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entralmichigan-my.sharepoint.com/personal/wyse1r_cmich_edu/Documents/Documents/GitHub/TechPT/Data Extraction and Tables/Procedural Checklist/"/>
    </mc:Choice>
  </mc:AlternateContent>
  <xr:revisionPtr revIDLastSave="219" documentId="8_{A9E75FA4-3A37-4983-B93E-44EBE6C0F475}" xr6:coauthVersionLast="47" xr6:coauthVersionMax="47" xr10:uidLastSave="{B74022CE-E2CA-439E-AC0A-B0206E88A3F9}"/>
  <bookViews>
    <workbookView xWindow="-120" yWindow="-120" windowWidth="57840" windowHeight="31920" activeTab="5" xr2:uid="{2FC4E17F-B2B6-4CBA-859E-ED36AFE2F6E6}"/>
  </bookViews>
  <sheets>
    <sheet name="Orig Merged from script" sheetId="1" r:id="rId1"/>
    <sheet name="Interaction Table Prep" sheetId="2" r:id="rId2"/>
    <sheet name="scikit Kappa" sheetId="3" r:id="rId3"/>
    <sheet name="Interaction Note table" sheetId="4" r:id="rId4"/>
    <sheet name="Sheet3" sheetId="5" r:id="rId5"/>
    <sheet name="Distribution across Phas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6" l="1"/>
  <c r="P76" i="6"/>
  <c r="P75" i="6"/>
  <c r="L78" i="6"/>
  <c r="M78" i="6"/>
  <c r="N78" i="6"/>
  <c r="O78" i="6"/>
  <c r="K78" i="6"/>
  <c r="O67" i="6" l="1"/>
  <c r="N67" i="6"/>
  <c r="M67" i="6"/>
  <c r="L67" i="6"/>
  <c r="K67" i="6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42" i="5" s="1"/>
  <c r="L7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2" i="2"/>
  <c r="AE55" i="3"/>
  <c r="AC46" i="3"/>
  <c r="AC43" i="3"/>
  <c r="L139" i="5" l="1"/>
  <c r="L140" i="5"/>
  <c r="L141" i="5"/>
  <c r="L140" i="2"/>
  <c r="L142" i="2"/>
  <c r="L141" i="2"/>
  <c r="L139" i="2"/>
  <c r="L144" i="2" s="1"/>
  <c r="L144" i="5" l="1"/>
  <c r="L146" i="5" s="1"/>
  <c r="L143" i="5"/>
  <c r="L145" i="5" s="1"/>
  <c r="L147" i="2"/>
  <c r="L143" i="2"/>
  <c r="L145" i="2" s="1"/>
  <c r="L146" i="2"/>
  <c r="L147" i="5" l="1"/>
  <c r="L148" i="5" s="1"/>
  <c r="L148" i="2"/>
  <c r="L150" i="2" s="1"/>
  <c r="L150" i="5" l="1"/>
  <c r="L149" i="5"/>
  <c r="L151" i="5" s="1"/>
  <c r="L149" i="2"/>
  <c r="L151" i="2" s="1"/>
</calcChain>
</file>

<file path=xl/sharedStrings.xml><?xml version="1.0" encoding="utf-8"?>
<sst xmlns="http://schemas.openxmlformats.org/spreadsheetml/2006/main" count="5044" uniqueCount="571">
  <si>
    <t>InstanceID</t>
  </si>
  <si>
    <t>DateTimeStamp</t>
  </si>
  <si>
    <t>Respondent</t>
  </si>
  <si>
    <t>CaregiverID</t>
  </si>
  <si>
    <t>StudyPhase</t>
  </si>
  <si>
    <t>SessionType</t>
  </si>
  <si>
    <t>SessionCount</t>
  </si>
  <si>
    <t>Merge_TotalSessionTrials</t>
  </si>
  <si>
    <t>SessionBlockCount</t>
  </si>
  <si>
    <t>SelfMonitoring1</t>
  </si>
  <si>
    <t>SelfMonitoring2</t>
  </si>
  <si>
    <t>SelfMonitoring3</t>
  </si>
  <si>
    <t>SelfMonitoring4</t>
  </si>
  <si>
    <t>SelfMonitoring5</t>
  </si>
  <si>
    <t>SelfMonitoring6a_1</t>
  </si>
  <si>
    <t>SelfMonitoring6a_2</t>
  </si>
  <si>
    <t>SelfMonitoring6a_3</t>
  </si>
  <si>
    <t>ConfMonitoring1</t>
  </si>
  <si>
    <t>ConfMonitoring2</t>
  </si>
  <si>
    <t>ConfMonitoring3</t>
  </si>
  <si>
    <t>ConfMonitoring4</t>
  </si>
  <si>
    <t>ConfMonitoring5</t>
  </si>
  <si>
    <t>ConfMonitoring6a_1</t>
  </si>
  <si>
    <t>ConfMonitoring6a_2</t>
  </si>
  <si>
    <t>ConfMonitoring6a_3</t>
  </si>
  <si>
    <t>ConfConfederateInteraction</t>
  </si>
  <si>
    <t>ConfTrialNote</t>
  </si>
  <si>
    <t>IOAMonitoring1</t>
  </si>
  <si>
    <t>IOAMonitoring2</t>
  </si>
  <si>
    <t>IOAMonitoring3</t>
  </si>
  <si>
    <t>IOAMonitoring4</t>
  </si>
  <si>
    <t>IOAMonitoring5</t>
  </si>
  <si>
    <t>IOAMonitoring6a_1</t>
  </si>
  <si>
    <t>IOAMonitoring6a_2</t>
  </si>
  <si>
    <t>IOAMonitoring6a_3</t>
  </si>
  <si>
    <t>IOAConfederateInteraction</t>
  </si>
  <si>
    <t>IOATrialNote</t>
  </si>
  <si>
    <t>IOAxCARE_Key</t>
  </si>
  <si>
    <t>CONFxCARE_Key</t>
  </si>
  <si>
    <t>IOAxCONF_Key</t>
  </si>
  <si>
    <t>CONFxCARExIOA_Key</t>
  </si>
  <si>
    <t>Monitoring1</t>
  </si>
  <si>
    <t>Monitoring2</t>
  </si>
  <si>
    <t>Monitoring3</t>
  </si>
  <si>
    <t>Monitoring4</t>
  </si>
  <si>
    <t>Monitoring5</t>
  </si>
  <si>
    <t>Monitoring6a_1</t>
  </si>
  <si>
    <t>Monitoring6a_2</t>
  </si>
  <si>
    <t>Monitoring6a_3</t>
  </si>
  <si>
    <t>p3h2noxcwo</t>
  </si>
  <si>
    <t>2024-08-06 12:10:55-04:00</t>
  </si>
  <si>
    <t>3_IOAxCONF</t>
  </si>
  <si>
    <t>Case2</t>
  </si>
  <si>
    <t>0_BL</t>
  </si>
  <si>
    <t>0_AC</t>
  </si>
  <si>
    <t>Prompted to push button</t>
  </si>
  <si>
    <t>"I like how you're helping" (not 100% if this is task-specific)</t>
  </si>
  <si>
    <t>&lt;NA&gt;</t>
  </si>
  <si>
    <t>B</t>
  </si>
  <si>
    <t>A</t>
  </si>
  <si>
    <t>D</t>
  </si>
  <si>
    <t>8c3dazi3qu</t>
  </si>
  <si>
    <t>2024-08-06 12:16:47-04:00</t>
  </si>
  <si>
    <t>1_SC</t>
  </si>
  <si>
    <t>nan</t>
  </si>
  <si>
    <t>Further clarification on task from confederate</t>
  </si>
  <si>
    <t>bzpgcj844i</t>
  </si>
  <si>
    <t>2024-08-06 12:18:58-04:00</t>
  </si>
  <si>
    <t xml:space="preserve">Mentioned random assignment </t>
  </si>
  <si>
    <t>Further explanation by confederate on when he will/not comply ("It's automated") 9:05</t>
  </si>
  <si>
    <t>C</t>
  </si>
  <si>
    <t>5323y3y8fp</t>
  </si>
  <si>
    <t>2024-08-06 12:20:36-04:00</t>
  </si>
  <si>
    <t>zom6it7q6a</t>
  </si>
  <si>
    <t>2024-08-06 12:22:07-04:00</t>
  </si>
  <si>
    <t>zp2oqbs26n</t>
  </si>
  <si>
    <t>2024-08-06 12:23:44-04:00</t>
  </si>
  <si>
    <t>Cited my own phone use</t>
  </si>
  <si>
    <t>Confederate said he forgot what he was supposed to do 14:15</t>
  </si>
  <si>
    <t>3bjywc7ujz</t>
  </si>
  <si>
    <t>2024-08-06 12:25:17-04:00</t>
  </si>
  <si>
    <t>Caregiver noted something she would typically do different with AC 16:20</t>
  </si>
  <si>
    <t>xmwo3ksvlr</t>
  </si>
  <si>
    <t>2024-08-06 12:26:54-04:00</t>
  </si>
  <si>
    <t>Joke about being old and having to get on the ground 17:45</t>
  </si>
  <si>
    <t>n6ug7xzlvn</t>
  </si>
  <si>
    <t>2024-08-06 12:28:26-04:00</t>
  </si>
  <si>
    <t>sdpw089q9q</t>
  </si>
  <si>
    <t>2024-08-06 12:29:43-04:00</t>
  </si>
  <si>
    <t>pzsi25ii78</t>
  </si>
  <si>
    <t>2024-08-06 12:31:29-04:00</t>
  </si>
  <si>
    <t>Forgot blanket</t>
  </si>
  <si>
    <t>Caregiver asked confederate to get blanket 21:35</t>
  </si>
  <si>
    <t>jauk391j4r</t>
  </si>
  <si>
    <t>2024-08-06 12:33:30-04:00</t>
  </si>
  <si>
    <t>Was a no comply, wasn't sure of task, she took it as a compliant</t>
  </si>
  <si>
    <t>a4knedjuvn</t>
  </si>
  <si>
    <t>2024-08-06 12:34:59-04:00</t>
  </si>
  <si>
    <t>59z28789f8</t>
  </si>
  <si>
    <t>2024-08-06 12:42:01-04:00</t>
  </si>
  <si>
    <t>Requested to have placement on floor</t>
  </si>
  <si>
    <t>jqtcx1bw9u</t>
  </si>
  <si>
    <t>2024-08-06 12:44:35-04:00</t>
  </si>
  <si>
    <t>sv1ln9v67n</t>
  </si>
  <si>
    <t>2024-08-06 12:46:18-04:00</t>
  </si>
  <si>
    <t>Should have been a no comply **Addressed 2024.09.16**</t>
  </si>
  <si>
    <t>ox85op7a90</t>
  </si>
  <si>
    <t>2024-08-06 12:47:31-04:00</t>
  </si>
  <si>
    <t>vreldn5mvu</t>
  </si>
  <si>
    <t>2024-08-06 12:51:02-04:00</t>
  </si>
  <si>
    <t>h1jnbdx1lz</t>
  </si>
  <si>
    <t>2024-08-06 12:52:49-04:00</t>
  </si>
  <si>
    <t>child got distracted on the way to comply with demand 43:00</t>
  </si>
  <si>
    <t>yq71aj4ndb</t>
  </si>
  <si>
    <t>2024-08-06 12:55:27-04:00</t>
  </si>
  <si>
    <t>child stayed in room, didn't seem to have impact on caregiver's behavior though</t>
  </si>
  <si>
    <t>tag1fa0kp1</t>
  </si>
  <si>
    <t>2024-08-06 12:56:51-04:00</t>
  </si>
  <si>
    <t>1lv6uae4sw</t>
  </si>
  <si>
    <t>2024-08-06 13:00:31-04:00</t>
  </si>
  <si>
    <t>j8lu5vx9rx</t>
  </si>
  <si>
    <t>2024-08-06 14:09:05-04:00</t>
  </si>
  <si>
    <t>Case3</t>
  </si>
  <si>
    <t>Some smiles when the child took a moment</t>
  </si>
  <si>
    <t>Child struggled with completing the task, and got distracted a few times 1:00</t>
  </si>
  <si>
    <t>zqh67kai1y</t>
  </si>
  <si>
    <t>2024-08-06 14:13:50-04:00</t>
  </si>
  <si>
    <t>7o69hq0dlj</t>
  </si>
  <si>
    <t>2024-08-06 14:15:16-04:00</t>
  </si>
  <si>
    <t>I said perfect at the end</t>
  </si>
  <si>
    <t>lgau2v904v</t>
  </si>
  <si>
    <t>2024-08-06 14:16:28-04:00</t>
  </si>
  <si>
    <t>wieyal9grr</t>
  </si>
  <si>
    <t>2024-08-06 14:17:42-04:00</t>
  </si>
  <si>
    <t>Confederate noted repetitiveness to caregiver 13:00</t>
  </si>
  <si>
    <t>ceio20vzn7</t>
  </si>
  <si>
    <t>2024-08-06 14:18:58-04:00</t>
  </si>
  <si>
    <t>nuojvsrak4</t>
  </si>
  <si>
    <t>2024-08-06 14:20:16-04:00</t>
  </si>
  <si>
    <t>vgsfvs23id</t>
  </si>
  <si>
    <t>2024-08-06 14:21:23-04:00</t>
  </si>
  <si>
    <t>k81nionvca</t>
  </si>
  <si>
    <t>2024-08-06 14:22:38-04:00</t>
  </si>
  <si>
    <t>Mentioned phone</t>
  </si>
  <si>
    <t>Confederate checked phone for what to do 18:00</t>
  </si>
  <si>
    <t>u0e61zeiap</t>
  </si>
  <si>
    <t>2024-08-06 14:23:49-04:00</t>
  </si>
  <si>
    <t>rxji52j2gp</t>
  </si>
  <si>
    <t>2024-08-06 14:25:09-04:00</t>
  </si>
  <si>
    <t>tz3akpx8zf</t>
  </si>
  <si>
    <t>2024-08-06 14:26:14-04:00</t>
  </si>
  <si>
    <t>ay9xpkvfkq</t>
  </si>
  <si>
    <t>2024-08-06 14:27:32-04:00</t>
  </si>
  <si>
    <t>dhz81nhvnu</t>
  </si>
  <si>
    <t>2024-08-06 14:28:58-04:00</t>
  </si>
  <si>
    <t>Joke about drawing</t>
  </si>
  <si>
    <t>Joke about drawing 24:15</t>
  </si>
  <si>
    <t>v6h0qhxezv</t>
  </si>
  <si>
    <t>2024-08-06 14:30:17-04:00</t>
  </si>
  <si>
    <t>tfjkg475qi</t>
  </si>
  <si>
    <t>2024-08-06 14:31:31-04:00</t>
  </si>
  <si>
    <t>nyhoddoted</t>
  </si>
  <si>
    <t>2024-08-06 14:32:31-04:00</t>
  </si>
  <si>
    <t>qr4b9h5rfk</t>
  </si>
  <si>
    <t>2024-08-06 14:36:59-04:00</t>
  </si>
  <si>
    <t>305smus3na</t>
  </si>
  <si>
    <t>2024-08-06 14:41:21-04:00</t>
  </si>
  <si>
    <t>vx8357a2wu</t>
  </si>
  <si>
    <t>2024-08-06 14:42:38-04:00</t>
  </si>
  <si>
    <t>rpef5nl8ky</t>
  </si>
  <si>
    <t>2024-08-06 14:44:00-04:00</t>
  </si>
  <si>
    <t>Joke about drawing 39:30</t>
  </si>
  <si>
    <t>2ahwij0p7v</t>
  </si>
  <si>
    <t>2024-08-06 14:45:11-04:00</t>
  </si>
  <si>
    <t>3he8tyx9gc</t>
  </si>
  <si>
    <t>2024-08-06 14:46:18-04:00</t>
  </si>
  <si>
    <t>w30gin0e3v</t>
  </si>
  <si>
    <t>2024-08-06 14:50:08-04:00</t>
  </si>
  <si>
    <t>xzuoviw1k5</t>
  </si>
  <si>
    <t>2024-08-06 14:52:05-04:00</t>
  </si>
  <si>
    <t>9b4dhcqlci</t>
  </si>
  <si>
    <t>2024-08-06 14:53:27-04:00</t>
  </si>
  <si>
    <t>Child interrupted briefly 48:30</t>
  </si>
  <si>
    <t>rzwhywcd4l</t>
  </si>
  <si>
    <t>2024-08-06 14:54:29-04:00</t>
  </si>
  <si>
    <t>0jiez2d4jx</t>
  </si>
  <si>
    <t>2024-08-06 14:55:58-04:00</t>
  </si>
  <si>
    <t>Blocks were in bin. Forgot</t>
  </si>
  <si>
    <t>irjdgx069j</t>
  </si>
  <si>
    <t>2024-08-06 14:58:13-04:00</t>
  </si>
  <si>
    <t>tpu1le2y24</t>
  </si>
  <si>
    <t>2024-08-06 10:11:30-04:00</t>
  </si>
  <si>
    <t>Case1</t>
  </si>
  <si>
    <t>Remembered reward after the fact</t>
  </si>
  <si>
    <t>Caregiver asked if she was allowed to give child treat 1:00</t>
  </si>
  <si>
    <t>4wfnryqwqr</t>
  </si>
  <si>
    <t>2024-08-06 10:16:49-04:00</t>
  </si>
  <si>
    <t>Small talk on "Rob" versus "Robert" 7:00</t>
  </si>
  <si>
    <t>76b6silt5i</t>
  </si>
  <si>
    <t>2024-08-06 10:18:11-04:00</t>
  </si>
  <si>
    <t>Prompt to phone down</t>
  </si>
  <si>
    <t>zmp0lp9k1f</t>
  </si>
  <si>
    <t>2024-08-06 10:19:27-04:00</t>
  </si>
  <si>
    <t>Caregiver asked about whether she does the same thing every time 10:00</t>
  </si>
  <si>
    <t>fezz3o4qcl</t>
  </si>
  <si>
    <t>2024-08-06 10:21:08-04:00</t>
  </si>
  <si>
    <t>I complied when I shouldn't have **Addressed 2024.09.16**</t>
  </si>
  <si>
    <t>wfh37yc833</t>
  </si>
  <si>
    <t>2024-08-06 10:22:56-04:00</t>
  </si>
  <si>
    <t>Whiteboard had incorrect trial # listed</t>
  </si>
  <si>
    <t>7o936qd290</t>
  </si>
  <si>
    <t>2024-08-06 10:25:16-04:00</t>
  </si>
  <si>
    <t>f61mf134s8</t>
  </si>
  <si>
    <t>2024-08-06 10:35:59-04:00</t>
  </si>
  <si>
    <t>Child talked to me</t>
  </si>
  <si>
    <t>zqpztu3q7m</t>
  </si>
  <si>
    <t>2024-08-06 10:39:34-04:00</t>
  </si>
  <si>
    <t>nufa2j4q87</t>
  </si>
  <si>
    <t>2024-08-06 10:41:41-04:00</t>
  </si>
  <si>
    <t xml:space="preserve">Had to check phone for no comply </t>
  </si>
  <si>
    <t>wh09w5y1rs</t>
  </si>
  <si>
    <t>2024-08-06 10:43:28-04:00</t>
  </si>
  <si>
    <t>Checked phone again</t>
  </si>
  <si>
    <t>wn1ygertr5</t>
  </si>
  <si>
    <t>2024-08-06 10:44:50-04:00</t>
  </si>
  <si>
    <t>ney3hgrhzn</t>
  </si>
  <si>
    <t>2024-08-06 10:46:34-04:00</t>
  </si>
  <si>
    <t>Not sure what the direction was</t>
  </si>
  <si>
    <t>"Here is your strawberry for listening" (not sure if that counts as verbal feedback)</t>
  </si>
  <si>
    <t>grpy4vkmdw</t>
  </si>
  <si>
    <t>2024-08-06 10:48:31-04:00</t>
  </si>
  <si>
    <t>Joke about behavior</t>
  </si>
  <si>
    <t>z08uj7ac1w</t>
  </si>
  <si>
    <t>2024-08-06 10:53:19-04:00</t>
  </si>
  <si>
    <t>9vaxpkqdjo</t>
  </si>
  <si>
    <t>2024-08-08 10:07:20-04:00</t>
  </si>
  <si>
    <t>2_T2</t>
  </si>
  <si>
    <t>k7g0uooap7</t>
  </si>
  <si>
    <t>2024-08-08 10:08:21-04:00</t>
  </si>
  <si>
    <t>o2wdtm4y2g</t>
  </si>
  <si>
    <t>2024-08-08 10:09:34-04:00</t>
  </si>
  <si>
    <t>2xq3906fvt</t>
  </si>
  <si>
    <t>2024-08-08 10:10:45-04:00</t>
  </si>
  <si>
    <t>vqh7gfxcey</t>
  </si>
  <si>
    <t>2024-08-08 10:12:23-04:00</t>
  </si>
  <si>
    <t>u7tt56x4zn</t>
  </si>
  <si>
    <t>2024-08-08 10:13:41-04:00</t>
  </si>
  <si>
    <t>mwwt50zvma</t>
  </si>
  <si>
    <t>2024-08-08 10:14:44-04:00</t>
  </si>
  <si>
    <t>63c7z22k5i</t>
  </si>
  <si>
    <t>2024-08-08 10:15:45-04:00</t>
  </si>
  <si>
    <t>77scmgllqe</t>
  </si>
  <si>
    <t>2024-08-08 10:16:57-04:00</t>
  </si>
  <si>
    <t>yo3ske4qqn</t>
  </si>
  <si>
    <t>2024-08-08 10:18:01-04:00</t>
  </si>
  <si>
    <t>omyuc8kvj5</t>
  </si>
  <si>
    <t>2024-08-08 10:19:06-04:00</t>
  </si>
  <si>
    <t>tqd8io78y1</t>
  </si>
  <si>
    <t>2024-08-08 10:20:30-04:00</t>
  </si>
  <si>
    <t>l9qcvrx9ff</t>
  </si>
  <si>
    <t>2024-08-08 10:21:57-04:00</t>
  </si>
  <si>
    <t>dnokw51592</t>
  </si>
  <si>
    <t>2024-08-08 10:23:27-04:00</t>
  </si>
  <si>
    <t>l4bnh1calr</t>
  </si>
  <si>
    <t>2024-08-08 10:25:04-04:00</t>
  </si>
  <si>
    <t>Asked about written feedback</t>
  </si>
  <si>
    <t>gcxlocm6jn</t>
  </si>
  <si>
    <t>2024-08-08 10:25:56-04:00</t>
  </si>
  <si>
    <t>9jzbe1om92</t>
  </si>
  <si>
    <t>2024-08-08 10:27:09-04:00</t>
  </si>
  <si>
    <t>6ucigy2n12</t>
  </si>
  <si>
    <t>2024-08-08 10:28:23-04:00</t>
  </si>
  <si>
    <t>Caregiver took ~4 sec for feedback</t>
  </si>
  <si>
    <t>nneqyyrric</t>
  </si>
  <si>
    <t>2024-08-08 10:34:09-04:00</t>
  </si>
  <si>
    <t>Had just given verbal feedback</t>
  </si>
  <si>
    <t>Confederate provided some coaching/feedback to caregiver 23:00</t>
  </si>
  <si>
    <t>jc1k7c9yem</t>
  </si>
  <si>
    <t>2024-08-08 10:35:01-04:00</t>
  </si>
  <si>
    <t>c9o0v9ykd7</t>
  </si>
  <si>
    <t>2024-08-08 10:36:02-04:00</t>
  </si>
  <si>
    <t>2qwvmm07ui</t>
  </si>
  <si>
    <t>2024-08-08 10:36:47-04:00</t>
  </si>
  <si>
    <t>jjm57uwqzt</t>
  </si>
  <si>
    <t>2024-08-08 10:37:54-04:00</t>
  </si>
  <si>
    <t>iahde57cm8</t>
  </si>
  <si>
    <t>2024-08-08 10:38:53-04:00</t>
  </si>
  <si>
    <t>xfafelu310</t>
  </si>
  <si>
    <t>2024-08-08 10:41:01-04:00</t>
  </si>
  <si>
    <t>Previous verbal feedback</t>
  </si>
  <si>
    <t>Confederate provided further coaching 33:00</t>
  </si>
  <si>
    <t>ylwmempocs</t>
  </si>
  <si>
    <t>2024-08-08 10:42:11-04:00</t>
  </si>
  <si>
    <t>I complied **Addressed 2024.09.16**</t>
  </si>
  <si>
    <t>5af6ra23cu</t>
  </si>
  <si>
    <t>2024-08-08 10:43:38-04:00</t>
  </si>
  <si>
    <t>hj5bssexha</t>
  </si>
  <si>
    <t>2024-08-08 10:44:27-04:00</t>
  </si>
  <si>
    <t>tdquvppn2k</t>
  </si>
  <si>
    <t>2024-08-08 10:45:21-04:00</t>
  </si>
  <si>
    <t>o1n9nyvq1v</t>
  </si>
  <si>
    <t>2024-08-08 10:46:30-04:00</t>
  </si>
  <si>
    <t>20biysgoz7</t>
  </si>
  <si>
    <t>2024-08-19 11:02:31-04:00</t>
  </si>
  <si>
    <t>5_RTB</t>
  </si>
  <si>
    <t>8ie3mrou4h</t>
  </si>
  <si>
    <t>2024-08-19 11:03:13-04:00</t>
  </si>
  <si>
    <t>Caregiver initiated end of trial</t>
  </si>
  <si>
    <t>ezencmrird</t>
  </si>
  <si>
    <t>2024-08-19 11:04:11-04:00</t>
  </si>
  <si>
    <t>Noticed that the child did eventually comply</t>
  </si>
  <si>
    <t>xd3xahzf81</t>
  </si>
  <si>
    <t>2024-08-14 09:00:53-04:00</t>
  </si>
  <si>
    <t>3_T3</t>
  </si>
  <si>
    <t>rixk768iqu</t>
  </si>
  <si>
    <t>2024-08-14 09:01:54-04:00</t>
  </si>
  <si>
    <t>k0ay8aucra</t>
  </si>
  <si>
    <t>2024-08-14 09:02:59-04:00</t>
  </si>
  <si>
    <t>Very neutral tone</t>
  </si>
  <si>
    <t>r8ruyihge5</t>
  </si>
  <si>
    <t>2024-08-14 09:03:42-04:00</t>
  </si>
  <si>
    <t>m2oc7z1zit</t>
  </si>
  <si>
    <t>2024-08-14 09:04:59-04:00</t>
  </si>
  <si>
    <t>73v7awwxz6</t>
  </si>
  <si>
    <t>2024-08-14 09:05:59-04:00</t>
  </si>
  <si>
    <t>jve0bc8gh8</t>
  </si>
  <si>
    <t>2024-08-14 09:07:47-04:00</t>
  </si>
  <si>
    <t>very soft tone. This is also supposed to be trial 8, not sure if i fixed the #</t>
  </si>
  <si>
    <t>esxf9xbcco</t>
  </si>
  <si>
    <t>2024-08-14 09:08:28-04:00</t>
  </si>
  <si>
    <t>zsydrua0kw</t>
  </si>
  <si>
    <t>2024-08-14 09:09:11-04:00</t>
  </si>
  <si>
    <t>g3ustmig5t</t>
  </si>
  <si>
    <t>2024-08-14 09:10:03-04:00</t>
  </si>
  <si>
    <t>7anv3ijurn</t>
  </si>
  <si>
    <t>2024-08-14 09:10:44-04:00</t>
  </si>
  <si>
    <t>1dd4utxqq0</t>
  </si>
  <si>
    <t>2024-08-14 09:15:50-04:00</t>
  </si>
  <si>
    <t>84c2e101cp</t>
  </si>
  <si>
    <t>2024-08-14 09:16:28-04:00</t>
  </si>
  <si>
    <t>Questioning tone? 16:15ish</t>
  </si>
  <si>
    <t>1fv3xh81bn</t>
  </si>
  <si>
    <t>2024-08-14 09:17:05-04:00</t>
  </si>
  <si>
    <t>mftqsa41sf</t>
  </si>
  <si>
    <t>2024-08-13 08:59:41-04:00</t>
  </si>
  <si>
    <t>b6s7qzxy89</t>
  </si>
  <si>
    <t>2024-08-13 09:02:21-04:00</t>
  </si>
  <si>
    <t>33u71gj78q</t>
  </si>
  <si>
    <t>2024-08-13 09:03:54-04:00</t>
  </si>
  <si>
    <t>l78puidwmz</t>
  </si>
  <si>
    <t>2024-08-13 09:11:38-04:00</t>
  </si>
  <si>
    <t>assm964nzn</t>
  </si>
  <si>
    <t>2024-08-13 09:12:32-04:00</t>
  </si>
  <si>
    <t>fos43axt8r</t>
  </si>
  <si>
    <t>2024-08-13 09:13:44-04:00</t>
  </si>
  <si>
    <t>ea26882t36</t>
  </si>
  <si>
    <t>2024-08-14 09:46:20-04:00</t>
  </si>
  <si>
    <t>4p52jdcygg</t>
  </si>
  <si>
    <t>2024-08-14 09:48:49-04:00</t>
  </si>
  <si>
    <t>bk9wgqr4ul</t>
  </si>
  <si>
    <t>2024-08-14 09:51:40-04:00</t>
  </si>
  <si>
    <t>1ruj52dgun</t>
  </si>
  <si>
    <t>2024-08-14 09:57:47-04:00</t>
  </si>
  <si>
    <t>xmvhjmnp8d</t>
  </si>
  <si>
    <t>2024-08-16 09:54:28-04:00</t>
  </si>
  <si>
    <t>t74m72d6ox</t>
  </si>
  <si>
    <t>2024-08-16 09:58:10-04:00</t>
  </si>
  <si>
    <t>mpi2rm6b1i</t>
  </si>
  <si>
    <t>2024-08-16 10:00:45-04:00</t>
  </si>
  <si>
    <t>vws0jd4py3</t>
  </si>
  <si>
    <t>2024-08-07 09:36:05-04:00</t>
  </si>
  <si>
    <t>1_T1</t>
  </si>
  <si>
    <t>Sent wrong guide. **Addressed 2024.09.16**</t>
  </si>
  <si>
    <t>Looked like some technical difficulties that had to be navigated (1:00)</t>
  </si>
  <si>
    <t>uhz6scvrcf</t>
  </si>
  <si>
    <t>2024-08-07 09:40:13-04:00</t>
  </si>
  <si>
    <t>wobjacr4f0</t>
  </si>
  <si>
    <t>2024-08-07 09:43:56-04:00</t>
  </si>
  <si>
    <t>x6snutud2j</t>
  </si>
  <si>
    <t>2024-08-07 09:48:46-04:00</t>
  </si>
  <si>
    <t>e9jw781c6q</t>
  </si>
  <si>
    <t>2024-08-07 09:52:50-04:00</t>
  </si>
  <si>
    <t>9u24ug994x</t>
  </si>
  <si>
    <t>2024-08-07 09:56:24-04:00</t>
  </si>
  <si>
    <t>g1p4exdh69</t>
  </si>
  <si>
    <t>2024-08-07 10:00:33-04:00</t>
  </si>
  <si>
    <t>lihoshct35</t>
  </si>
  <si>
    <t>2024-08-07 10:04:05-04:00</t>
  </si>
  <si>
    <t>ydcxk6f2tw</t>
  </si>
  <si>
    <t>2024-08-16 09:15:07-04:00</t>
  </si>
  <si>
    <t>Case4</t>
  </si>
  <si>
    <t>vlkta0y9ks</t>
  </si>
  <si>
    <t>2024-08-16 09:16:59-04:00</t>
  </si>
  <si>
    <t>kv07tghq0x</t>
  </si>
  <si>
    <t>2024-08-16 09:18:00-04:00</t>
  </si>
  <si>
    <t>Section</t>
  </si>
  <si>
    <t>Cohen's Kappa</t>
  </si>
  <si>
    <t>Percentage Agreement (%)</t>
  </si>
  <si>
    <t>Number of Observations</t>
  </si>
  <si>
    <t>TN</t>
  </si>
  <si>
    <t>FP</t>
  </si>
  <si>
    <t>FN</t>
  </si>
  <si>
    <t>TP</t>
  </si>
  <si>
    <t>Entire Set</t>
  </si>
  <si>
    <t>CaregiverID Case1, StudyPhase 0_BL</t>
  </si>
  <si>
    <t>CaregiverID Case1, StudyPhase 2_T2</t>
  </si>
  <si>
    <t>CaregiverID Case1, StudyPhase 5_RTB</t>
  </si>
  <si>
    <t>CaregiverID Case2, StudyPhase 0_BL</t>
  </si>
  <si>
    <t>CaregiverID Case2, StudyPhase 5_RTB</t>
  </si>
  <si>
    <t>CaregiverID Case3, StudyPhase 0_BL</t>
  </si>
  <si>
    <t>CaregiverID Case3, StudyPhase 1_T1</t>
  </si>
  <si>
    <t>CaregiverID Case3, StudyPhase 2_T2</t>
  </si>
  <si>
    <t>CaregiverID Case3, StudyPhase 3_T3</t>
  </si>
  <si>
    <t>CaregiverID Case4, StudyPhase 5_RTB</t>
  </si>
  <si>
    <t>True Positives (TP) = 8</t>
  </si>
  <si>
    <t>False Negatives (FN) = 18</t>
  </si>
  <si>
    <t>False Positives (FP) = 8</t>
  </si>
  <si>
    <t>True Negatives (TN) = 103</t>
  </si>
  <si>
    <t>Column Total</t>
  </si>
  <si>
    <t>Row Total</t>
  </si>
  <si>
    <t>Sensitivity (TP / (TP + FN))</t>
  </si>
  <si>
    <t>(po) Accuracy (TP +TN)/(TP+FN+FP+TN)</t>
  </si>
  <si>
    <t>Matrix_A</t>
  </si>
  <si>
    <t>Matrix_B</t>
  </si>
  <si>
    <t>Matrix_C</t>
  </si>
  <si>
    <t>Matrix_D</t>
  </si>
  <si>
    <t>AD_Count</t>
  </si>
  <si>
    <t>ABCD_Count</t>
  </si>
  <si>
    <t>P_o</t>
  </si>
  <si>
    <t>((A+B)*(A+C))/n</t>
  </si>
  <si>
    <t>((B+D)*(C+D))/n</t>
  </si>
  <si>
    <t>p_e</t>
  </si>
  <si>
    <t>P_o - P_e</t>
  </si>
  <si>
    <t>1 - P_e</t>
  </si>
  <si>
    <t>k</t>
  </si>
  <si>
    <t>Matrix Score</t>
  </si>
  <si>
    <t>Researcher: Interaction</t>
  </si>
  <si>
    <t>Researcher: No Interaction</t>
  </si>
  <si>
    <t>Interobserver: Interaction</t>
  </si>
  <si>
    <t>Interobserve: No Interaction</t>
  </si>
  <si>
    <t>Baseline</t>
  </si>
  <si>
    <t>Researcher Trial</t>
  </si>
  <si>
    <t>RTB</t>
  </si>
  <si>
    <t>Training Section 2</t>
  </si>
  <si>
    <t>Focus Child Trial</t>
  </si>
  <si>
    <t>Confederate said he forgot what he was supposed to do</t>
  </si>
  <si>
    <t>Caregiver asked confederate to get blanket</t>
  </si>
  <si>
    <t>Confederate checked phone for what to do</t>
  </si>
  <si>
    <t>Mentioned random assignment</t>
  </si>
  <si>
    <t>Further explanation by confederate on when he will/not comply</t>
  </si>
  <si>
    <t>Caregiver asked about whether she does the same thing every time</t>
  </si>
  <si>
    <t>Caregiver noted something she would typically do different with AC</t>
  </si>
  <si>
    <t>Child stayed in room, didn't seem to impact caregiver's behavior</t>
  </si>
  <si>
    <t>Confederate noted repetitiveness to caregiver</t>
  </si>
  <si>
    <t>Joke about being old and having to get on the ground</t>
  </si>
  <si>
    <t>Small talk on "Rob" versus "Robert"</t>
  </si>
  <si>
    <t>Caregiver asked if she was allowed to give child treat</t>
  </si>
  <si>
    <t>Child struggled with completing the task, got distracted</t>
  </si>
  <si>
    <t>Sent wrong guide</t>
  </si>
  <si>
    <t>Looked like technical difficulties to navigate</t>
  </si>
  <si>
    <t>Confederate provided coaching/feedback to caregiver</t>
  </si>
  <si>
    <t>Confederate provided further coaching</t>
  </si>
  <si>
    <t>EventNote</t>
  </si>
  <si>
    <t>ResponseIDx</t>
  </si>
  <si>
    <t>TotalSessionTrials</t>
  </si>
  <si>
    <t>TrialDirection</t>
  </si>
  <si>
    <t>CareDirStart</t>
  </si>
  <si>
    <t>CareDirEnd</t>
  </si>
  <si>
    <t>SelfMonitoring6</t>
  </si>
  <si>
    <t>ConfResponse</t>
  </si>
  <si>
    <t>ConfMonitoring6</t>
  </si>
  <si>
    <t>ConfChildResponse</t>
  </si>
  <si>
    <t>ConfederateInteraction</t>
  </si>
  <si>
    <t>3.0_Conf_TX_SC_TrialComplete</t>
  </si>
  <si>
    <t>2024-08-06T10:21:08-04:00</t>
  </si>
  <si>
    <t>R_5h6miWI0O8vFXTR</t>
  </si>
  <si>
    <t>1_CONF</t>
  </si>
  <si>
    <t>2024-08-06T10:48:31-04:00</t>
  </si>
  <si>
    <t>R_6y2uz3oEwG9TFEG</t>
  </si>
  <si>
    <t>2024-08-06T12:10:55-04:00</t>
  </si>
  <si>
    <t>R_33g9k5BC3tv4nfV</t>
  </si>
  <si>
    <t>0_CO</t>
  </si>
  <si>
    <t>2024-08-06T12:18:58-04:00</t>
  </si>
  <si>
    <t>R_570X9J1UdvvNuWK</t>
  </si>
  <si>
    <t>2024-08-06T12:23:44-04:00</t>
  </si>
  <si>
    <t>2024-08-06T12:31:29-04:00</t>
  </si>
  <si>
    <t>2024-08-06T12:42:01-04:00</t>
  </si>
  <si>
    <t>R_6oYpC4t8X0kXy1g</t>
  </si>
  <si>
    <t>2024-08-06T12:56:51-04:00</t>
  </si>
  <si>
    <t>R_5qGyERqMXoxTCoh</t>
  </si>
  <si>
    <t>2024-08-06T14:09:05-04:00</t>
  </si>
  <si>
    <t>R_3sg5bxe1TFDhZiV</t>
  </si>
  <si>
    <t>2024-08-06T14:15:16-04:00</t>
  </si>
  <si>
    <t>R_1aMwBLZzFs77NOV</t>
  </si>
  <si>
    <t>2024-08-06T14:22:38-04:00</t>
  </si>
  <si>
    <t>2024-08-06T14:28:58-04:00</t>
  </si>
  <si>
    <t>2024-08-07T09:36:05-04:00</t>
  </si>
  <si>
    <t>R_5l4bpwuQ5SGDNAJ</t>
  </si>
  <si>
    <t>aucaxt5gqq</t>
  </si>
  <si>
    <t>2024-08-07T09:59:28-04:00</t>
  </si>
  <si>
    <t>2024-08-07T10:00:33-04:00</t>
  </si>
  <si>
    <t>47wjgw3msn</t>
  </si>
  <si>
    <t>2024-08-07T10:02:06-04:00</t>
  </si>
  <si>
    <t>v2ypy1id3l</t>
  </si>
  <si>
    <t>2024-08-07T10:05:53-04:00</t>
  </si>
  <si>
    <t>2ihhrtz5xp</t>
  </si>
  <si>
    <t>2024-08-07T12:51:20-04:00</t>
  </si>
  <si>
    <t>R_60MjqExxQsnR0oA</t>
  </si>
  <si>
    <t>brtaudln5y</t>
  </si>
  <si>
    <t>2024-08-07T12:57:29-04:00</t>
  </si>
  <si>
    <t>2024-08-08T10:12:23-04:00</t>
  </si>
  <si>
    <t>R_3zosE1lXtNUzJta</t>
  </si>
  <si>
    <t>2024-08-08T10:25:04-04:00</t>
  </si>
  <si>
    <t>2024-08-08T10:25:56-04:00</t>
  </si>
  <si>
    <t>2024-08-08T10:27:09-04:00</t>
  </si>
  <si>
    <t>2024-08-08T10:34:09-04:00</t>
  </si>
  <si>
    <t>2024-08-08T10:35:01-04:00</t>
  </si>
  <si>
    <t>2024-08-08T10:41:01-04:00</t>
  </si>
  <si>
    <t>2024-08-08T10:42:11-04:00</t>
  </si>
  <si>
    <t>uxwhzgm5of</t>
  </si>
  <si>
    <t>2024-08-09T09:12:20-04:00</t>
  </si>
  <si>
    <t>R_6eXilE6OiRSEUCI</t>
  </si>
  <si>
    <t>1_NoComply</t>
  </si>
  <si>
    <t>68ciweg658</t>
  </si>
  <si>
    <t>2024-08-12T08:52:24-04:00</t>
  </si>
  <si>
    <t>R_1fdnJsr1E92ZRMY</t>
  </si>
  <si>
    <t>knuhltlix2</t>
  </si>
  <si>
    <t>2024-08-12T08:53:59-04:00</t>
  </si>
  <si>
    <t>0_Comply</t>
  </si>
  <si>
    <t>6gq7ev4e1c</t>
  </si>
  <si>
    <t>2024-08-12T08:58:07-04:00</t>
  </si>
  <si>
    <t>fq8z8pvbdw</t>
  </si>
  <si>
    <t>2024-08-12T09:03:43-04:00</t>
  </si>
  <si>
    <t>wffb25iuo1</t>
  </si>
  <si>
    <t>2024-08-12T09:08:44-04:00</t>
  </si>
  <si>
    <t>vejlb5mn58</t>
  </si>
  <si>
    <t>2024-08-13T08:36:08-04:00</t>
  </si>
  <si>
    <t>R_6rI74JeroBa0JpU</t>
  </si>
  <si>
    <t>2024-08-13T08:59:41-04:00</t>
  </si>
  <si>
    <t>R_7OGGnS9fS0JsZ2N</t>
  </si>
  <si>
    <t>gju9tbgqm9</t>
  </si>
  <si>
    <t>2024-08-13T09:00:39-04:00</t>
  </si>
  <si>
    <t>2024-08-13T09:13:44-04:00</t>
  </si>
  <si>
    <t>R_1dLkp0YC9nxkAtI</t>
  </si>
  <si>
    <t>hwwu0nyltn</t>
  </si>
  <si>
    <t>2024-08-13T09:47:04-04:00</t>
  </si>
  <si>
    <t>R_1jOFsqq7TPeUEqX</t>
  </si>
  <si>
    <t>9tqvddipvs</t>
  </si>
  <si>
    <t>2024-08-13T09:48:55-04:00</t>
  </si>
  <si>
    <t>lfqkx1p8ft</t>
  </si>
  <si>
    <t>2024-08-13T09:52:51-04:00</t>
  </si>
  <si>
    <t>2024-08-14T09:46:20-04:00</t>
  </si>
  <si>
    <t>R_3tDRMRmkbqwM4et</t>
  </si>
  <si>
    <t>xb6lj8dkro</t>
  </si>
  <si>
    <t>2024-08-14T09:47:03-04:00</t>
  </si>
  <si>
    <t>9g5511cb1w</t>
  </si>
  <si>
    <t>2024-08-14T09:49:43-04:00</t>
  </si>
  <si>
    <t>42q26brd2y</t>
  </si>
  <si>
    <t>2024-08-15T09:29:50-04:00</t>
  </si>
  <si>
    <t>R_55syw4v7LvtIVOS</t>
  </si>
  <si>
    <t>0kaipj5v5x</t>
  </si>
  <si>
    <t>2024-08-16T09:56:22-04:00</t>
  </si>
  <si>
    <t>R_1c6MdC8hJIQmuyD</t>
  </si>
  <si>
    <t>2024-08-19T11:03:13-04:00</t>
  </si>
  <si>
    <t>R_1BXcEEi0gQe3Lvl</t>
  </si>
  <si>
    <t>1_PO</t>
  </si>
  <si>
    <t>trials</t>
  </si>
  <si>
    <t>Section 2</t>
  </si>
  <si>
    <t>Reversal to Baseline</t>
  </si>
  <si>
    <t xml:space="preserve">Section T1 </t>
  </si>
  <si>
    <t>Section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</si>
</sst>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6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164A-BAB5-4DF9-AD04-F0902B94BD39}">
  <dimension ref="A1:AW138"/>
  <sheetViews>
    <sheetView workbookViewId="0">
      <selection activeCell="AK1" sqref="D1:AK1048576"/>
    </sheetView>
  </sheetViews>
  <sheetFormatPr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>
        <v>1</v>
      </c>
      <c r="H2">
        <v>1</v>
      </c>
      <c r="I2">
        <v>0.5</v>
      </c>
      <c r="R2">
        <v>1</v>
      </c>
      <c r="S2">
        <v>1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1</v>
      </c>
      <c r="AA2" t="s">
        <v>55</v>
      </c>
      <c r="AB2">
        <v>0</v>
      </c>
      <c r="AC2">
        <v>1</v>
      </c>
      <c r="AD2">
        <v>0</v>
      </c>
      <c r="AE2">
        <v>0</v>
      </c>
      <c r="AF2">
        <v>1</v>
      </c>
      <c r="AG2">
        <v>0</v>
      </c>
      <c r="AH2">
        <v>1</v>
      </c>
      <c r="AI2">
        <v>0</v>
      </c>
      <c r="AJ2">
        <v>0</v>
      </c>
      <c r="AK2" t="s">
        <v>56</v>
      </c>
      <c r="AL2" t="s">
        <v>57</v>
      </c>
      <c r="AM2" t="s">
        <v>57</v>
      </c>
      <c r="AN2">
        <v>1</v>
      </c>
      <c r="AO2" t="s">
        <v>57</v>
      </c>
      <c r="AP2" t="s">
        <v>58</v>
      </c>
      <c r="AQ2" t="s">
        <v>59</v>
      </c>
      <c r="AR2" t="s">
        <v>60</v>
      </c>
      <c r="AS2" t="s">
        <v>60</v>
      </c>
      <c r="AT2" t="s">
        <v>59</v>
      </c>
      <c r="AU2" t="s">
        <v>60</v>
      </c>
      <c r="AV2" t="s">
        <v>59</v>
      </c>
      <c r="AW2" t="s">
        <v>60</v>
      </c>
    </row>
    <row r="3" spans="1:49" x14ac:dyDescent="0.25">
      <c r="A3" t="s">
        <v>61</v>
      </c>
      <c r="B3" t="s">
        <v>62</v>
      </c>
      <c r="C3" t="s">
        <v>51</v>
      </c>
      <c r="D3" t="s">
        <v>52</v>
      </c>
      <c r="E3" t="s">
        <v>53</v>
      </c>
      <c r="F3" t="s">
        <v>63</v>
      </c>
      <c r="G3">
        <v>1</v>
      </c>
      <c r="H3">
        <v>1</v>
      </c>
      <c r="I3">
        <v>0.5</v>
      </c>
      <c r="R3">
        <v>1</v>
      </c>
      <c r="S3">
        <v>1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0</v>
      </c>
      <c r="AA3" t="s">
        <v>64</v>
      </c>
      <c r="AB3">
        <v>0</v>
      </c>
      <c r="AC3">
        <v>1</v>
      </c>
      <c r="AD3">
        <v>0</v>
      </c>
      <c r="AE3">
        <v>0</v>
      </c>
      <c r="AF3">
        <v>1</v>
      </c>
      <c r="AG3">
        <v>0</v>
      </c>
      <c r="AH3">
        <v>1</v>
      </c>
      <c r="AI3">
        <v>0</v>
      </c>
      <c r="AJ3">
        <v>1</v>
      </c>
      <c r="AK3" t="s">
        <v>65</v>
      </c>
      <c r="AL3" t="s">
        <v>57</v>
      </c>
      <c r="AM3" t="s">
        <v>57</v>
      </c>
      <c r="AN3">
        <v>2</v>
      </c>
      <c r="AO3" t="s">
        <v>57</v>
      </c>
      <c r="AP3" t="s">
        <v>58</v>
      </c>
      <c r="AQ3" t="s">
        <v>59</v>
      </c>
      <c r="AR3" t="s">
        <v>60</v>
      </c>
      <c r="AS3" t="s">
        <v>60</v>
      </c>
      <c r="AT3" t="s">
        <v>59</v>
      </c>
      <c r="AU3" t="s">
        <v>60</v>
      </c>
      <c r="AV3" t="s">
        <v>59</v>
      </c>
      <c r="AW3" t="s">
        <v>60</v>
      </c>
    </row>
    <row r="4" spans="1:49" x14ac:dyDescent="0.25">
      <c r="A4" t="s">
        <v>66</v>
      </c>
      <c r="B4" t="s">
        <v>67</v>
      </c>
      <c r="C4" t="s">
        <v>51</v>
      </c>
      <c r="D4" t="s">
        <v>52</v>
      </c>
      <c r="E4" t="s">
        <v>53</v>
      </c>
      <c r="F4" t="s">
        <v>63</v>
      </c>
      <c r="G4">
        <v>1</v>
      </c>
      <c r="H4">
        <v>2</v>
      </c>
      <c r="I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 t="s">
        <v>68</v>
      </c>
      <c r="AB4">
        <v>0</v>
      </c>
      <c r="AC4">
        <v>1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1</v>
      </c>
      <c r="AK4" t="s">
        <v>69</v>
      </c>
      <c r="AL4" t="s">
        <v>57</v>
      </c>
      <c r="AM4" t="s">
        <v>57</v>
      </c>
      <c r="AN4">
        <v>3</v>
      </c>
      <c r="AO4" t="s">
        <v>57</v>
      </c>
      <c r="AP4" t="s">
        <v>58</v>
      </c>
      <c r="AQ4" t="s">
        <v>59</v>
      </c>
      <c r="AR4" t="s">
        <v>60</v>
      </c>
      <c r="AS4" t="s">
        <v>60</v>
      </c>
      <c r="AT4" t="s">
        <v>70</v>
      </c>
      <c r="AU4" t="s">
        <v>60</v>
      </c>
      <c r="AV4" t="s">
        <v>60</v>
      </c>
      <c r="AW4" t="s">
        <v>58</v>
      </c>
    </row>
    <row r="5" spans="1:49" x14ac:dyDescent="0.25">
      <c r="A5" t="s">
        <v>71</v>
      </c>
      <c r="B5" t="s">
        <v>72</v>
      </c>
      <c r="C5" t="s">
        <v>51</v>
      </c>
      <c r="D5" t="s">
        <v>52</v>
      </c>
      <c r="E5" t="s">
        <v>53</v>
      </c>
      <c r="F5" t="s">
        <v>63</v>
      </c>
      <c r="G5">
        <v>1</v>
      </c>
      <c r="H5">
        <v>3</v>
      </c>
      <c r="I5">
        <v>1.5</v>
      </c>
      <c r="R5">
        <v>1</v>
      </c>
      <c r="S5">
        <v>1</v>
      </c>
      <c r="T5">
        <v>0</v>
      </c>
      <c r="U5">
        <v>0</v>
      </c>
      <c r="V5">
        <v>1</v>
      </c>
      <c r="W5">
        <v>0</v>
      </c>
      <c r="X5">
        <v>0</v>
      </c>
      <c r="Y5">
        <v>1</v>
      </c>
      <c r="Z5">
        <v>0</v>
      </c>
      <c r="AA5" t="s">
        <v>64</v>
      </c>
      <c r="AB5">
        <v>0</v>
      </c>
      <c r="AC5">
        <v>1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 t="s">
        <v>64</v>
      </c>
      <c r="AL5" t="s">
        <v>57</v>
      </c>
      <c r="AM5" t="s">
        <v>57</v>
      </c>
      <c r="AN5">
        <v>4</v>
      </c>
      <c r="AO5" t="s">
        <v>57</v>
      </c>
      <c r="AP5" t="s">
        <v>58</v>
      </c>
      <c r="AQ5" t="s">
        <v>59</v>
      </c>
      <c r="AR5" t="s">
        <v>60</v>
      </c>
      <c r="AS5" t="s">
        <v>60</v>
      </c>
      <c r="AT5" t="s">
        <v>59</v>
      </c>
      <c r="AU5" t="s">
        <v>60</v>
      </c>
      <c r="AV5" t="s">
        <v>60</v>
      </c>
      <c r="AW5" t="s">
        <v>59</v>
      </c>
    </row>
    <row r="6" spans="1:49" x14ac:dyDescent="0.25">
      <c r="A6" t="s">
        <v>73</v>
      </c>
      <c r="B6" t="s">
        <v>74</v>
      </c>
      <c r="C6" t="s">
        <v>51</v>
      </c>
      <c r="D6" t="s">
        <v>52</v>
      </c>
      <c r="E6" t="s">
        <v>53</v>
      </c>
      <c r="F6" t="s">
        <v>63</v>
      </c>
      <c r="G6">
        <v>1</v>
      </c>
      <c r="H6">
        <v>4</v>
      </c>
      <c r="I6">
        <v>2</v>
      </c>
      <c r="R6">
        <v>1</v>
      </c>
      <c r="S6">
        <v>1</v>
      </c>
      <c r="T6">
        <v>0</v>
      </c>
      <c r="U6">
        <v>1</v>
      </c>
      <c r="V6">
        <v>1</v>
      </c>
      <c r="W6">
        <v>0</v>
      </c>
      <c r="X6">
        <v>1</v>
      </c>
      <c r="Y6">
        <v>0</v>
      </c>
      <c r="Z6">
        <v>0</v>
      </c>
      <c r="AA6" t="s">
        <v>64</v>
      </c>
      <c r="AB6">
        <v>0</v>
      </c>
      <c r="AC6">
        <v>1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J6">
        <v>0</v>
      </c>
      <c r="AK6" t="s">
        <v>64</v>
      </c>
      <c r="AL6" t="s">
        <v>57</v>
      </c>
      <c r="AM6" t="s">
        <v>57</v>
      </c>
      <c r="AN6">
        <v>5</v>
      </c>
      <c r="AO6" t="s">
        <v>57</v>
      </c>
      <c r="AP6" t="s">
        <v>58</v>
      </c>
      <c r="AQ6" t="s">
        <v>59</v>
      </c>
      <c r="AR6" t="s">
        <v>60</v>
      </c>
      <c r="AS6" t="s">
        <v>58</v>
      </c>
      <c r="AT6" t="s">
        <v>59</v>
      </c>
      <c r="AU6" t="s">
        <v>60</v>
      </c>
      <c r="AV6" t="s">
        <v>59</v>
      </c>
      <c r="AW6" t="s">
        <v>60</v>
      </c>
    </row>
    <row r="7" spans="1:49" x14ac:dyDescent="0.25">
      <c r="A7" t="s">
        <v>75</v>
      </c>
      <c r="B7" t="s">
        <v>76</v>
      </c>
      <c r="C7" t="s">
        <v>51</v>
      </c>
      <c r="D7" t="s">
        <v>52</v>
      </c>
      <c r="E7" t="s">
        <v>53</v>
      </c>
      <c r="F7" t="s">
        <v>63</v>
      </c>
      <c r="G7">
        <v>1</v>
      </c>
      <c r="H7">
        <v>5</v>
      </c>
      <c r="I7">
        <v>2.5</v>
      </c>
      <c r="R7">
        <v>1</v>
      </c>
      <c r="S7">
        <v>1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 t="s">
        <v>77</v>
      </c>
      <c r="AB7">
        <v>0</v>
      </c>
      <c r="AC7">
        <v>1</v>
      </c>
      <c r="AD7">
        <v>0</v>
      </c>
      <c r="AE7">
        <v>0</v>
      </c>
      <c r="AF7">
        <v>1</v>
      </c>
      <c r="AG7">
        <v>1</v>
      </c>
      <c r="AH7">
        <v>1</v>
      </c>
      <c r="AI7">
        <v>1</v>
      </c>
      <c r="AJ7">
        <v>1</v>
      </c>
      <c r="AK7" t="s">
        <v>78</v>
      </c>
      <c r="AL7" t="s">
        <v>57</v>
      </c>
      <c r="AM7" t="s">
        <v>57</v>
      </c>
      <c r="AN7">
        <v>6</v>
      </c>
      <c r="AO7" t="s">
        <v>57</v>
      </c>
      <c r="AP7" t="s">
        <v>58</v>
      </c>
      <c r="AQ7" t="s">
        <v>59</v>
      </c>
      <c r="AR7" t="s">
        <v>60</v>
      </c>
      <c r="AS7" t="s">
        <v>58</v>
      </c>
      <c r="AT7" t="s">
        <v>59</v>
      </c>
      <c r="AU7" t="s">
        <v>59</v>
      </c>
      <c r="AV7" t="s">
        <v>59</v>
      </c>
      <c r="AW7" t="s">
        <v>59</v>
      </c>
    </row>
    <row r="8" spans="1:49" x14ac:dyDescent="0.25">
      <c r="A8" t="s">
        <v>79</v>
      </c>
      <c r="B8" t="s">
        <v>80</v>
      </c>
      <c r="C8" t="s">
        <v>51</v>
      </c>
      <c r="D8" t="s">
        <v>52</v>
      </c>
      <c r="E8" t="s">
        <v>53</v>
      </c>
      <c r="F8" t="s">
        <v>63</v>
      </c>
      <c r="G8">
        <v>1</v>
      </c>
      <c r="H8">
        <v>6</v>
      </c>
      <c r="I8">
        <v>3</v>
      </c>
      <c r="R8">
        <v>1</v>
      </c>
      <c r="S8">
        <v>1</v>
      </c>
      <c r="T8">
        <v>0</v>
      </c>
      <c r="U8">
        <v>1</v>
      </c>
      <c r="V8">
        <v>1</v>
      </c>
      <c r="W8">
        <v>0</v>
      </c>
      <c r="X8">
        <v>1</v>
      </c>
      <c r="Y8">
        <v>0</v>
      </c>
      <c r="Z8">
        <v>0</v>
      </c>
      <c r="AA8" t="s">
        <v>64</v>
      </c>
      <c r="AB8">
        <v>0</v>
      </c>
      <c r="AC8">
        <v>1</v>
      </c>
      <c r="AD8">
        <v>0</v>
      </c>
      <c r="AE8">
        <v>0</v>
      </c>
      <c r="AF8">
        <v>1</v>
      </c>
      <c r="AG8">
        <v>0</v>
      </c>
      <c r="AH8">
        <v>1</v>
      </c>
      <c r="AI8">
        <v>0</v>
      </c>
      <c r="AJ8">
        <v>0</v>
      </c>
      <c r="AK8" t="s">
        <v>81</v>
      </c>
      <c r="AL8" t="s">
        <v>57</v>
      </c>
      <c r="AM8" t="s">
        <v>57</v>
      </c>
      <c r="AN8">
        <v>7</v>
      </c>
      <c r="AO8" t="s">
        <v>57</v>
      </c>
      <c r="AP8" t="s">
        <v>58</v>
      </c>
      <c r="AQ8" t="s">
        <v>59</v>
      </c>
      <c r="AR8" t="s">
        <v>60</v>
      </c>
      <c r="AS8" t="s">
        <v>58</v>
      </c>
      <c r="AT8" t="s">
        <v>59</v>
      </c>
      <c r="AU8" t="s">
        <v>60</v>
      </c>
      <c r="AV8" t="s">
        <v>59</v>
      </c>
      <c r="AW8" t="s">
        <v>60</v>
      </c>
    </row>
    <row r="9" spans="1:49" x14ac:dyDescent="0.25">
      <c r="A9" t="s">
        <v>82</v>
      </c>
      <c r="B9" t="s">
        <v>83</v>
      </c>
      <c r="C9" t="s">
        <v>51</v>
      </c>
      <c r="D9" t="s">
        <v>52</v>
      </c>
      <c r="E9" t="s">
        <v>53</v>
      </c>
      <c r="F9" t="s">
        <v>63</v>
      </c>
      <c r="G9">
        <v>1</v>
      </c>
      <c r="H9">
        <v>7</v>
      </c>
      <c r="I9">
        <v>3.5</v>
      </c>
      <c r="R9">
        <v>1</v>
      </c>
      <c r="S9">
        <v>1</v>
      </c>
      <c r="T9">
        <v>0</v>
      </c>
      <c r="U9">
        <v>1</v>
      </c>
      <c r="V9">
        <v>1</v>
      </c>
      <c r="W9">
        <v>0</v>
      </c>
      <c r="X9">
        <v>1</v>
      </c>
      <c r="Y9">
        <v>0</v>
      </c>
      <c r="Z9">
        <v>0</v>
      </c>
      <c r="AA9" t="s">
        <v>64</v>
      </c>
      <c r="AB9">
        <v>1</v>
      </c>
      <c r="AC9">
        <v>1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1</v>
      </c>
      <c r="AK9" t="s">
        <v>84</v>
      </c>
      <c r="AL9" t="s">
        <v>57</v>
      </c>
      <c r="AM9" t="s">
        <v>57</v>
      </c>
      <c r="AN9">
        <v>8</v>
      </c>
      <c r="AO9" t="s">
        <v>57</v>
      </c>
      <c r="AP9" t="s">
        <v>59</v>
      </c>
      <c r="AQ9" t="s">
        <v>59</v>
      </c>
      <c r="AR9" t="s">
        <v>60</v>
      </c>
      <c r="AS9" t="s">
        <v>58</v>
      </c>
      <c r="AT9" t="s">
        <v>59</v>
      </c>
      <c r="AU9" t="s">
        <v>60</v>
      </c>
      <c r="AV9" t="s">
        <v>59</v>
      </c>
      <c r="AW9" t="s">
        <v>60</v>
      </c>
    </row>
    <row r="10" spans="1:49" x14ac:dyDescent="0.25">
      <c r="A10" t="s">
        <v>85</v>
      </c>
      <c r="B10" t="s">
        <v>86</v>
      </c>
      <c r="C10" t="s">
        <v>51</v>
      </c>
      <c r="D10" t="s">
        <v>52</v>
      </c>
      <c r="E10" t="s">
        <v>53</v>
      </c>
      <c r="F10" t="s">
        <v>63</v>
      </c>
      <c r="G10">
        <v>1</v>
      </c>
      <c r="H10">
        <v>8</v>
      </c>
      <c r="I10">
        <v>4</v>
      </c>
      <c r="R10">
        <v>1</v>
      </c>
      <c r="S10">
        <v>1</v>
      </c>
      <c r="T10">
        <v>0</v>
      </c>
      <c r="U10">
        <v>1</v>
      </c>
      <c r="V10">
        <v>1</v>
      </c>
      <c r="W10">
        <v>0</v>
      </c>
      <c r="X10">
        <v>1</v>
      </c>
      <c r="Y10">
        <v>0</v>
      </c>
      <c r="Z10">
        <v>0</v>
      </c>
      <c r="AA10" t="s">
        <v>64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0</v>
      </c>
      <c r="AK10" t="s">
        <v>64</v>
      </c>
      <c r="AL10" t="s">
        <v>57</v>
      </c>
      <c r="AM10" t="s">
        <v>57</v>
      </c>
      <c r="AN10">
        <v>9</v>
      </c>
      <c r="AO10" t="s">
        <v>57</v>
      </c>
      <c r="AP10" t="s">
        <v>58</v>
      </c>
      <c r="AQ10" t="s">
        <v>59</v>
      </c>
      <c r="AR10" t="s">
        <v>60</v>
      </c>
      <c r="AS10" t="s">
        <v>58</v>
      </c>
      <c r="AT10" t="s">
        <v>59</v>
      </c>
      <c r="AU10" t="s">
        <v>60</v>
      </c>
      <c r="AV10" t="s">
        <v>59</v>
      </c>
      <c r="AW10" t="s">
        <v>60</v>
      </c>
    </row>
    <row r="11" spans="1:49" x14ac:dyDescent="0.25">
      <c r="A11" t="s">
        <v>87</v>
      </c>
      <c r="B11" t="s">
        <v>88</v>
      </c>
      <c r="C11" t="s">
        <v>51</v>
      </c>
      <c r="D11" t="s">
        <v>52</v>
      </c>
      <c r="E11" t="s">
        <v>53</v>
      </c>
      <c r="F11" t="s">
        <v>63</v>
      </c>
      <c r="G11">
        <v>1</v>
      </c>
      <c r="H11">
        <v>9</v>
      </c>
      <c r="I11">
        <v>4.5</v>
      </c>
      <c r="R11">
        <v>1</v>
      </c>
      <c r="S11">
        <v>1</v>
      </c>
      <c r="T11">
        <v>0</v>
      </c>
      <c r="U11">
        <v>1</v>
      </c>
      <c r="V11">
        <v>1</v>
      </c>
      <c r="W11">
        <v>0</v>
      </c>
      <c r="X11">
        <v>1</v>
      </c>
      <c r="Y11">
        <v>0</v>
      </c>
      <c r="Z11">
        <v>0</v>
      </c>
      <c r="AA11" t="s">
        <v>64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1</v>
      </c>
      <c r="AI11">
        <v>0</v>
      </c>
      <c r="AJ11">
        <v>0</v>
      </c>
      <c r="AK11" t="s">
        <v>64</v>
      </c>
      <c r="AL11" t="s">
        <v>57</v>
      </c>
      <c r="AM11" t="s">
        <v>57</v>
      </c>
      <c r="AN11">
        <v>10</v>
      </c>
      <c r="AO11" t="s">
        <v>57</v>
      </c>
      <c r="AP11" t="s">
        <v>58</v>
      </c>
      <c r="AQ11" t="s">
        <v>59</v>
      </c>
      <c r="AR11" t="s">
        <v>60</v>
      </c>
      <c r="AS11" t="s">
        <v>58</v>
      </c>
      <c r="AT11" t="s">
        <v>59</v>
      </c>
      <c r="AU11" t="s">
        <v>60</v>
      </c>
      <c r="AV11" t="s">
        <v>59</v>
      </c>
      <c r="AW11" t="s">
        <v>60</v>
      </c>
    </row>
    <row r="12" spans="1:49" x14ac:dyDescent="0.25">
      <c r="A12" t="s">
        <v>89</v>
      </c>
      <c r="B12" t="s">
        <v>90</v>
      </c>
      <c r="C12" t="s">
        <v>51</v>
      </c>
      <c r="D12" t="s">
        <v>52</v>
      </c>
      <c r="E12" t="s">
        <v>53</v>
      </c>
      <c r="F12" t="s">
        <v>63</v>
      </c>
      <c r="G12">
        <v>1</v>
      </c>
      <c r="H12">
        <v>10</v>
      </c>
      <c r="I12">
        <v>5</v>
      </c>
      <c r="R12">
        <v>1</v>
      </c>
      <c r="S12">
        <v>1</v>
      </c>
      <c r="T12">
        <v>0</v>
      </c>
      <c r="U12">
        <v>1</v>
      </c>
      <c r="V12">
        <v>1</v>
      </c>
      <c r="W12">
        <v>0</v>
      </c>
      <c r="X12">
        <v>0</v>
      </c>
      <c r="Y12">
        <v>1</v>
      </c>
      <c r="Z12">
        <v>1</v>
      </c>
      <c r="AA12" t="s">
        <v>91</v>
      </c>
      <c r="AB12">
        <v>0</v>
      </c>
      <c r="AC12">
        <v>1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0</v>
      </c>
      <c r="AJ12">
        <v>1</v>
      </c>
      <c r="AK12" t="s">
        <v>92</v>
      </c>
      <c r="AL12" t="s">
        <v>57</v>
      </c>
      <c r="AM12" t="s">
        <v>57</v>
      </c>
      <c r="AN12">
        <v>11</v>
      </c>
      <c r="AO12" t="s">
        <v>57</v>
      </c>
      <c r="AP12" t="s">
        <v>58</v>
      </c>
      <c r="AQ12" t="s">
        <v>59</v>
      </c>
      <c r="AR12" t="s">
        <v>60</v>
      </c>
      <c r="AS12" t="s">
        <v>58</v>
      </c>
      <c r="AT12" t="s">
        <v>59</v>
      </c>
      <c r="AU12" t="s">
        <v>60</v>
      </c>
      <c r="AV12" t="s">
        <v>70</v>
      </c>
      <c r="AW12" t="s">
        <v>58</v>
      </c>
    </row>
    <row r="13" spans="1:49" x14ac:dyDescent="0.25">
      <c r="A13" t="s">
        <v>93</v>
      </c>
      <c r="B13" t="s">
        <v>94</v>
      </c>
      <c r="C13" t="s">
        <v>51</v>
      </c>
      <c r="D13" t="s">
        <v>52</v>
      </c>
      <c r="E13" t="s">
        <v>53</v>
      </c>
      <c r="F13" t="s">
        <v>63</v>
      </c>
      <c r="G13">
        <v>1</v>
      </c>
      <c r="H13">
        <v>11</v>
      </c>
      <c r="I13">
        <v>5.5</v>
      </c>
      <c r="R13">
        <v>1</v>
      </c>
      <c r="S13">
        <v>1</v>
      </c>
      <c r="T13">
        <v>0</v>
      </c>
      <c r="U13">
        <v>1</v>
      </c>
      <c r="V13">
        <v>1</v>
      </c>
      <c r="W13">
        <v>0</v>
      </c>
      <c r="X13">
        <v>1</v>
      </c>
      <c r="Y13">
        <v>0</v>
      </c>
      <c r="Z13">
        <v>0</v>
      </c>
      <c r="AA13" t="s">
        <v>95</v>
      </c>
      <c r="AB13">
        <v>0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1</v>
      </c>
      <c r="AI13">
        <v>0</v>
      </c>
      <c r="AJ13">
        <v>0</v>
      </c>
      <c r="AK13" t="s">
        <v>64</v>
      </c>
      <c r="AL13" t="s">
        <v>57</v>
      </c>
      <c r="AM13" t="s">
        <v>57</v>
      </c>
      <c r="AN13">
        <v>12</v>
      </c>
      <c r="AO13" t="s">
        <v>57</v>
      </c>
      <c r="AP13" t="s">
        <v>58</v>
      </c>
      <c r="AQ13" t="s">
        <v>59</v>
      </c>
      <c r="AR13" t="s">
        <v>60</v>
      </c>
      <c r="AS13" t="s">
        <v>58</v>
      </c>
      <c r="AT13" t="s">
        <v>59</v>
      </c>
      <c r="AU13" t="s">
        <v>60</v>
      </c>
      <c r="AV13" t="s">
        <v>59</v>
      </c>
      <c r="AW13" t="s">
        <v>60</v>
      </c>
    </row>
    <row r="14" spans="1:49" x14ac:dyDescent="0.25">
      <c r="A14" t="s">
        <v>96</v>
      </c>
      <c r="B14" t="s">
        <v>97</v>
      </c>
      <c r="C14" t="s">
        <v>51</v>
      </c>
      <c r="D14" t="s">
        <v>52</v>
      </c>
      <c r="E14" t="s">
        <v>53</v>
      </c>
      <c r="F14" t="s">
        <v>63</v>
      </c>
      <c r="G14">
        <v>1</v>
      </c>
      <c r="H14">
        <v>12</v>
      </c>
      <c r="I14">
        <v>6</v>
      </c>
      <c r="R14">
        <v>1</v>
      </c>
      <c r="S14">
        <v>1</v>
      </c>
      <c r="T14">
        <v>0</v>
      </c>
      <c r="U14">
        <v>1</v>
      </c>
      <c r="V14">
        <v>1</v>
      </c>
      <c r="W14">
        <v>0</v>
      </c>
      <c r="X14">
        <v>1</v>
      </c>
      <c r="Y14">
        <v>0</v>
      </c>
      <c r="Z14">
        <v>0</v>
      </c>
      <c r="AA14" t="s">
        <v>64</v>
      </c>
      <c r="AB14">
        <v>0</v>
      </c>
      <c r="AC14">
        <v>1</v>
      </c>
      <c r="AD14">
        <v>0</v>
      </c>
      <c r="AE14">
        <v>0</v>
      </c>
      <c r="AF14">
        <v>1</v>
      </c>
      <c r="AG14">
        <v>0</v>
      </c>
      <c r="AH14">
        <v>1</v>
      </c>
      <c r="AI14">
        <v>0</v>
      </c>
      <c r="AJ14">
        <v>0</v>
      </c>
      <c r="AK14" t="s">
        <v>64</v>
      </c>
      <c r="AL14" t="s">
        <v>57</v>
      </c>
      <c r="AM14" t="s">
        <v>57</v>
      </c>
      <c r="AN14">
        <v>13</v>
      </c>
      <c r="AO14" t="s">
        <v>57</v>
      </c>
      <c r="AP14" t="s">
        <v>58</v>
      </c>
      <c r="AQ14" t="s">
        <v>59</v>
      </c>
      <c r="AR14" t="s">
        <v>60</v>
      </c>
      <c r="AS14" t="s">
        <v>58</v>
      </c>
      <c r="AT14" t="s">
        <v>59</v>
      </c>
      <c r="AU14" t="s">
        <v>60</v>
      </c>
      <c r="AV14" t="s">
        <v>59</v>
      </c>
      <c r="AW14" t="s">
        <v>60</v>
      </c>
    </row>
    <row r="15" spans="1:49" x14ac:dyDescent="0.25">
      <c r="A15" t="s">
        <v>98</v>
      </c>
      <c r="B15" t="s">
        <v>99</v>
      </c>
      <c r="C15" t="s">
        <v>51</v>
      </c>
      <c r="D15" t="s">
        <v>52</v>
      </c>
      <c r="E15" t="s">
        <v>53</v>
      </c>
      <c r="F15" t="s">
        <v>54</v>
      </c>
      <c r="G15">
        <v>1</v>
      </c>
      <c r="H15">
        <v>2</v>
      </c>
      <c r="I15">
        <v>0.5</v>
      </c>
      <c r="R15">
        <v>1</v>
      </c>
      <c r="S15">
        <v>1</v>
      </c>
      <c r="T15">
        <v>0</v>
      </c>
      <c r="U15">
        <v>1</v>
      </c>
      <c r="V15">
        <v>1</v>
      </c>
      <c r="W15">
        <v>0</v>
      </c>
      <c r="X15">
        <v>1</v>
      </c>
      <c r="Y15">
        <v>0</v>
      </c>
      <c r="Z15">
        <v>1</v>
      </c>
      <c r="AA15" t="s">
        <v>100</v>
      </c>
      <c r="AB15">
        <v>1</v>
      </c>
      <c r="AC15">
        <v>1</v>
      </c>
      <c r="AD15">
        <v>0</v>
      </c>
      <c r="AE15">
        <v>0</v>
      </c>
      <c r="AF15">
        <v>1</v>
      </c>
      <c r="AG15">
        <v>0</v>
      </c>
      <c r="AH15">
        <v>1</v>
      </c>
      <c r="AI15">
        <v>0</v>
      </c>
      <c r="AJ15">
        <v>0</v>
      </c>
      <c r="AK15" t="s">
        <v>64</v>
      </c>
      <c r="AL15" t="s">
        <v>57</v>
      </c>
      <c r="AM15" t="s">
        <v>57</v>
      </c>
      <c r="AN15">
        <v>14</v>
      </c>
      <c r="AO15" t="s">
        <v>57</v>
      </c>
      <c r="AP15" t="s">
        <v>59</v>
      </c>
      <c r="AQ15" t="s">
        <v>59</v>
      </c>
      <c r="AR15" t="s">
        <v>60</v>
      </c>
      <c r="AS15" t="s">
        <v>58</v>
      </c>
      <c r="AT15" t="s">
        <v>59</v>
      </c>
      <c r="AU15" t="s">
        <v>60</v>
      </c>
      <c r="AV15" t="s">
        <v>59</v>
      </c>
      <c r="AW15" t="s">
        <v>60</v>
      </c>
    </row>
    <row r="16" spans="1:49" x14ac:dyDescent="0.25">
      <c r="A16" t="s">
        <v>101</v>
      </c>
      <c r="B16" t="s">
        <v>102</v>
      </c>
      <c r="C16" t="s">
        <v>51</v>
      </c>
      <c r="D16" t="s">
        <v>52</v>
      </c>
      <c r="E16" t="s">
        <v>53</v>
      </c>
      <c r="F16" t="s">
        <v>63</v>
      </c>
      <c r="G16">
        <v>1</v>
      </c>
      <c r="H16">
        <v>13</v>
      </c>
      <c r="I16">
        <v>0.5</v>
      </c>
      <c r="R16">
        <v>1</v>
      </c>
      <c r="S16">
        <v>1</v>
      </c>
      <c r="T16">
        <v>0</v>
      </c>
      <c r="U16">
        <v>1</v>
      </c>
      <c r="V16">
        <v>1</v>
      </c>
      <c r="W16">
        <v>0</v>
      </c>
      <c r="X16">
        <v>1</v>
      </c>
      <c r="Y16">
        <v>0</v>
      </c>
      <c r="Z16">
        <v>0</v>
      </c>
      <c r="AA16" t="s">
        <v>64</v>
      </c>
      <c r="AB16">
        <v>1</v>
      </c>
      <c r="AC16">
        <v>1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0</v>
      </c>
      <c r="AJ16">
        <v>0</v>
      </c>
      <c r="AK16" t="s">
        <v>64</v>
      </c>
      <c r="AL16" t="s">
        <v>57</v>
      </c>
      <c r="AM16" t="s">
        <v>57</v>
      </c>
      <c r="AN16">
        <v>15</v>
      </c>
      <c r="AO16" t="s">
        <v>57</v>
      </c>
      <c r="AP16" t="s">
        <v>59</v>
      </c>
      <c r="AQ16" t="s">
        <v>59</v>
      </c>
      <c r="AR16" t="s">
        <v>60</v>
      </c>
      <c r="AS16" t="s">
        <v>58</v>
      </c>
      <c r="AT16" t="s">
        <v>59</v>
      </c>
      <c r="AU16" t="s">
        <v>60</v>
      </c>
      <c r="AV16" t="s">
        <v>59</v>
      </c>
      <c r="AW16" t="s">
        <v>60</v>
      </c>
    </row>
    <row r="17" spans="1:49" x14ac:dyDescent="0.25">
      <c r="A17" t="s">
        <v>103</v>
      </c>
      <c r="B17" t="s">
        <v>104</v>
      </c>
      <c r="C17" t="s">
        <v>51</v>
      </c>
      <c r="D17" t="s">
        <v>52</v>
      </c>
      <c r="E17" t="s">
        <v>53</v>
      </c>
      <c r="F17" t="s">
        <v>63</v>
      </c>
      <c r="G17">
        <v>1</v>
      </c>
      <c r="H17">
        <v>14</v>
      </c>
      <c r="I17">
        <v>1</v>
      </c>
      <c r="R17">
        <v>1</v>
      </c>
      <c r="S17">
        <v>1</v>
      </c>
      <c r="T17">
        <v>0</v>
      </c>
      <c r="U17">
        <v>1</v>
      </c>
      <c r="V17">
        <v>1</v>
      </c>
      <c r="W17">
        <v>0</v>
      </c>
      <c r="X17">
        <v>1</v>
      </c>
      <c r="Y17">
        <v>0</v>
      </c>
      <c r="Z17">
        <v>0</v>
      </c>
      <c r="AA17" t="s">
        <v>105</v>
      </c>
      <c r="AB17">
        <v>0</v>
      </c>
      <c r="AC17">
        <v>1</v>
      </c>
      <c r="AD17">
        <v>0</v>
      </c>
      <c r="AE17">
        <v>0</v>
      </c>
      <c r="AF17">
        <v>1</v>
      </c>
      <c r="AG17">
        <v>0</v>
      </c>
      <c r="AH17">
        <v>1</v>
      </c>
      <c r="AI17">
        <v>0</v>
      </c>
      <c r="AJ17">
        <v>0</v>
      </c>
      <c r="AK17" t="s">
        <v>64</v>
      </c>
      <c r="AL17" t="s">
        <v>57</v>
      </c>
      <c r="AM17" t="s">
        <v>57</v>
      </c>
      <c r="AN17">
        <v>16</v>
      </c>
      <c r="AO17" t="s">
        <v>57</v>
      </c>
      <c r="AP17" t="s">
        <v>58</v>
      </c>
      <c r="AQ17" t="s">
        <v>59</v>
      </c>
      <c r="AR17" t="s">
        <v>60</v>
      </c>
      <c r="AS17" t="s">
        <v>58</v>
      </c>
      <c r="AT17" t="s">
        <v>59</v>
      </c>
      <c r="AU17" t="s">
        <v>60</v>
      </c>
      <c r="AV17" t="s">
        <v>59</v>
      </c>
      <c r="AW17" t="s">
        <v>60</v>
      </c>
    </row>
    <row r="18" spans="1:49" x14ac:dyDescent="0.25">
      <c r="A18" t="s">
        <v>106</v>
      </c>
      <c r="B18" t="s">
        <v>107</v>
      </c>
      <c r="C18" t="s">
        <v>51</v>
      </c>
      <c r="D18" t="s">
        <v>52</v>
      </c>
      <c r="E18" t="s">
        <v>53</v>
      </c>
      <c r="F18" t="s">
        <v>63</v>
      </c>
      <c r="G18">
        <v>1</v>
      </c>
      <c r="H18">
        <v>15</v>
      </c>
      <c r="I18">
        <v>1.5</v>
      </c>
      <c r="R18">
        <v>1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 t="s">
        <v>64</v>
      </c>
      <c r="AB18">
        <v>1</v>
      </c>
      <c r="AC18">
        <v>1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1</v>
      </c>
      <c r="AJ18">
        <v>0</v>
      </c>
      <c r="AK18" t="s">
        <v>64</v>
      </c>
      <c r="AL18" t="s">
        <v>57</v>
      </c>
      <c r="AM18" t="s">
        <v>57</v>
      </c>
      <c r="AN18">
        <v>17</v>
      </c>
      <c r="AO18" t="s">
        <v>57</v>
      </c>
      <c r="AP18" t="s">
        <v>59</v>
      </c>
      <c r="AQ18" t="s">
        <v>59</v>
      </c>
      <c r="AR18" t="s">
        <v>60</v>
      </c>
      <c r="AS18" t="s">
        <v>58</v>
      </c>
      <c r="AT18" t="s">
        <v>59</v>
      </c>
      <c r="AU18" t="s">
        <v>59</v>
      </c>
      <c r="AV18" t="s">
        <v>59</v>
      </c>
      <c r="AW18" t="s">
        <v>59</v>
      </c>
    </row>
    <row r="19" spans="1:49" x14ac:dyDescent="0.25">
      <c r="A19" t="s">
        <v>108</v>
      </c>
      <c r="B19" t="s">
        <v>109</v>
      </c>
      <c r="C19" t="s">
        <v>51</v>
      </c>
      <c r="D19" t="s">
        <v>52</v>
      </c>
      <c r="E19" t="s">
        <v>53</v>
      </c>
      <c r="F19" t="s">
        <v>63</v>
      </c>
      <c r="G19">
        <v>1</v>
      </c>
      <c r="H19">
        <v>16</v>
      </c>
      <c r="I19">
        <v>2</v>
      </c>
      <c r="R19">
        <v>1</v>
      </c>
      <c r="S19">
        <v>1</v>
      </c>
      <c r="T19">
        <v>0</v>
      </c>
      <c r="U19">
        <v>1</v>
      </c>
      <c r="V19">
        <v>1</v>
      </c>
      <c r="W19">
        <v>0</v>
      </c>
      <c r="X19">
        <v>1</v>
      </c>
      <c r="Y19">
        <v>0</v>
      </c>
      <c r="Z19">
        <v>0</v>
      </c>
      <c r="AA19" t="s">
        <v>64</v>
      </c>
      <c r="AB19">
        <v>1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  <c r="AI19">
        <v>0</v>
      </c>
      <c r="AJ19">
        <v>0</v>
      </c>
      <c r="AK19" t="s">
        <v>64</v>
      </c>
      <c r="AL19" t="s">
        <v>57</v>
      </c>
      <c r="AM19" t="s">
        <v>57</v>
      </c>
      <c r="AN19">
        <v>18</v>
      </c>
      <c r="AO19" t="s">
        <v>57</v>
      </c>
      <c r="AP19" t="s">
        <v>59</v>
      </c>
      <c r="AQ19" t="s">
        <v>59</v>
      </c>
      <c r="AR19" t="s">
        <v>60</v>
      </c>
      <c r="AS19" t="s">
        <v>58</v>
      </c>
      <c r="AT19" t="s">
        <v>59</v>
      </c>
      <c r="AU19" t="s">
        <v>60</v>
      </c>
      <c r="AV19" t="s">
        <v>59</v>
      </c>
      <c r="AW19" t="s">
        <v>60</v>
      </c>
    </row>
    <row r="20" spans="1:49" x14ac:dyDescent="0.25">
      <c r="A20" t="s">
        <v>110</v>
      </c>
      <c r="B20" t="s">
        <v>111</v>
      </c>
      <c r="C20" t="s">
        <v>51</v>
      </c>
      <c r="D20" t="s">
        <v>52</v>
      </c>
      <c r="E20" t="s">
        <v>53</v>
      </c>
      <c r="F20" t="s">
        <v>54</v>
      </c>
      <c r="G20">
        <v>1</v>
      </c>
      <c r="H20">
        <v>3</v>
      </c>
      <c r="I20">
        <v>0.5</v>
      </c>
      <c r="R20">
        <v>1</v>
      </c>
      <c r="S20">
        <v>1</v>
      </c>
      <c r="T20">
        <v>0</v>
      </c>
      <c r="U20">
        <v>1</v>
      </c>
      <c r="V20">
        <v>1</v>
      </c>
      <c r="W20">
        <v>0</v>
      </c>
      <c r="X20">
        <v>1</v>
      </c>
      <c r="Y20">
        <v>0</v>
      </c>
      <c r="Z20">
        <v>0</v>
      </c>
      <c r="AA20" t="s">
        <v>64</v>
      </c>
      <c r="AB20">
        <v>1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0</v>
      </c>
      <c r="AK20" t="s">
        <v>112</v>
      </c>
      <c r="AL20" t="s">
        <v>57</v>
      </c>
      <c r="AM20" t="s">
        <v>57</v>
      </c>
      <c r="AN20">
        <v>19</v>
      </c>
      <c r="AO20" t="s">
        <v>57</v>
      </c>
      <c r="AP20" t="s">
        <v>59</v>
      </c>
      <c r="AQ20" t="s">
        <v>59</v>
      </c>
      <c r="AR20" t="s">
        <v>60</v>
      </c>
      <c r="AS20" t="s">
        <v>58</v>
      </c>
      <c r="AT20" t="s">
        <v>59</v>
      </c>
      <c r="AU20" t="s">
        <v>60</v>
      </c>
      <c r="AV20" t="s">
        <v>59</v>
      </c>
      <c r="AW20" t="s">
        <v>60</v>
      </c>
    </row>
    <row r="21" spans="1:49" x14ac:dyDescent="0.25">
      <c r="A21" t="s">
        <v>113</v>
      </c>
      <c r="B21" t="s">
        <v>114</v>
      </c>
      <c r="C21" t="s">
        <v>51</v>
      </c>
      <c r="D21" t="s">
        <v>52</v>
      </c>
      <c r="E21" t="s">
        <v>53</v>
      </c>
      <c r="F21" t="s">
        <v>63</v>
      </c>
      <c r="G21">
        <v>1</v>
      </c>
      <c r="H21">
        <v>17</v>
      </c>
      <c r="I21">
        <v>0.5</v>
      </c>
      <c r="R21">
        <v>1</v>
      </c>
      <c r="S21">
        <v>1</v>
      </c>
      <c r="T21">
        <v>0</v>
      </c>
      <c r="U21">
        <v>1</v>
      </c>
      <c r="V21">
        <v>1</v>
      </c>
      <c r="W21">
        <v>0</v>
      </c>
      <c r="X21">
        <v>0</v>
      </c>
      <c r="Y21">
        <v>1</v>
      </c>
      <c r="Z21">
        <v>0</v>
      </c>
      <c r="AA21" t="s">
        <v>64</v>
      </c>
      <c r="AB21">
        <v>1</v>
      </c>
      <c r="AC21">
        <v>1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1</v>
      </c>
      <c r="AJ21">
        <v>0</v>
      </c>
      <c r="AK21" t="s">
        <v>115</v>
      </c>
      <c r="AL21" t="s">
        <v>57</v>
      </c>
      <c r="AM21" t="s">
        <v>57</v>
      </c>
      <c r="AN21">
        <v>20</v>
      </c>
      <c r="AO21" t="s">
        <v>57</v>
      </c>
      <c r="AP21" t="s">
        <v>59</v>
      </c>
      <c r="AQ21" t="s">
        <v>59</v>
      </c>
      <c r="AR21" t="s">
        <v>60</v>
      </c>
      <c r="AS21" t="s">
        <v>58</v>
      </c>
      <c r="AT21" t="s">
        <v>59</v>
      </c>
      <c r="AU21" t="s">
        <v>70</v>
      </c>
      <c r="AV21" t="s">
        <v>70</v>
      </c>
      <c r="AW21" t="s">
        <v>59</v>
      </c>
    </row>
    <row r="22" spans="1:49" x14ac:dyDescent="0.25">
      <c r="A22" t="s">
        <v>116</v>
      </c>
      <c r="B22" t="s">
        <v>117</v>
      </c>
      <c r="C22" t="s">
        <v>51</v>
      </c>
      <c r="D22" t="s">
        <v>52</v>
      </c>
      <c r="E22" t="s">
        <v>53</v>
      </c>
      <c r="F22" t="s">
        <v>63</v>
      </c>
      <c r="G22">
        <v>1</v>
      </c>
      <c r="H22">
        <v>18</v>
      </c>
      <c r="I22">
        <v>1</v>
      </c>
      <c r="R22">
        <v>1</v>
      </c>
      <c r="S22">
        <v>1</v>
      </c>
      <c r="T22">
        <v>0</v>
      </c>
      <c r="U22">
        <v>1</v>
      </c>
      <c r="V22">
        <v>1</v>
      </c>
      <c r="W22">
        <v>0</v>
      </c>
      <c r="X22">
        <v>1</v>
      </c>
      <c r="Y22">
        <v>0</v>
      </c>
      <c r="Z22">
        <v>1</v>
      </c>
      <c r="AA22" t="s">
        <v>64</v>
      </c>
      <c r="AB22">
        <v>1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1</v>
      </c>
      <c r="AI22">
        <v>0</v>
      </c>
      <c r="AJ22">
        <v>0</v>
      </c>
      <c r="AK22" t="s">
        <v>64</v>
      </c>
      <c r="AL22" t="s">
        <v>57</v>
      </c>
      <c r="AM22" t="s">
        <v>57</v>
      </c>
      <c r="AN22">
        <v>21</v>
      </c>
      <c r="AO22" t="s">
        <v>57</v>
      </c>
      <c r="AP22" t="s">
        <v>59</v>
      </c>
      <c r="AQ22" t="s">
        <v>59</v>
      </c>
      <c r="AR22" t="s">
        <v>60</v>
      </c>
      <c r="AS22" t="s">
        <v>58</v>
      </c>
      <c r="AT22" t="s">
        <v>59</v>
      </c>
      <c r="AU22" t="s">
        <v>60</v>
      </c>
      <c r="AV22" t="s">
        <v>59</v>
      </c>
      <c r="AW22" t="s">
        <v>60</v>
      </c>
    </row>
    <row r="23" spans="1:49" x14ac:dyDescent="0.25">
      <c r="A23" t="s">
        <v>118</v>
      </c>
      <c r="B23" t="s">
        <v>119</v>
      </c>
      <c r="C23" t="s">
        <v>51</v>
      </c>
      <c r="D23" t="s">
        <v>52</v>
      </c>
      <c r="E23" t="s">
        <v>53</v>
      </c>
      <c r="F23" t="s">
        <v>54</v>
      </c>
      <c r="G23">
        <v>1</v>
      </c>
      <c r="H23">
        <v>4</v>
      </c>
      <c r="I23">
        <v>0.5</v>
      </c>
      <c r="R23">
        <v>1</v>
      </c>
      <c r="S23">
        <v>1</v>
      </c>
      <c r="T23">
        <v>0</v>
      </c>
      <c r="U23">
        <v>1</v>
      </c>
      <c r="V23">
        <v>1</v>
      </c>
      <c r="W23">
        <v>0</v>
      </c>
      <c r="X23">
        <v>1</v>
      </c>
      <c r="Y23">
        <v>0</v>
      </c>
      <c r="Z23">
        <v>0</v>
      </c>
      <c r="AA23" t="s">
        <v>64</v>
      </c>
      <c r="AB23">
        <v>1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1</v>
      </c>
      <c r="AI23">
        <v>0</v>
      </c>
      <c r="AJ23">
        <v>0</v>
      </c>
      <c r="AK23" t="s">
        <v>64</v>
      </c>
      <c r="AL23" t="s">
        <v>57</v>
      </c>
      <c r="AM23" t="s">
        <v>57</v>
      </c>
      <c r="AN23">
        <v>22</v>
      </c>
      <c r="AO23" t="s">
        <v>57</v>
      </c>
      <c r="AP23" t="s">
        <v>59</v>
      </c>
      <c r="AQ23" t="s">
        <v>59</v>
      </c>
      <c r="AR23" t="s">
        <v>60</v>
      </c>
      <c r="AS23" t="s">
        <v>58</v>
      </c>
      <c r="AT23" t="s">
        <v>59</v>
      </c>
      <c r="AU23" t="s">
        <v>60</v>
      </c>
      <c r="AV23" t="s">
        <v>59</v>
      </c>
      <c r="AW23" t="s">
        <v>60</v>
      </c>
    </row>
    <row r="24" spans="1:49" x14ac:dyDescent="0.25">
      <c r="A24" t="s">
        <v>120</v>
      </c>
      <c r="B24" t="s">
        <v>121</v>
      </c>
      <c r="C24" t="s">
        <v>51</v>
      </c>
      <c r="D24" t="s">
        <v>122</v>
      </c>
      <c r="E24" t="s">
        <v>53</v>
      </c>
      <c r="F24" t="s">
        <v>54</v>
      </c>
      <c r="G24">
        <v>1</v>
      </c>
      <c r="H24">
        <v>1</v>
      </c>
      <c r="I24">
        <v>0.5</v>
      </c>
      <c r="R24">
        <v>1</v>
      </c>
      <c r="S24">
        <v>0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1</v>
      </c>
      <c r="AA24" t="s">
        <v>123</v>
      </c>
      <c r="AB24">
        <v>0</v>
      </c>
      <c r="AC24">
        <v>1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0</v>
      </c>
      <c r="AK24" t="s">
        <v>124</v>
      </c>
      <c r="AL24" t="s">
        <v>57</v>
      </c>
      <c r="AM24" t="s">
        <v>57</v>
      </c>
      <c r="AN24">
        <v>23</v>
      </c>
      <c r="AO24" t="s">
        <v>57</v>
      </c>
      <c r="AP24" t="s">
        <v>58</v>
      </c>
      <c r="AQ24" t="s">
        <v>70</v>
      </c>
      <c r="AR24" t="s">
        <v>60</v>
      </c>
      <c r="AS24" t="s">
        <v>60</v>
      </c>
      <c r="AT24" t="s">
        <v>59</v>
      </c>
      <c r="AU24" t="s">
        <v>70</v>
      </c>
      <c r="AV24" t="s">
        <v>59</v>
      </c>
      <c r="AW24" t="s">
        <v>60</v>
      </c>
    </row>
    <row r="25" spans="1:49" x14ac:dyDescent="0.25">
      <c r="A25" t="s">
        <v>125</v>
      </c>
      <c r="B25" t="s">
        <v>126</v>
      </c>
      <c r="C25" t="s">
        <v>51</v>
      </c>
      <c r="D25" t="s">
        <v>122</v>
      </c>
      <c r="E25" t="s">
        <v>53</v>
      </c>
      <c r="F25" t="s">
        <v>63</v>
      </c>
      <c r="G25">
        <v>1</v>
      </c>
      <c r="H25">
        <v>1</v>
      </c>
      <c r="I25">
        <v>0.5</v>
      </c>
      <c r="R25">
        <v>1</v>
      </c>
      <c r="S25">
        <v>1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 t="s">
        <v>64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t="s">
        <v>64</v>
      </c>
      <c r="AL25" t="s">
        <v>57</v>
      </c>
      <c r="AM25" t="s">
        <v>57</v>
      </c>
      <c r="AN25">
        <v>24</v>
      </c>
      <c r="AO25" t="s">
        <v>57</v>
      </c>
      <c r="AP25" t="s">
        <v>58</v>
      </c>
      <c r="AQ25" t="s">
        <v>59</v>
      </c>
      <c r="AR25" t="s">
        <v>60</v>
      </c>
      <c r="AS25" t="s">
        <v>60</v>
      </c>
      <c r="AT25" t="s">
        <v>58</v>
      </c>
      <c r="AU25" t="s">
        <v>60</v>
      </c>
      <c r="AV25" t="s">
        <v>60</v>
      </c>
      <c r="AW25" t="s">
        <v>60</v>
      </c>
    </row>
    <row r="26" spans="1:49" x14ac:dyDescent="0.25">
      <c r="A26" t="s">
        <v>127</v>
      </c>
      <c r="B26" t="s">
        <v>128</v>
      </c>
      <c r="C26" t="s">
        <v>51</v>
      </c>
      <c r="D26" t="s">
        <v>122</v>
      </c>
      <c r="E26" t="s">
        <v>53</v>
      </c>
      <c r="F26" t="s">
        <v>63</v>
      </c>
      <c r="G26">
        <v>1</v>
      </c>
      <c r="H26">
        <v>2</v>
      </c>
      <c r="I26">
        <v>1</v>
      </c>
      <c r="R26">
        <v>1</v>
      </c>
      <c r="S26">
        <v>1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1</v>
      </c>
      <c r="AA26" t="s">
        <v>129</v>
      </c>
      <c r="AB26">
        <v>0</v>
      </c>
      <c r="AC26">
        <v>1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 t="s">
        <v>64</v>
      </c>
      <c r="AL26" t="s">
        <v>57</v>
      </c>
      <c r="AM26" t="s">
        <v>57</v>
      </c>
      <c r="AN26">
        <v>25</v>
      </c>
      <c r="AO26" t="s">
        <v>57</v>
      </c>
      <c r="AP26" t="s">
        <v>58</v>
      </c>
      <c r="AQ26" t="s">
        <v>59</v>
      </c>
      <c r="AR26" t="s">
        <v>60</v>
      </c>
      <c r="AS26" t="s">
        <v>60</v>
      </c>
      <c r="AT26" t="s">
        <v>59</v>
      </c>
      <c r="AU26" t="s">
        <v>60</v>
      </c>
      <c r="AV26" t="s">
        <v>60</v>
      </c>
      <c r="AW26" t="s">
        <v>58</v>
      </c>
    </row>
    <row r="27" spans="1:49" x14ac:dyDescent="0.25">
      <c r="A27" t="s">
        <v>130</v>
      </c>
      <c r="B27" t="s">
        <v>131</v>
      </c>
      <c r="C27" t="s">
        <v>51</v>
      </c>
      <c r="D27" t="s">
        <v>122</v>
      </c>
      <c r="E27" t="s">
        <v>53</v>
      </c>
      <c r="F27" t="s">
        <v>63</v>
      </c>
      <c r="G27">
        <v>1</v>
      </c>
      <c r="H27">
        <v>3</v>
      </c>
      <c r="I27">
        <v>1.5</v>
      </c>
      <c r="R27">
        <v>1</v>
      </c>
      <c r="S27">
        <v>1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  <c r="Z27">
        <v>0</v>
      </c>
      <c r="AA27" t="s">
        <v>64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 t="s">
        <v>64</v>
      </c>
      <c r="AL27" t="s">
        <v>57</v>
      </c>
      <c r="AM27" t="s">
        <v>57</v>
      </c>
      <c r="AN27">
        <v>26</v>
      </c>
      <c r="AO27" t="s">
        <v>57</v>
      </c>
      <c r="AP27" t="s">
        <v>59</v>
      </c>
      <c r="AQ27" t="s">
        <v>59</v>
      </c>
      <c r="AR27" t="s">
        <v>60</v>
      </c>
      <c r="AS27" t="s">
        <v>60</v>
      </c>
      <c r="AT27" t="s">
        <v>58</v>
      </c>
      <c r="AU27" t="s">
        <v>60</v>
      </c>
      <c r="AV27" t="s">
        <v>59</v>
      </c>
      <c r="AW27" t="s">
        <v>60</v>
      </c>
    </row>
    <row r="28" spans="1:49" x14ac:dyDescent="0.25">
      <c r="A28" t="s">
        <v>132</v>
      </c>
      <c r="B28" t="s">
        <v>133</v>
      </c>
      <c r="C28" t="s">
        <v>51</v>
      </c>
      <c r="D28" t="s">
        <v>122</v>
      </c>
      <c r="E28" t="s">
        <v>53</v>
      </c>
      <c r="F28" t="s">
        <v>63</v>
      </c>
      <c r="G28">
        <v>1</v>
      </c>
      <c r="H28">
        <v>4</v>
      </c>
      <c r="I28">
        <v>2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 t="s">
        <v>64</v>
      </c>
      <c r="AB28">
        <v>0</v>
      </c>
      <c r="AC28">
        <v>1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 t="s">
        <v>134</v>
      </c>
      <c r="AL28" t="s">
        <v>57</v>
      </c>
      <c r="AM28" t="s">
        <v>57</v>
      </c>
      <c r="AN28">
        <v>27</v>
      </c>
      <c r="AO28" t="s">
        <v>57</v>
      </c>
      <c r="AP28" t="s">
        <v>60</v>
      </c>
      <c r="AQ28" t="s">
        <v>59</v>
      </c>
      <c r="AR28" t="s">
        <v>60</v>
      </c>
      <c r="AS28" t="s">
        <v>60</v>
      </c>
      <c r="AT28" t="s">
        <v>59</v>
      </c>
      <c r="AU28" t="s">
        <v>60</v>
      </c>
      <c r="AV28" t="s">
        <v>60</v>
      </c>
      <c r="AW28" t="s">
        <v>58</v>
      </c>
    </row>
    <row r="29" spans="1:49" x14ac:dyDescent="0.25">
      <c r="A29" t="s">
        <v>135</v>
      </c>
      <c r="B29" t="s">
        <v>136</v>
      </c>
      <c r="C29" t="s">
        <v>51</v>
      </c>
      <c r="D29" t="s">
        <v>122</v>
      </c>
      <c r="E29" t="s">
        <v>53</v>
      </c>
      <c r="F29" t="s">
        <v>63</v>
      </c>
      <c r="G29">
        <v>1</v>
      </c>
      <c r="H29">
        <v>5</v>
      </c>
      <c r="I29">
        <v>2.5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 t="s">
        <v>64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0</v>
      </c>
      <c r="AH29">
        <v>1</v>
      </c>
      <c r="AI29">
        <v>0</v>
      </c>
      <c r="AJ29">
        <v>0</v>
      </c>
      <c r="AK29" t="s">
        <v>64</v>
      </c>
      <c r="AL29" t="s">
        <v>57</v>
      </c>
      <c r="AM29" t="s">
        <v>57</v>
      </c>
      <c r="AN29">
        <v>28</v>
      </c>
      <c r="AO29" t="s">
        <v>57</v>
      </c>
      <c r="AP29" t="s">
        <v>60</v>
      </c>
      <c r="AQ29" t="s">
        <v>59</v>
      </c>
      <c r="AR29" t="s">
        <v>60</v>
      </c>
      <c r="AS29" t="s">
        <v>60</v>
      </c>
      <c r="AT29" t="s">
        <v>59</v>
      </c>
      <c r="AU29" t="s">
        <v>60</v>
      </c>
      <c r="AV29" t="s">
        <v>70</v>
      </c>
      <c r="AW29" t="s">
        <v>60</v>
      </c>
    </row>
    <row r="30" spans="1:49" x14ac:dyDescent="0.25">
      <c r="A30" t="s">
        <v>137</v>
      </c>
      <c r="B30" t="s">
        <v>138</v>
      </c>
      <c r="C30" t="s">
        <v>51</v>
      </c>
      <c r="D30" t="s">
        <v>122</v>
      </c>
      <c r="E30" t="s">
        <v>53</v>
      </c>
      <c r="F30" t="s">
        <v>63</v>
      </c>
      <c r="G30">
        <v>1</v>
      </c>
      <c r="H30">
        <v>6</v>
      </c>
      <c r="I30">
        <v>3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0</v>
      </c>
      <c r="Y30">
        <v>1</v>
      </c>
      <c r="Z30">
        <v>0</v>
      </c>
      <c r="AA30" t="s">
        <v>64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0</v>
      </c>
      <c r="AK30" t="s">
        <v>64</v>
      </c>
      <c r="AL30" t="s">
        <v>57</v>
      </c>
      <c r="AM30" t="s">
        <v>57</v>
      </c>
      <c r="AN30">
        <v>29</v>
      </c>
      <c r="AO30" t="s">
        <v>57</v>
      </c>
      <c r="AP30" t="s">
        <v>60</v>
      </c>
      <c r="AQ30" t="s">
        <v>59</v>
      </c>
      <c r="AR30" t="s">
        <v>60</v>
      </c>
      <c r="AS30" t="s">
        <v>60</v>
      </c>
      <c r="AT30" t="s">
        <v>59</v>
      </c>
      <c r="AU30" t="s">
        <v>60</v>
      </c>
      <c r="AV30" t="s">
        <v>60</v>
      </c>
      <c r="AW30" t="s">
        <v>59</v>
      </c>
    </row>
    <row r="31" spans="1:49" x14ac:dyDescent="0.25">
      <c r="A31" t="s">
        <v>139</v>
      </c>
      <c r="B31" t="s">
        <v>140</v>
      </c>
      <c r="C31" t="s">
        <v>51</v>
      </c>
      <c r="D31" t="s">
        <v>122</v>
      </c>
      <c r="E31" t="s">
        <v>53</v>
      </c>
      <c r="F31" t="s">
        <v>63</v>
      </c>
      <c r="G31">
        <v>1</v>
      </c>
      <c r="H31">
        <v>7</v>
      </c>
      <c r="I31">
        <v>3.5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0</v>
      </c>
      <c r="Y31">
        <v>1</v>
      </c>
      <c r="Z31">
        <v>0</v>
      </c>
      <c r="AA31" t="s">
        <v>64</v>
      </c>
      <c r="AB31">
        <v>0</v>
      </c>
      <c r="AC31">
        <v>1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1</v>
      </c>
      <c r="AJ31">
        <v>0</v>
      </c>
      <c r="AK31" t="s">
        <v>64</v>
      </c>
      <c r="AL31" t="s">
        <v>57</v>
      </c>
      <c r="AM31" t="s">
        <v>57</v>
      </c>
      <c r="AN31">
        <v>30</v>
      </c>
      <c r="AO31" t="s">
        <v>57</v>
      </c>
      <c r="AP31" t="s">
        <v>60</v>
      </c>
      <c r="AQ31" t="s">
        <v>59</v>
      </c>
      <c r="AR31" t="s">
        <v>60</v>
      </c>
      <c r="AS31" t="s">
        <v>60</v>
      </c>
      <c r="AT31" t="s">
        <v>59</v>
      </c>
      <c r="AU31" t="s">
        <v>60</v>
      </c>
      <c r="AV31" t="s">
        <v>60</v>
      </c>
      <c r="AW31" t="s">
        <v>59</v>
      </c>
    </row>
    <row r="32" spans="1:49" x14ac:dyDescent="0.25">
      <c r="A32" t="s">
        <v>141</v>
      </c>
      <c r="B32" t="s">
        <v>142</v>
      </c>
      <c r="C32" t="s">
        <v>51</v>
      </c>
      <c r="D32" t="s">
        <v>122</v>
      </c>
      <c r="E32" t="s">
        <v>53</v>
      </c>
      <c r="F32" t="s">
        <v>63</v>
      </c>
      <c r="G32">
        <v>1</v>
      </c>
      <c r="H32">
        <v>8</v>
      </c>
      <c r="I32">
        <v>4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1</v>
      </c>
      <c r="AA32" t="s">
        <v>143</v>
      </c>
      <c r="AB32">
        <v>0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1</v>
      </c>
      <c r="AK32" t="s">
        <v>144</v>
      </c>
      <c r="AL32" t="s">
        <v>57</v>
      </c>
      <c r="AM32" t="s">
        <v>57</v>
      </c>
      <c r="AN32">
        <v>34</v>
      </c>
      <c r="AO32" t="s">
        <v>57</v>
      </c>
      <c r="AP32" t="s">
        <v>60</v>
      </c>
      <c r="AQ32" t="s">
        <v>70</v>
      </c>
      <c r="AR32" t="s">
        <v>60</v>
      </c>
      <c r="AS32" t="s">
        <v>60</v>
      </c>
      <c r="AT32" t="s">
        <v>59</v>
      </c>
      <c r="AU32" t="s">
        <v>70</v>
      </c>
      <c r="AV32" t="s">
        <v>59</v>
      </c>
      <c r="AW32" t="s">
        <v>60</v>
      </c>
    </row>
    <row r="33" spans="1:49" x14ac:dyDescent="0.25">
      <c r="A33" t="s">
        <v>145</v>
      </c>
      <c r="B33" t="s">
        <v>146</v>
      </c>
      <c r="C33" t="s">
        <v>51</v>
      </c>
      <c r="D33" t="s">
        <v>122</v>
      </c>
      <c r="E33" t="s">
        <v>53</v>
      </c>
      <c r="F33" t="s">
        <v>63</v>
      </c>
      <c r="G33">
        <v>1</v>
      </c>
      <c r="H33">
        <v>9</v>
      </c>
      <c r="I33">
        <v>4.5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0</v>
      </c>
      <c r="AA33" t="s">
        <v>64</v>
      </c>
      <c r="AB33">
        <v>0</v>
      </c>
      <c r="AC33">
        <v>1</v>
      </c>
      <c r="AD33">
        <v>0</v>
      </c>
      <c r="AE33">
        <v>0</v>
      </c>
      <c r="AF33">
        <v>1</v>
      </c>
      <c r="AG33">
        <v>0</v>
      </c>
      <c r="AH33">
        <v>1</v>
      </c>
      <c r="AI33">
        <v>0</v>
      </c>
      <c r="AJ33">
        <v>0</v>
      </c>
      <c r="AK33" t="s">
        <v>64</v>
      </c>
      <c r="AL33" t="s">
        <v>57</v>
      </c>
      <c r="AM33" t="s">
        <v>57</v>
      </c>
      <c r="AN33">
        <v>35</v>
      </c>
      <c r="AO33" t="s">
        <v>57</v>
      </c>
      <c r="AP33" t="s">
        <v>60</v>
      </c>
      <c r="AQ33" t="s">
        <v>59</v>
      </c>
      <c r="AR33" t="s">
        <v>60</v>
      </c>
      <c r="AS33" t="s">
        <v>60</v>
      </c>
      <c r="AT33" t="s">
        <v>59</v>
      </c>
      <c r="AU33" t="s">
        <v>60</v>
      </c>
      <c r="AV33" t="s">
        <v>59</v>
      </c>
      <c r="AW33" t="s">
        <v>60</v>
      </c>
    </row>
    <row r="34" spans="1:49" x14ac:dyDescent="0.25">
      <c r="A34" t="s">
        <v>147</v>
      </c>
      <c r="B34" t="s">
        <v>148</v>
      </c>
      <c r="C34" t="s">
        <v>51</v>
      </c>
      <c r="D34" t="s">
        <v>122</v>
      </c>
      <c r="E34" t="s">
        <v>53</v>
      </c>
      <c r="F34" t="s">
        <v>63</v>
      </c>
      <c r="G34">
        <v>1</v>
      </c>
      <c r="H34">
        <v>10</v>
      </c>
      <c r="I34">
        <v>5</v>
      </c>
      <c r="R34">
        <v>1</v>
      </c>
      <c r="S34">
        <v>1</v>
      </c>
      <c r="T34">
        <v>0</v>
      </c>
      <c r="U34">
        <v>1</v>
      </c>
      <c r="V34">
        <v>1</v>
      </c>
      <c r="W34">
        <v>0</v>
      </c>
      <c r="X34">
        <v>0</v>
      </c>
      <c r="Y34">
        <v>1</v>
      </c>
      <c r="Z34">
        <v>0</v>
      </c>
      <c r="AA34" t="s">
        <v>64</v>
      </c>
      <c r="AB34">
        <v>0</v>
      </c>
      <c r="AC34">
        <v>1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1</v>
      </c>
      <c r="AJ34">
        <v>0</v>
      </c>
      <c r="AK34" t="s">
        <v>64</v>
      </c>
      <c r="AL34" t="s">
        <v>57</v>
      </c>
      <c r="AM34" t="s">
        <v>57</v>
      </c>
      <c r="AN34">
        <v>36</v>
      </c>
      <c r="AO34" t="s">
        <v>57</v>
      </c>
      <c r="AP34" t="s">
        <v>58</v>
      </c>
      <c r="AQ34" t="s">
        <v>59</v>
      </c>
      <c r="AR34" t="s">
        <v>60</v>
      </c>
      <c r="AS34" t="s">
        <v>58</v>
      </c>
      <c r="AT34" t="s">
        <v>59</v>
      </c>
      <c r="AU34" t="s">
        <v>60</v>
      </c>
      <c r="AV34" t="s">
        <v>60</v>
      </c>
      <c r="AW34" t="s">
        <v>59</v>
      </c>
    </row>
    <row r="35" spans="1:49" x14ac:dyDescent="0.25">
      <c r="A35" t="s">
        <v>149</v>
      </c>
      <c r="B35" t="s">
        <v>150</v>
      </c>
      <c r="C35" t="s">
        <v>51</v>
      </c>
      <c r="D35" t="s">
        <v>122</v>
      </c>
      <c r="E35" t="s">
        <v>53</v>
      </c>
      <c r="F35" t="s">
        <v>63</v>
      </c>
      <c r="G35">
        <v>1</v>
      </c>
      <c r="H35">
        <v>11</v>
      </c>
      <c r="I35">
        <v>5.5</v>
      </c>
      <c r="R35">
        <v>1</v>
      </c>
      <c r="S35">
        <v>1</v>
      </c>
      <c r="T35">
        <v>0</v>
      </c>
      <c r="U35">
        <v>0</v>
      </c>
      <c r="V35">
        <v>1</v>
      </c>
      <c r="W35">
        <v>0</v>
      </c>
      <c r="X35">
        <v>1</v>
      </c>
      <c r="Y35">
        <v>0</v>
      </c>
      <c r="Z35">
        <v>0</v>
      </c>
      <c r="AA35" t="s">
        <v>64</v>
      </c>
      <c r="AB35">
        <v>1</v>
      </c>
      <c r="AC35">
        <v>1</v>
      </c>
      <c r="AD35">
        <v>0</v>
      </c>
      <c r="AE35">
        <v>0</v>
      </c>
      <c r="AF35">
        <v>1</v>
      </c>
      <c r="AG35">
        <v>1</v>
      </c>
      <c r="AH35">
        <v>0</v>
      </c>
      <c r="AI35">
        <v>0</v>
      </c>
      <c r="AJ35">
        <v>0</v>
      </c>
      <c r="AK35" t="s">
        <v>64</v>
      </c>
      <c r="AL35" t="s">
        <v>57</v>
      </c>
      <c r="AM35" t="s">
        <v>57</v>
      </c>
      <c r="AN35">
        <v>37</v>
      </c>
      <c r="AO35" t="s">
        <v>57</v>
      </c>
      <c r="AP35" t="s">
        <v>59</v>
      </c>
      <c r="AQ35" t="s">
        <v>59</v>
      </c>
      <c r="AR35" t="s">
        <v>60</v>
      </c>
      <c r="AS35" t="s">
        <v>60</v>
      </c>
      <c r="AT35" t="s">
        <v>59</v>
      </c>
      <c r="AU35" t="s">
        <v>70</v>
      </c>
      <c r="AV35" t="s">
        <v>58</v>
      </c>
      <c r="AW35" t="s">
        <v>60</v>
      </c>
    </row>
    <row r="36" spans="1:49" x14ac:dyDescent="0.25">
      <c r="A36" t="s">
        <v>151</v>
      </c>
      <c r="B36" t="s">
        <v>152</v>
      </c>
      <c r="C36" t="s">
        <v>51</v>
      </c>
      <c r="D36" t="s">
        <v>122</v>
      </c>
      <c r="E36" t="s">
        <v>53</v>
      </c>
      <c r="F36" t="s">
        <v>63</v>
      </c>
      <c r="G36">
        <v>1</v>
      </c>
      <c r="H36">
        <v>12</v>
      </c>
      <c r="I36">
        <v>6</v>
      </c>
      <c r="R36">
        <v>0</v>
      </c>
      <c r="S36">
        <v>1</v>
      </c>
      <c r="T36">
        <v>0</v>
      </c>
      <c r="U36">
        <v>0</v>
      </c>
      <c r="V36">
        <v>1</v>
      </c>
      <c r="W36">
        <v>0</v>
      </c>
      <c r="X36">
        <v>0</v>
      </c>
      <c r="Y36">
        <v>1</v>
      </c>
      <c r="Z36">
        <v>0</v>
      </c>
      <c r="AA36" t="s">
        <v>64</v>
      </c>
      <c r="AB36">
        <v>0</v>
      </c>
      <c r="AC36">
        <v>1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1</v>
      </c>
      <c r="AJ36">
        <v>0</v>
      </c>
      <c r="AK36" t="s">
        <v>64</v>
      </c>
      <c r="AL36" t="s">
        <v>57</v>
      </c>
      <c r="AM36" t="s">
        <v>57</v>
      </c>
      <c r="AN36">
        <v>38</v>
      </c>
      <c r="AO36" t="s">
        <v>57</v>
      </c>
      <c r="AP36" t="s">
        <v>60</v>
      </c>
      <c r="AQ36" t="s">
        <v>59</v>
      </c>
      <c r="AR36" t="s">
        <v>60</v>
      </c>
      <c r="AS36" t="s">
        <v>60</v>
      </c>
      <c r="AT36" t="s">
        <v>59</v>
      </c>
      <c r="AU36" t="s">
        <v>60</v>
      </c>
      <c r="AV36" t="s">
        <v>60</v>
      </c>
      <c r="AW36" t="s">
        <v>59</v>
      </c>
    </row>
    <row r="37" spans="1:49" x14ac:dyDescent="0.25">
      <c r="A37" t="s">
        <v>153</v>
      </c>
      <c r="B37" t="s">
        <v>154</v>
      </c>
      <c r="C37" t="s">
        <v>51</v>
      </c>
      <c r="D37" t="s">
        <v>122</v>
      </c>
      <c r="E37" t="s">
        <v>53</v>
      </c>
      <c r="F37" t="s">
        <v>63</v>
      </c>
      <c r="G37">
        <v>1</v>
      </c>
      <c r="H37">
        <v>13</v>
      </c>
      <c r="I37">
        <v>6.5</v>
      </c>
      <c r="R37">
        <v>0</v>
      </c>
      <c r="S37">
        <v>1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1</v>
      </c>
      <c r="AA37" t="s">
        <v>155</v>
      </c>
      <c r="AB37">
        <v>0</v>
      </c>
      <c r="AC37">
        <v>1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1</v>
      </c>
      <c r="AK37" t="s">
        <v>156</v>
      </c>
      <c r="AL37" t="s">
        <v>57</v>
      </c>
      <c r="AM37" t="s">
        <v>57</v>
      </c>
      <c r="AN37">
        <v>39</v>
      </c>
      <c r="AO37" t="s">
        <v>57</v>
      </c>
      <c r="AP37" t="s">
        <v>60</v>
      </c>
      <c r="AQ37" t="s">
        <v>59</v>
      </c>
      <c r="AR37" t="s">
        <v>60</v>
      </c>
      <c r="AS37" t="s">
        <v>60</v>
      </c>
      <c r="AT37" t="s">
        <v>59</v>
      </c>
      <c r="AU37" t="s">
        <v>70</v>
      </c>
      <c r="AV37" t="s">
        <v>59</v>
      </c>
      <c r="AW37" t="s">
        <v>60</v>
      </c>
    </row>
    <row r="38" spans="1:49" x14ac:dyDescent="0.25">
      <c r="A38" t="s">
        <v>157</v>
      </c>
      <c r="B38" t="s">
        <v>158</v>
      </c>
      <c r="C38" t="s">
        <v>51</v>
      </c>
      <c r="D38" t="s">
        <v>122</v>
      </c>
      <c r="E38" t="s">
        <v>53</v>
      </c>
      <c r="F38" t="s">
        <v>63</v>
      </c>
      <c r="G38">
        <v>1</v>
      </c>
      <c r="H38">
        <v>14</v>
      </c>
      <c r="I38">
        <v>7</v>
      </c>
      <c r="R38">
        <v>0</v>
      </c>
      <c r="S38">
        <v>1</v>
      </c>
      <c r="T38">
        <v>0</v>
      </c>
      <c r="U38">
        <v>0</v>
      </c>
      <c r="V38">
        <v>1</v>
      </c>
      <c r="W38">
        <v>1</v>
      </c>
      <c r="X38">
        <v>1</v>
      </c>
      <c r="Y38">
        <v>1</v>
      </c>
      <c r="Z38">
        <v>0</v>
      </c>
      <c r="AA38" t="s">
        <v>64</v>
      </c>
      <c r="AB38">
        <v>0</v>
      </c>
      <c r="AC38">
        <v>1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0</v>
      </c>
      <c r="AK38" t="s">
        <v>64</v>
      </c>
      <c r="AL38" t="s">
        <v>57</v>
      </c>
      <c r="AM38" t="s">
        <v>57</v>
      </c>
      <c r="AN38">
        <v>40</v>
      </c>
      <c r="AO38" t="s">
        <v>57</v>
      </c>
      <c r="AP38" t="s">
        <v>60</v>
      </c>
      <c r="AQ38" t="s">
        <v>59</v>
      </c>
      <c r="AR38" t="s">
        <v>60</v>
      </c>
      <c r="AS38" t="s">
        <v>60</v>
      </c>
      <c r="AT38" t="s">
        <v>59</v>
      </c>
      <c r="AU38" t="s">
        <v>58</v>
      </c>
      <c r="AV38" t="s">
        <v>58</v>
      </c>
      <c r="AW38" t="s">
        <v>59</v>
      </c>
    </row>
    <row r="39" spans="1:49" x14ac:dyDescent="0.25">
      <c r="A39" t="s">
        <v>159</v>
      </c>
      <c r="B39" t="s">
        <v>160</v>
      </c>
      <c r="C39" t="s">
        <v>51</v>
      </c>
      <c r="D39" t="s">
        <v>122</v>
      </c>
      <c r="E39" t="s">
        <v>53</v>
      </c>
      <c r="F39" t="s">
        <v>63</v>
      </c>
      <c r="G39">
        <v>1</v>
      </c>
      <c r="H39">
        <v>15</v>
      </c>
      <c r="I39">
        <v>7.5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0</v>
      </c>
      <c r="AA39" t="s">
        <v>64</v>
      </c>
      <c r="AB39">
        <v>0</v>
      </c>
      <c r="AC39">
        <v>1</v>
      </c>
      <c r="AD39">
        <v>0</v>
      </c>
      <c r="AE39">
        <v>0</v>
      </c>
      <c r="AF39">
        <v>1</v>
      </c>
      <c r="AG39">
        <v>0</v>
      </c>
      <c r="AH39">
        <v>1</v>
      </c>
      <c r="AI39">
        <v>0</v>
      </c>
      <c r="AJ39">
        <v>0</v>
      </c>
      <c r="AK39" t="s">
        <v>64</v>
      </c>
      <c r="AL39" t="s">
        <v>57</v>
      </c>
      <c r="AM39" t="s">
        <v>57</v>
      </c>
      <c r="AN39">
        <v>41</v>
      </c>
      <c r="AO39" t="s">
        <v>57</v>
      </c>
      <c r="AP39" t="s">
        <v>60</v>
      </c>
      <c r="AQ39" t="s">
        <v>59</v>
      </c>
      <c r="AR39" t="s">
        <v>60</v>
      </c>
      <c r="AS39" t="s">
        <v>60</v>
      </c>
      <c r="AT39" t="s">
        <v>59</v>
      </c>
      <c r="AU39" t="s">
        <v>60</v>
      </c>
      <c r="AV39" t="s">
        <v>59</v>
      </c>
      <c r="AW39" t="s">
        <v>60</v>
      </c>
    </row>
    <row r="40" spans="1:49" x14ac:dyDescent="0.25">
      <c r="A40" t="s">
        <v>161</v>
      </c>
      <c r="B40" t="s">
        <v>162</v>
      </c>
      <c r="C40" t="s">
        <v>51</v>
      </c>
      <c r="D40" t="s">
        <v>122</v>
      </c>
      <c r="E40" t="s">
        <v>53</v>
      </c>
      <c r="F40" t="s">
        <v>63</v>
      </c>
      <c r="G40">
        <v>1</v>
      </c>
      <c r="H40">
        <v>16</v>
      </c>
      <c r="I40">
        <v>8</v>
      </c>
      <c r="R40">
        <v>0</v>
      </c>
      <c r="S40">
        <v>1</v>
      </c>
      <c r="T40">
        <v>0</v>
      </c>
      <c r="U40">
        <v>0</v>
      </c>
      <c r="V40">
        <v>1</v>
      </c>
      <c r="W40">
        <v>0</v>
      </c>
      <c r="X40">
        <v>0</v>
      </c>
      <c r="Y40">
        <v>1</v>
      </c>
      <c r="Z40">
        <v>0</v>
      </c>
      <c r="AA40" t="s">
        <v>64</v>
      </c>
      <c r="AB40">
        <v>0</v>
      </c>
      <c r="AC40">
        <v>1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1</v>
      </c>
      <c r="AJ40">
        <v>0</v>
      </c>
      <c r="AK40" t="s">
        <v>64</v>
      </c>
      <c r="AL40" t="s">
        <v>57</v>
      </c>
      <c r="AM40" t="s">
        <v>57</v>
      </c>
      <c r="AN40">
        <v>42</v>
      </c>
      <c r="AO40" t="s">
        <v>57</v>
      </c>
      <c r="AP40" t="s">
        <v>60</v>
      </c>
      <c r="AQ40" t="s">
        <v>59</v>
      </c>
      <c r="AR40" t="s">
        <v>60</v>
      </c>
      <c r="AS40" t="s">
        <v>60</v>
      </c>
      <c r="AT40" t="s">
        <v>59</v>
      </c>
      <c r="AU40" t="s">
        <v>60</v>
      </c>
      <c r="AV40" t="s">
        <v>60</v>
      </c>
      <c r="AW40" t="s">
        <v>59</v>
      </c>
    </row>
    <row r="41" spans="1:49" x14ac:dyDescent="0.25">
      <c r="A41" t="s">
        <v>163</v>
      </c>
      <c r="B41" t="s">
        <v>164</v>
      </c>
      <c r="C41" t="s">
        <v>51</v>
      </c>
      <c r="D41" t="s">
        <v>122</v>
      </c>
      <c r="E41" t="s">
        <v>53</v>
      </c>
      <c r="F41" t="s">
        <v>54</v>
      </c>
      <c r="G41">
        <v>1</v>
      </c>
      <c r="H41">
        <v>2</v>
      </c>
      <c r="I41">
        <v>0.5</v>
      </c>
      <c r="R41">
        <v>1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 t="s">
        <v>64</v>
      </c>
      <c r="AB41">
        <v>0</v>
      </c>
      <c r="AC41">
        <v>1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 t="s">
        <v>64</v>
      </c>
      <c r="AL41" t="s">
        <v>57</v>
      </c>
      <c r="AM41" t="s">
        <v>57</v>
      </c>
      <c r="AN41">
        <v>43</v>
      </c>
      <c r="AO41" t="s">
        <v>57</v>
      </c>
      <c r="AP41" t="s">
        <v>58</v>
      </c>
      <c r="AQ41" t="s">
        <v>70</v>
      </c>
      <c r="AR41" t="s">
        <v>60</v>
      </c>
      <c r="AS41" t="s">
        <v>60</v>
      </c>
      <c r="AT41" t="s">
        <v>59</v>
      </c>
      <c r="AU41" t="s">
        <v>60</v>
      </c>
      <c r="AV41" t="s">
        <v>60</v>
      </c>
      <c r="AW41" t="s">
        <v>60</v>
      </c>
    </row>
    <row r="42" spans="1:49" x14ac:dyDescent="0.25">
      <c r="A42" t="s">
        <v>165</v>
      </c>
      <c r="B42" t="s">
        <v>166</v>
      </c>
      <c r="C42" t="s">
        <v>51</v>
      </c>
      <c r="D42" t="s">
        <v>122</v>
      </c>
      <c r="E42" t="s">
        <v>53</v>
      </c>
      <c r="F42" t="s">
        <v>63</v>
      </c>
      <c r="G42">
        <v>1</v>
      </c>
      <c r="H42">
        <v>18</v>
      </c>
      <c r="I42">
        <v>1</v>
      </c>
      <c r="R42">
        <v>0</v>
      </c>
      <c r="S42">
        <v>1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0</v>
      </c>
      <c r="AA42" t="s">
        <v>64</v>
      </c>
      <c r="AB42">
        <v>0</v>
      </c>
      <c r="AC42">
        <v>1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0</v>
      </c>
      <c r="AJ42">
        <v>0</v>
      </c>
      <c r="AK42" t="s">
        <v>64</v>
      </c>
      <c r="AL42" t="s">
        <v>57</v>
      </c>
      <c r="AM42" t="s">
        <v>57</v>
      </c>
      <c r="AN42">
        <v>48</v>
      </c>
      <c r="AO42" t="s">
        <v>57</v>
      </c>
      <c r="AP42" t="s">
        <v>60</v>
      </c>
      <c r="AQ42" t="s">
        <v>59</v>
      </c>
      <c r="AR42" t="s">
        <v>60</v>
      </c>
      <c r="AS42" t="s">
        <v>60</v>
      </c>
      <c r="AT42" t="s">
        <v>59</v>
      </c>
      <c r="AU42" t="s">
        <v>70</v>
      </c>
      <c r="AV42" t="s">
        <v>59</v>
      </c>
      <c r="AW42" t="s">
        <v>60</v>
      </c>
    </row>
    <row r="43" spans="1:49" x14ac:dyDescent="0.25">
      <c r="A43" t="s">
        <v>167</v>
      </c>
      <c r="B43" t="s">
        <v>168</v>
      </c>
      <c r="C43" t="s">
        <v>51</v>
      </c>
      <c r="D43" t="s">
        <v>122</v>
      </c>
      <c r="E43" t="s">
        <v>53</v>
      </c>
      <c r="F43" t="s">
        <v>63</v>
      </c>
      <c r="G43">
        <v>1</v>
      </c>
      <c r="H43">
        <v>19</v>
      </c>
      <c r="I43">
        <v>1.5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0</v>
      </c>
      <c r="Y43">
        <v>1</v>
      </c>
      <c r="Z43">
        <v>0</v>
      </c>
      <c r="AA43" t="s">
        <v>64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 t="s">
        <v>64</v>
      </c>
      <c r="AL43" t="s">
        <v>57</v>
      </c>
      <c r="AM43" t="s">
        <v>57</v>
      </c>
      <c r="AN43">
        <v>49</v>
      </c>
      <c r="AO43" t="s">
        <v>57</v>
      </c>
      <c r="AP43" t="s">
        <v>60</v>
      </c>
      <c r="AQ43" t="s">
        <v>59</v>
      </c>
      <c r="AR43" t="s">
        <v>60</v>
      </c>
      <c r="AS43" t="s">
        <v>60</v>
      </c>
      <c r="AT43" t="s">
        <v>59</v>
      </c>
      <c r="AU43" t="s">
        <v>60</v>
      </c>
      <c r="AV43" t="s">
        <v>60</v>
      </c>
      <c r="AW43" t="s">
        <v>58</v>
      </c>
    </row>
    <row r="44" spans="1:49" x14ac:dyDescent="0.25">
      <c r="A44" t="s">
        <v>169</v>
      </c>
      <c r="B44" t="s">
        <v>170</v>
      </c>
      <c r="C44" t="s">
        <v>51</v>
      </c>
      <c r="D44" t="s">
        <v>122</v>
      </c>
      <c r="E44" t="s">
        <v>53</v>
      </c>
      <c r="F44" t="s">
        <v>63</v>
      </c>
      <c r="G44">
        <v>1</v>
      </c>
      <c r="H44">
        <v>20</v>
      </c>
      <c r="I44">
        <v>2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1</v>
      </c>
      <c r="Y44">
        <v>0</v>
      </c>
      <c r="Z44">
        <v>0</v>
      </c>
      <c r="AA44" t="s">
        <v>64</v>
      </c>
      <c r="AB44">
        <v>0</v>
      </c>
      <c r="AC44">
        <v>1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0</v>
      </c>
      <c r="AJ44">
        <v>1</v>
      </c>
      <c r="AK44" t="s">
        <v>171</v>
      </c>
      <c r="AL44" t="s">
        <v>57</v>
      </c>
      <c r="AM44" t="s">
        <v>57</v>
      </c>
      <c r="AN44">
        <v>50</v>
      </c>
      <c r="AO44" t="s">
        <v>57</v>
      </c>
      <c r="AP44" t="s">
        <v>60</v>
      </c>
      <c r="AQ44" t="s">
        <v>70</v>
      </c>
      <c r="AR44" t="s">
        <v>60</v>
      </c>
      <c r="AS44" t="s">
        <v>60</v>
      </c>
      <c r="AT44" t="s">
        <v>59</v>
      </c>
      <c r="AU44" t="s">
        <v>70</v>
      </c>
      <c r="AV44" t="s">
        <v>59</v>
      </c>
      <c r="AW44" t="s">
        <v>60</v>
      </c>
    </row>
    <row r="45" spans="1:49" x14ac:dyDescent="0.25">
      <c r="A45" t="s">
        <v>172</v>
      </c>
      <c r="B45" t="s">
        <v>173</v>
      </c>
      <c r="C45" t="s">
        <v>51</v>
      </c>
      <c r="D45" t="s">
        <v>122</v>
      </c>
      <c r="E45" t="s">
        <v>53</v>
      </c>
      <c r="F45" t="s">
        <v>63</v>
      </c>
      <c r="G45">
        <v>1</v>
      </c>
      <c r="H45">
        <v>21</v>
      </c>
      <c r="I45">
        <v>2.5</v>
      </c>
      <c r="R45">
        <v>1</v>
      </c>
      <c r="S45">
        <v>1</v>
      </c>
      <c r="T45">
        <v>0</v>
      </c>
      <c r="U45">
        <v>0</v>
      </c>
      <c r="V45">
        <v>1</v>
      </c>
      <c r="W45">
        <v>1</v>
      </c>
      <c r="X45">
        <v>1</v>
      </c>
      <c r="Y45">
        <v>0</v>
      </c>
      <c r="Z45">
        <v>0</v>
      </c>
      <c r="AA45" t="s">
        <v>64</v>
      </c>
      <c r="AB45">
        <v>0</v>
      </c>
      <c r="AC45">
        <v>1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0</v>
      </c>
      <c r="AJ45">
        <v>0</v>
      </c>
      <c r="AK45" t="s">
        <v>64</v>
      </c>
      <c r="AL45" t="s">
        <v>57</v>
      </c>
      <c r="AM45" t="s">
        <v>57</v>
      </c>
      <c r="AN45">
        <v>51</v>
      </c>
      <c r="AO45" t="s">
        <v>57</v>
      </c>
      <c r="AP45" t="s">
        <v>58</v>
      </c>
      <c r="AQ45" t="s">
        <v>59</v>
      </c>
      <c r="AR45" t="s">
        <v>60</v>
      </c>
      <c r="AS45" t="s">
        <v>60</v>
      </c>
      <c r="AT45" t="s">
        <v>59</v>
      </c>
      <c r="AU45" t="s">
        <v>59</v>
      </c>
      <c r="AV45" t="s">
        <v>59</v>
      </c>
      <c r="AW45" t="s">
        <v>60</v>
      </c>
    </row>
    <row r="46" spans="1:49" x14ac:dyDescent="0.25">
      <c r="A46" t="s">
        <v>174</v>
      </c>
      <c r="B46" t="s">
        <v>175</v>
      </c>
      <c r="C46" t="s">
        <v>51</v>
      </c>
      <c r="D46" t="s">
        <v>122</v>
      </c>
      <c r="E46" t="s">
        <v>53</v>
      </c>
      <c r="F46" t="s">
        <v>63</v>
      </c>
      <c r="G46">
        <v>1</v>
      </c>
      <c r="H46">
        <v>22</v>
      </c>
      <c r="I46">
        <v>3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0</v>
      </c>
      <c r="Y46">
        <v>1</v>
      </c>
      <c r="Z46">
        <v>0</v>
      </c>
      <c r="AA46" t="s">
        <v>64</v>
      </c>
      <c r="AB46">
        <v>0</v>
      </c>
      <c r="AC46">
        <v>1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 t="s">
        <v>64</v>
      </c>
      <c r="AL46" t="s">
        <v>57</v>
      </c>
      <c r="AM46" t="s">
        <v>57</v>
      </c>
      <c r="AN46">
        <v>52</v>
      </c>
      <c r="AO46" t="s">
        <v>57</v>
      </c>
      <c r="AP46" t="s">
        <v>60</v>
      </c>
      <c r="AQ46" t="s">
        <v>59</v>
      </c>
      <c r="AR46" t="s">
        <v>60</v>
      </c>
      <c r="AS46" t="s">
        <v>60</v>
      </c>
      <c r="AT46" t="s">
        <v>59</v>
      </c>
      <c r="AU46" t="s">
        <v>60</v>
      </c>
      <c r="AV46" t="s">
        <v>60</v>
      </c>
      <c r="AW46" t="s">
        <v>58</v>
      </c>
    </row>
    <row r="47" spans="1:49" x14ac:dyDescent="0.25">
      <c r="A47" t="s">
        <v>176</v>
      </c>
      <c r="B47" t="s">
        <v>177</v>
      </c>
      <c r="C47" t="s">
        <v>51</v>
      </c>
      <c r="D47" t="s">
        <v>122</v>
      </c>
      <c r="E47" t="s">
        <v>53</v>
      </c>
      <c r="F47" t="s">
        <v>54</v>
      </c>
      <c r="G47">
        <v>1</v>
      </c>
      <c r="H47">
        <v>3</v>
      </c>
      <c r="I47">
        <v>0.5</v>
      </c>
      <c r="R47">
        <v>1</v>
      </c>
      <c r="S47">
        <v>1</v>
      </c>
      <c r="T47">
        <v>0</v>
      </c>
      <c r="U47">
        <v>1</v>
      </c>
      <c r="V47">
        <v>1</v>
      </c>
      <c r="W47">
        <v>0</v>
      </c>
      <c r="X47">
        <v>1</v>
      </c>
      <c r="Y47">
        <v>0</v>
      </c>
      <c r="Z47">
        <v>0</v>
      </c>
      <c r="AA47" t="s">
        <v>64</v>
      </c>
      <c r="AB47">
        <v>1</v>
      </c>
      <c r="AC47">
        <v>1</v>
      </c>
      <c r="AD47">
        <v>0</v>
      </c>
      <c r="AE47">
        <v>0</v>
      </c>
      <c r="AF47">
        <v>1</v>
      </c>
      <c r="AG47">
        <v>0</v>
      </c>
      <c r="AH47">
        <v>1</v>
      </c>
      <c r="AI47">
        <v>0</v>
      </c>
      <c r="AJ47">
        <v>0</v>
      </c>
      <c r="AK47" t="s">
        <v>64</v>
      </c>
      <c r="AL47" t="s">
        <v>57</v>
      </c>
      <c r="AM47" t="s">
        <v>57</v>
      </c>
      <c r="AN47">
        <v>53</v>
      </c>
      <c r="AO47" t="s">
        <v>57</v>
      </c>
      <c r="AP47" t="s">
        <v>59</v>
      </c>
      <c r="AQ47" t="s">
        <v>59</v>
      </c>
      <c r="AR47" t="s">
        <v>60</v>
      </c>
      <c r="AS47" t="s">
        <v>58</v>
      </c>
      <c r="AT47" t="s">
        <v>59</v>
      </c>
      <c r="AU47" t="s">
        <v>60</v>
      </c>
      <c r="AV47" t="s">
        <v>59</v>
      </c>
      <c r="AW47" t="s">
        <v>60</v>
      </c>
    </row>
    <row r="48" spans="1:49" x14ac:dyDescent="0.25">
      <c r="A48" t="s">
        <v>178</v>
      </c>
      <c r="B48" t="s">
        <v>179</v>
      </c>
      <c r="C48" t="s">
        <v>51</v>
      </c>
      <c r="D48" t="s">
        <v>122</v>
      </c>
      <c r="E48" t="s">
        <v>53</v>
      </c>
      <c r="F48" t="s">
        <v>63</v>
      </c>
      <c r="G48">
        <v>1</v>
      </c>
      <c r="H48">
        <v>23</v>
      </c>
      <c r="I48">
        <v>0.5</v>
      </c>
      <c r="R48">
        <v>0</v>
      </c>
      <c r="S48">
        <v>1</v>
      </c>
      <c r="T48">
        <v>0</v>
      </c>
      <c r="U48">
        <v>0</v>
      </c>
      <c r="V48">
        <v>1</v>
      </c>
      <c r="W48">
        <v>0</v>
      </c>
      <c r="X48">
        <v>0</v>
      </c>
      <c r="Y48">
        <v>1</v>
      </c>
      <c r="Z48">
        <v>0</v>
      </c>
      <c r="AA48" t="s">
        <v>64</v>
      </c>
      <c r="AB48">
        <v>0</v>
      </c>
      <c r="AC48">
        <v>1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1</v>
      </c>
      <c r="AJ48">
        <v>0</v>
      </c>
      <c r="AK48" t="s">
        <v>64</v>
      </c>
      <c r="AL48" t="s">
        <v>57</v>
      </c>
      <c r="AM48" t="s">
        <v>57</v>
      </c>
      <c r="AN48">
        <v>54</v>
      </c>
      <c r="AO48" t="s">
        <v>57</v>
      </c>
      <c r="AP48" t="s">
        <v>60</v>
      </c>
      <c r="AQ48" t="s">
        <v>59</v>
      </c>
      <c r="AR48" t="s">
        <v>60</v>
      </c>
      <c r="AS48" t="s">
        <v>60</v>
      </c>
      <c r="AT48" t="s">
        <v>59</v>
      </c>
      <c r="AU48" t="s">
        <v>60</v>
      </c>
      <c r="AV48" t="s">
        <v>60</v>
      </c>
      <c r="AW48" t="s">
        <v>59</v>
      </c>
    </row>
    <row r="49" spans="1:49" x14ac:dyDescent="0.25">
      <c r="A49" t="s">
        <v>180</v>
      </c>
      <c r="B49" t="s">
        <v>181</v>
      </c>
      <c r="C49" t="s">
        <v>51</v>
      </c>
      <c r="D49" t="s">
        <v>122</v>
      </c>
      <c r="E49" t="s">
        <v>53</v>
      </c>
      <c r="F49" t="s">
        <v>63</v>
      </c>
      <c r="G49">
        <v>1</v>
      </c>
      <c r="H49">
        <v>24</v>
      </c>
      <c r="I49">
        <v>1</v>
      </c>
      <c r="R49">
        <v>1</v>
      </c>
      <c r="S49">
        <v>1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  <c r="AA49" t="s">
        <v>64</v>
      </c>
      <c r="AB49">
        <v>0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1</v>
      </c>
      <c r="AI49">
        <v>0</v>
      </c>
      <c r="AJ49">
        <v>0</v>
      </c>
      <c r="AK49" t="s">
        <v>182</v>
      </c>
      <c r="AL49" t="s">
        <v>57</v>
      </c>
      <c r="AM49" t="s">
        <v>57</v>
      </c>
      <c r="AN49">
        <v>55</v>
      </c>
      <c r="AO49" t="s">
        <v>57</v>
      </c>
      <c r="AP49" t="s">
        <v>58</v>
      </c>
      <c r="AQ49" t="s">
        <v>59</v>
      </c>
      <c r="AR49" t="s">
        <v>60</v>
      </c>
      <c r="AS49" t="s">
        <v>60</v>
      </c>
      <c r="AT49" t="s">
        <v>59</v>
      </c>
      <c r="AU49" t="s">
        <v>60</v>
      </c>
      <c r="AV49" t="s">
        <v>59</v>
      </c>
      <c r="AW49" t="s">
        <v>60</v>
      </c>
    </row>
    <row r="50" spans="1:49" x14ac:dyDescent="0.25">
      <c r="A50" t="s">
        <v>183</v>
      </c>
      <c r="B50" t="s">
        <v>184</v>
      </c>
      <c r="C50" t="s">
        <v>51</v>
      </c>
      <c r="D50" t="s">
        <v>122</v>
      </c>
      <c r="E50" t="s">
        <v>53</v>
      </c>
      <c r="F50" t="s">
        <v>63</v>
      </c>
      <c r="G50">
        <v>1</v>
      </c>
      <c r="H50">
        <v>25</v>
      </c>
      <c r="I50">
        <v>1.5</v>
      </c>
      <c r="R50">
        <v>1</v>
      </c>
      <c r="S50">
        <v>1</v>
      </c>
      <c r="T50">
        <v>0</v>
      </c>
      <c r="U50">
        <v>1</v>
      </c>
      <c r="V50">
        <v>1</v>
      </c>
      <c r="W50">
        <v>0</v>
      </c>
      <c r="X50">
        <v>0</v>
      </c>
      <c r="Y50">
        <v>1</v>
      </c>
      <c r="Z50">
        <v>0</v>
      </c>
      <c r="AA50" t="s">
        <v>64</v>
      </c>
      <c r="AB50">
        <v>0</v>
      </c>
      <c r="AC50">
        <v>1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 t="s">
        <v>64</v>
      </c>
      <c r="AL50" t="s">
        <v>57</v>
      </c>
      <c r="AM50" t="s">
        <v>57</v>
      </c>
      <c r="AN50">
        <v>56</v>
      </c>
      <c r="AO50" t="s">
        <v>57</v>
      </c>
      <c r="AP50" t="s">
        <v>58</v>
      </c>
      <c r="AQ50" t="s">
        <v>59</v>
      </c>
      <c r="AR50" t="s">
        <v>60</v>
      </c>
      <c r="AS50" t="s">
        <v>58</v>
      </c>
      <c r="AT50" t="s">
        <v>59</v>
      </c>
      <c r="AU50" t="s">
        <v>60</v>
      </c>
      <c r="AV50" t="s">
        <v>60</v>
      </c>
      <c r="AW50" t="s">
        <v>58</v>
      </c>
    </row>
    <row r="51" spans="1:49" x14ac:dyDescent="0.25">
      <c r="A51" t="s">
        <v>185</v>
      </c>
      <c r="B51" t="s">
        <v>186</v>
      </c>
      <c r="C51" t="s">
        <v>51</v>
      </c>
      <c r="D51" t="s">
        <v>122</v>
      </c>
      <c r="E51" t="s">
        <v>53</v>
      </c>
      <c r="F51" t="s">
        <v>63</v>
      </c>
      <c r="G51">
        <v>1</v>
      </c>
      <c r="H51">
        <v>26</v>
      </c>
      <c r="I51">
        <v>2</v>
      </c>
      <c r="R51">
        <v>1</v>
      </c>
      <c r="S51">
        <v>1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  <c r="AA51" t="s">
        <v>187</v>
      </c>
      <c r="AB51">
        <v>1</v>
      </c>
      <c r="AC51">
        <v>1</v>
      </c>
      <c r="AD51">
        <v>0</v>
      </c>
      <c r="AE51">
        <v>0</v>
      </c>
      <c r="AF51">
        <v>1</v>
      </c>
      <c r="AG51">
        <v>0</v>
      </c>
      <c r="AH51">
        <v>1</v>
      </c>
      <c r="AI51">
        <v>0</v>
      </c>
      <c r="AJ51">
        <v>0</v>
      </c>
      <c r="AK51" t="s">
        <v>64</v>
      </c>
      <c r="AL51" t="s">
        <v>57</v>
      </c>
      <c r="AM51" t="s">
        <v>57</v>
      </c>
      <c r="AN51">
        <v>57</v>
      </c>
      <c r="AO51" t="s">
        <v>57</v>
      </c>
      <c r="AP51" t="s">
        <v>59</v>
      </c>
      <c r="AQ51" t="s">
        <v>59</v>
      </c>
      <c r="AR51" t="s">
        <v>60</v>
      </c>
      <c r="AS51" t="s">
        <v>58</v>
      </c>
      <c r="AT51" t="s">
        <v>70</v>
      </c>
      <c r="AU51" t="s">
        <v>60</v>
      </c>
      <c r="AV51" t="s">
        <v>59</v>
      </c>
      <c r="AW51" t="s">
        <v>60</v>
      </c>
    </row>
    <row r="52" spans="1:49" x14ac:dyDescent="0.25">
      <c r="A52" t="s">
        <v>188</v>
      </c>
      <c r="B52" t="s">
        <v>189</v>
      </c>
      <c r="C52" t="s">
        <v>51</v>
      </c>
      <c r="D52" t="s">
        <v>122</v>
      </c>
      <c r="E52" t="s">
        <v>53</v>
      </c>
      <c r="F52" t="s">
        <v>54</v>
      </c>
      <c r="G52">
        <v>1</v>
      </c>
      <c r="H52">
        <v>4</v>
      </c>
      <c r="I52">
        <v>0.5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 t="s">
        <v>64</v>
      </c>
      <c r="AB52">
        <v>0</v>
      </c>
      <c r="AC52">
        <v>1</v>
      </c>
      <c r="AD52">
        <v>0</v>
      </c>
      <c r="AE52">
        <v>0</v>
      </c>
      <c r="AF52">
        <v>1</v>
      </c>
      <c r="AG52">
        <v>0</v>
      </c>
      <c r="AH52">
        <v>1</v>
      </c>
      <c r="AI52">
        <v>0</v>
      </c>
      <c r="AJ52">
        <v>0</v>
      </c>
      <c r="AK52" t="s">
        <v>64</v>
      </c>
      <c r="AL52" t="s">
        <v>57</v>
      </c>
      <c r="AM52" t="s">
        <v>57</v>
      </c>
      <c r="AN52">
        <v>58</v>
      </c>
      <c r="AO52" t="s">
        <v>57</v>
      </c>
      <c r="AP52" t="s">
        <v>60</v>
      </c>
      <c r="AQ52" t="s">
        <v>59</v>
      </c>
      <c r="AR52" t="s">
        <v>60</v>
      </c>
      <c r="AS52" t="s">
        <v>60</v>
      </c>
      <c r="AT52" t="s">
        <v>70</v>
      </c>
      <c r="AU52" t="s">
        <v>60</v>
      </c>
      <c r="AV52" t="s">
        <v>59</v>
      </c>
      <c r="AW52" t="s">
        <v>60</v>
      </c>
    </row>
    <row r="53" spans="1:49" x14ac:dyDescent="0.25">
      <c r="A53" t="s">
        <v>190</v>
      </c>
      <c r="B53" t="s">
        <v>191</v>
      </c>
      <c r="C53" t="s">
        <v>51</v>
      </c>
      <c r="D53" t="s">
        <v>192</v>
      </c>
      <c r="E53" t="s">
        <v>53</v>
      </c>
      <c r="F53" t="s">
        <v>54</v>
      </c>
      <c r="G53">
        <v>1</v>
      </c>
      <c r="H53">
        <v>1</v>
      </c>
      <c r="I53">
        <v>0.5</v>
      </c>
      <c r="R53">
        <v>1</v>
      </c>
      <c r="S53">
        <v>1</v>
      </c>
      <c r="T53">
        <v>0</v>
      </c>
      <c r="U53">
        <v>0</v>
      </c>
      <c r="V53">
        <v>1</v>
      </c>
      <c r="W53">
        <v>0</v>
      </c>
      <c r="X53">
        <v>1</v>
      </c>
      <c r="Y53">
        <v>0</v>
      </c>
      <c r="Z53">
        <v>0</v>
      </c>
      <c r="AA53" t="s">
        <v>193</v>
      </c>
      <c r="AB53">
        <v>1</v>
      </c>
      <c r="AC53">
        <v>1</v>
      </c>
      <c r="AD53">
        <v>0</v>
      </c>
      <c r="AE53">
        <v>0</v>
      </c>
      <c r="AF53">
        <v>1</v>
      </c>
      <c r="AG53">
        <v>0</v>
      </c>
      <c r="AH53">
        <v>1</v>
      </c>
      <c r="AI53">
        <v>1</v>
      </c>
      <c r="AJ53">
        <v>1</v>
      </c>
      <c r="AK53" t="s">
        <v>194</v>
      </c>
      <c r="AL53" t="s">
        <v>57</v>
      </c>
      <c r="AM53" t="s">
        <v>57</v>
      </c>
      <c r="AN53">
        <v>59</v>
      </c>
      <c r="AO53" t="s">
        <v>57</v>
      </c>
      <c r="AP53" t="s">
        <v>59</v>
      </c>
      <c r="AQ53" t="s">
        <v>59</v>
      </c>
      <c r="AR53" t="s">
        <v>60</v>
      </c>
      <c r="AS53" t="s">
        <v>60</v>
      </c>
      <c r="AT53" t="s">
        <v>59</v>
      </c>
      <c r="AU53" t="s">
        <v>60</v>
      </c>
      <c r="AV53" t="s">
        <v>59</v>
      </c>
      <c r="AW53" t="s">
        <v>70</v>
      </c>
    </row>
    <row r="54" spans="1:49" x14ac:dyDescent="0.25">
      <c r="A54" t="s">
        <v>195</v>
      </c>
      <c r="B54" t="s">
        <v>196</v>
      </c>
      <c r="C54" t="s">
        <v>51</v>
      </c>
      <c r="D54" t="s">
        <v>192</v>
      </c>
      <c r="E54" t="s">
        <v>53</v>
      </c>
      <c r="F54" t="s">
        <v>63</v>
      </c>
      <c r="G54">
        <v>1</v>
      </c>
      <c r="H54">
        <v>1</v>
      </c>
      <c r="I54">
        <v>0.5</v>
      </c>
      <c r="R54">
        <v>1</v>
      </c>
      <c r="S54">
        <v>1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 t="s">
        <v>64</v>
      </c>
      <c r="AB54">
        <v>1</v>
      </c>
      <c r="AC54">
        <v>1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1</v>
      </c>
      <c r="AJ54">
        <v>1</v>
      </c>
      <c r="AK54" t="s">
        <v>197</v>
      </c>
      <c r="AL54" t="s">
        <v>57</v>
      </c>
      <c r="AM54" t="s">
        <v>57</v>
      </c>
      <c r="AN54">
        <v>60</v>
      </c>
      <c r="AO54" t="s">
        <v>57</v>
      </c>
      <c r="AP54" t="s">
        <v>59</v>
      </c>
      <c r="AQ54" t="s">
        <v>59</v>
      </c>
      <c r="AR54" t="s">
        <v>60</v>
      </c>
      <c r="AS54" t="s">
        <v>60</v>
      </c>
      <c r="AT54" t="s">
        <v>59</v>
      </c>
      <c r="AU54" t="s">
        <v>60</v>
      </c>
      <c r="AV54" t="s">
        <v>60</v>
      </c>
      <c r="AW54" t="s">
        <v>59</v>
      </c>
    </row>
    <row r="55" spans="1:49" x14ac:dyDescent="0.25">
      <c r="A55" t="s">
        <v>198</v>
      </c>
      <c r="B55" t="s">
        <v>199</v>
      </c>
      <c r="C55" t="s">
        <v>51</v>
      </c>
      <c r="D55" t="s">
        <v>192</v>
      </c>
      <c r="E55" t="s">
        <v>53</v>
      </c>
      <c r="F55" t="s">
        <v>63</v>
      </c>
      <c r="G55">
        <v>1</v>
      </c>
      <c r="H55">
        <v>2</v>
      </c>
      <c r="I55">
        <v>1</v>
      </c>
      <c r="R55">
        <v>1</v>
      </c>
      <c r="S55">
        <v>1</v>
      </c>
      <c r="T55">
        <v>0</v>
      </c>
      <c r="U55">
        <v>0</v>
      </c>
      <c r="V55">
        <v>1</v>
      </c>
      <c r="W55">
        <v>0</v>
      </c>
      <c r="X55">
        <v>1</v>
      </c>
      <c r="Y55">
        <v>1</v>
      </c>
      <c r="Z55">
        <v>0</v>
      </c>
      <c r="AA55" t="s">
        <v>200</v>
      </c>
      <c r="AB55">
        <v>1</v>
      </c>
      <c r="AC55">
        <v>1</v>
      </c>
      <c r="AD55">
        <v>0</v>
      </c>
      <c r="AE55">
        <v>0</v>
      </c>
      <c r="AF55">
        <v>1</v>
      </c>
      <c r="AG55">
        <v>0</v>
      </c>
      <c r="AH55">
        <v>1</v>
      </c>
      <c r="AI55">
        <v>1</v>
      </c>
      <c r="AJ55">
        <v>0</v>
      </c>
      <c r="AK55" t="s">
        <v>64</v>
      </c>
      <c r="AL55" t="s">
        <v>57</v>
      </c>
      <c r="AM55" t="s">
        <v>57</v>
      </c>
      <c r="AN55">
        <v>61</v>
      </c>
      <c r="AO55" t="s">
        <v>57</v>
      </c>
      <c r="AP55" t="s">
        <v>59</v>
      </c>
      <c r="AQ55" t="s">
        <v>59</v>
      </c>
      <c r="AR55" t="s">
        <v>60</v>
      </c>
      <c r="AS55" t="s">
        <v>60</v>
      </c>
      <c r="AT55" t="s">
        <v>59</v>
      </c>
      <c r="AU55" t="s">
        <v>60</v>
      </c>
      <c r="AV55" t="s">
        <v>59</v>
      </c>
      <c r="AW55" t="s">
        <v>59</v>
      </c>
    </row>
    <row r="56" spans="1:49" x14ac:dyDescent="0.25">
      <c r="A56" t="s">
        <v>201</v>
      </c>
      <c r="B56" t="s">
        <v>202</v>
      </c>
      <c r="C56" t="s">
        <v>51</v>
      </c>
      <c r="D56" t="s">
        <v>192</v>
      </c>
      <c r="E56" t="s">
        <v>53</v>
      </c>
      <c r="F56" t="s">
        <v>63</v>
      </c>
      <c r="G56">
        <v>1</v>
      </c>
      <c r="H56">
        <v>3</v>
      </c>
      <c r="I56">
        <v>1.5</v>
      </c>
      <c r="R56">
        <v>1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1</v>
      </c>
      <c r="Z56">
        <v>0</v>
      </c>
      <c r="AA56" t="s">
        <v>64</v>
      </c>
      <c r="AB56">
        <v>1</v>
      </c>
      <c r="AC56">
        <v>1</v>
      </c>
      <c r="AD56">
        <v>1</v>
      </c>
      <c r="AE56">
        <v>0</v>
      </c>
      <c r="AF56">
        <v>1</v>
      </c>
      <c r="AG56">
        <v>1</v>
      </c>
      <c r="AH56">
        <v>1</v>
      </c>
      <c r="AI56">
        <v>1</v>
      </c>
      <c r="AJ56">
        <v>1</v>
      </c>
      <c r="AK56" t="s">
        <v>203</v>
      </c>
      <c r="AL56" t="s">
        <v>57</v>
      </c>
      <c r="AM56" t="s">
        <v>57</v>
      </c>
      <c r="AN56">
        <v>62</v>
      </c>
      <c r="AO56" t="s">
        <v>57</v>
      </c>
      <c r="AP56" t="s">
        <v>59</v>
      </c>
      <c r="AQ56" t="s">
        <v>59</v>
      </c>
      <c r="AR56" t="s">
        <v>70</v>
      </c>
      <c r="AS56" t="s">
        <v>60</v>
      </c>
      <c r="AT56" t="s">
        <v>59</v>
      </c>
      <c r="AU56" t="s">
        <v>70</v>
      </c>
      <c r="AV56" t="s">
        <v>59</v>
      </c>
      <c r="AW56" t="s">
        <v>59</v>
      </c>
    </row>
    <row r="57" spans="1:49" x14ac:dyDescent="0.25">
      <c r="A57" t="s">
        <v>204</v>
      </c>
      <c r="B57" t="s">
        <v>205</v>
      </c>
      <c r="C57" t="s">
        <v>51</v>
      </c>
      <c r="D57" t="s">
        <v>192</v>
      </c>
      <c r="E57" t="s">
        <v>53</v>
      </c>
      <c r="F57" t="s">
        <v>63</v>
      </c>
      <c r="G57">
        <v>1</v>
      </c>
      <c r="H57">
        <v>4</v>
      </c>
      <c r="I57">
        <v>2</v>
      </c>
      <c r="R57">
        <v>1</v>
      </c>
      <c r="S57">
        <v>1</v>
      </c>
      <c r="T57">
        <v>0</v>
      </c>
      <c r="U57">
        <v>1</v>
      </c>
      <c r="V57">
        <v>1</v>
      </c>
      <c r="W57">
        <v>0</v>
      </c>
      <c r="X57">
        <v>1</v>
      </c>
      <c r="Y57">
        <v>1</v>
      </c>
      <c r="Z57">
        <v>1</v>
      </c>
      <c r="AA57" t="s">
        <v>206</v>
      </c>
      <c r="AB57">
        <v>0</v>
      </c>
      <c r="AC57">
        <v>1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1</v>
      </c>
      <c r="AJ57">
        <v>0</v>
      </c>
      <c r="AK57" t="s">
        <v>64</v>
      </c>
      <c r="AL57" t="s">
        <v>57</v>
      </c>
      <c r="AM57" t="s">
        <v>57</v>
      </c>
      <c r="AN57">
        <v>63</v>
      </c>
      <c r="AO57" t="s">
        <v>57</v>
      </c>
      <c r="AP57" t="s">
        <v>58</v>
      </c>
      <c r="AQ57" t="s">
        <v>59</v>
      </c>
      <c r="AR57" t="s">
        <v>60</v>
      </c>
      <c r="AS57" t="s">
        <v>58</v>
      </c>
      <c r="AT57" t="s">
        <v>59</v>
      </c>
      <c r="AU57" t="s">
        <v>70</v>
      </c>
      <c r="AV57" t="s">
        <v>59</v>
      </c>
      <c r="AW57" t="s">
        <v>59</v>
      </c>
    </row>
    <row r="58" spans="1:49" x14ac:dyDescent="0.25">
      <c r="A58" t="s">
        <v>207</v>
      </c>
      <c r="B58" t="s">
        <v>208</v>
      </c>
      <c r="C58" t="s">
        <v>51</v>
      </c>
      <c r="D58" t="s">
        <v>192</v>
      </c>
      <c r="E58" t="s">
        <v>53</v>
      </c>
      <c r="F58" t="s">
        <v>63</v>
      </c>
      <c r="G58">
        <v>1</v>
      </c>
      <c r="H58">
        <v>5</v>
      </c>
      <c r="I58">
        <v>2.5</v>
      </c>
      <c r="R58">
        <v>1</v>
      </c>
      <c r="S58">
        <v>1</v>
      </c>
      <c r="T58">
        <v>0</v>
      </c>
      <c r="U58">
        <v>0</v>
      </c>
      <c r="V58">
        <v>1</v>
      </c>
      <c r="W58">
        <v>0</v>
      </c>
      <c r="X58">
        <v>0</v>
      </c>
      <c r="Y58">
        <v>1</v>
      </c>
      <c r="Z58">
        <v>0</v>
      </c>
      <c r="AA58" t="s">
        <v>64</v>
      </c>
      <c r="AB58">
        <v>1</v>
      </c>
      <c r="AC58">
        <v>1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1</v>
      </c>
      <c r="AJ58">
        <v>0</v>
      </c>
      <c r="AK58" t="s">
        <v>209</v>
      </c>
      <c r="AL58" t="s">
        <v>57</v>
      </c>
      <c r="AM58" t="s">
        <v>57</v>
      </c>
      <c r="AN58">
        <v>64</v>
      </c>
      <c r="AO58" t="s">
        <v>57</v>
      </c>
      <c r="AP58" t="s">
        <v>59</v>
      </c>
      <c r="AQ58" t="s">
        <v>59</v>
      </c>
      <c r="AR58" t="s">
        <v>60</v>
      </c>
      <c r="AS58" t="s">
        <v>60</v>
      </c>
      <c r="AT58" t="s">
        <v>59</v>
      </c>
      <c r="AU58" t="s">
        <v>60</v>
      </c>
      <c r="AV58" t="s">
        <v>60</v>
      </c>
      <c r="AW58" t="s">
        <v>59</v>
      </c>
    </row>
    <row r="59" spans="1:49" x14ac:dyDescent="0.25">
      <c r="A59" t="s">
        <v>210</v>
      </c>
      <c r="B59" t="s">
        <v>211</v>
      </c>
      <c r="C59" t="s">
        <v>51</v>
      </c>
      <c r="D59" t="s">
        <v>192</v>
      </c>
      <c r="E59" t="s">
        <v>53</v>
      </c>
      <c r="F59" t="s">
        <v>63</v>
      </c>
      <c r="G59">
        <v>1</v>
      </c>
      <c r="H59">
        <v>6</v>
      </c>
      <c r="I59">
        <v>3</v>
      </c>
      <c r="R59">
        <v>1</v>
      </c>
      <c r="S59">
        <v>1</v>
      </c>
      <c r="T59">
        <v>0</v>
      </c>
      <c r="U59">
        <v>1</v>
      </c>
      <c r="V59">
        <v>1</v>
      </c>
      <c r="W59">
        <v>0</v>
      </c>
      <c r="X59">
        <v>1</v>
      </c>
      <c r="Y59">
        <v>1</v>
      </c>
      <c r="Z59">
        <v>0</v>
      </c>
      <c r="AA59" t="s">
        <v>64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0</v>
      </c>
      <c r="AK59" t="s">
        <v>64</v>
      </c>
      <c r="AL59" t="s">
        <v>57</v>
      </c>
      <c r="AM59" t="s">
        <v>57</v>
      </c>
      <c r="AN59">
        <v>65</v>
      </c>
      <c r="AO59" t="s">
        <v>57</v>
      </c>
      <c r="AP59" t="s">
        <v>59</v>
      </c>
      <c r="AQ59" t="s">
        <v>59</v>
      </c>
      <c r="AR59" t="s">
        <v>60</v>
      </c>
      <c r="AS59" t="s">
        <v>59</v>
      </c>
      <c r="AT59" t="s">
        <v>59</v>
      </c>
      <c r="AU59" t="s">
        <v>70</v>
      </c>
      <c r="AV59" t="s">
        <v>59</v>
      </c>
      <c r="AW59" t="s">
        <v>59</v>
      </c>
    </row>
    <row r="60" spans="1:49" x14ac:dyDescent="0.25">
      <c r="A60" t="s">
        <v>212</v>
      </c>
      <c r="B60" t="s">
        <v>213</v>
      </c>
      <c r="C60" t="s">
        <v>51</v>
      </c>
      <c r="D60" t="s">
        <v>192</v>
      </c>
      <c r="E60" t="s">
        <v>53</v>
      </c>
      <c r="F60" t="s">
        <v>54</v>
      </c>
      <c r="G60">
        <v>1</v>
      </c>
      <c r="H60">
        <v>2</v>
      </c>
      <c r="I60">
        <v>0.5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0</v>
      </c>
      <c r="AA60" t="s">
        <v>214</v>
      </c>
      <c r="AB60">
        <v>1</v>
      </c>
      <c r="AC60">
        <v>1</v>
      </c>
      <c r="AD60">
        <v>0</v>
      </c>
      <c r="AE60">
        <v>0</v>
      </c>
      <c r="AF60">
        <v>1</v>
      </c>
      <c r="AG60">
        <v>0</v>
      </c>
      <c r="AH60">
        <v>1</v>
      </c>
      <c r="AI60">
        <v>1</v>
      </c>
      <c r="AJ60">
        <v>0</v>
      </c>
      <c r="AK60" t="s">
        <v>64</v>
      </c>
      <c r="AL60" t="s">
        <v>57</v>
      </c>
      <c r="AM60" t="s">
        <v>57</v>
      </c>
      <c r="AN60">
        <v>66</v>
      </c>
      <c r="AO60" t="s">
        <v>57</v>
      </c>
      <c r="AP60" t="s">
        <v>59</v>
      </c>
      <c r="AQ60" t="s">
        <v>59</v>
      </c>
      <c r="AR60" t="s">
        <v>60</v>
      </c>
      <c r="AS60" t="s">
        <v>60</v>
      </c>
      <c r="AT60" t="s">
        <v>70</v>
      </c>
      <c r="AU60" t="s">
        <v>60</v>
      </c>
      <c r="AV60" t="s">
        <v>59</v>
      </c>
      <c r="AW60" t="s">
        <v>59</v>
      </c>
    </row>
    <row r="61" spans="1:49" x14ac:dyDescent="0.25">
      <c r="A61" t="s">
        <v>215</v>
      </c>
      <c r="B61" t="s">
        <v>216</v>
      </c>
      <c r="C61" t="s">
        <v>51</v>
      </c>
      <c r="D61" t="s">
        <v>192</v>
      </c>
      <c r="E61" t="s">
        <v>53</v>
      </c>
      <c r="F61" t="s">
        <v>63</v>
      </c>
      <c r="G61">
        <v>1</v>
      </c>
      <c r="H61">
        <v>7</v>
      </c>
      <c r="I61">
        <v>0.5</v>
      </c>
      <c r="R61">
        <v>1</v>
      </c>
      <c r="S61">
        <v>1</v>
      </c>
      <c r="T61">
        <v>0</v>
      </c>
      <c r="U61">
        <v>0</v>
      </c>
      <c r="V61">
        <v>1</v>
      </c>
      <c r="W61">
        <v>0</v>
      </c>
      <c r="X61">
        <v>1</v>
      </c>
      <c r="Y61">
        <v>1</v>
      </c>
      <c r="Z61">
        <v>0</v>
      </c>
      <c r="AA61" t="s">
        <v>64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0</v>
      </c>
      <c r="AH61">
        <v>0</v>
      </c>
      <c r="AI61">
        <v>1</v>
      </c>
      <c r="AJ61">
        <v>0</v>
      </c>
      <c r="AK61" t="s">
        <v>64</v>
      </c>
      <c r="AL61" t="s">
        <v>57</v>
      </c>
      <c r="AM61" t="s">
        <v>57</v>
      </c>
      <c r="AN61">
        <v>67</v>
      </c>
      <c r="AO61" t="s">
        <v>57</v>
      </c>
      <c r="AP61" t="s">
        <v>59</v>
      </c>
      <c r="AQ61" t="s">
        <v>59</v>
      </c>
      <c r="AR61" t="s">
        <v>70</v>
      </c>
      <c r="AS61" t="s">
        <v>60</v>
      </c>
      <c r="AT61" t="s">
        <v>59</v>
      </c>
      <c r="AU61" t="s">
        <v>60</v>
      </c>
      <c r="AV61" t="s">
        <v>58</v>
      </c>
      <c r="AW61" t="s">
        <v>59</v>
      </c>
    </row>
    <row r="62" spans="1:49" x14ac:dyDescent="0.25">
      <c r="A62" t="s">
        <v>217</v>
      </c>
      <c r="B62" t="s">
        <v>218</v>
      </c>
      <c r="C62" t="s">
        <v>51</v>
      </c>
      <c r="D62" t="s">
        <v>192</v>
      </c>
      <c r="E62" t="s">
        <v>53</v>
      </c>
      <c r="F62" t="s">
        <v>63</v>
      </c>
      <c r="G62">
        <v>1</v>
      </c>
      <c r="H62">
        <v>8</v>
      </c>
      <c r="I62">
        <v>1</v>
      </c>
      <c r="R62">
        <v>1</v>
      </c>
      <c r="S62">
        <v>1</v>
      </c>
      <c r="T62">
        <v>0</v>
      </c>
      <c r="U62">
        <v>0</v>
      </c>
      <c r="V62">
        <v>1</v>
      </c>
      <c r="W62">
        <v>0</v>
      </c>
      <c r="X62">
        <v>0</v>
      </c>
      <c r="Y62">
        <v>1</v>
      </c>
      <c r="Z62">
        <v>0</v>
      </c>
      <c r="AA62" t="s">
        <v>219</v>
      </c>
      <c r="AB62">
        <v>1</v>
      </c>
      <c r="AC62">
        <v>1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1</v>
      </c>
      <c r="AJ62">
        <v>0</v>
      </c>
      <c r="AK62" t="s">
        <v>64</v>
      </c>
      <c r="AL62" t="s">
        <v>57</v>
      </c>
      <c r="AM62" t="s">
        <v>57</v>
      </c>
      <c r="AN62">
        <v>68</v>
      </c>
      <c r="AO62" t="s">
        <v>57</v>
      </c>
      <c r="AP62" t="s">
        <v>59</v>
      </c>
      <c r="AQ62" t="s">
        <v>59</v>
      </c>
      <c r="AR62" t="s">
        <v>60</v>
      </c>
      <c r="AS62" t="s">
        <v>60</v>
      </c>
      <c r="AT62" t="s">
        <v>59</v>
      </c>
      <c r="AU62" t="s">
        <v>60</v>
      </c>
      <c r="AV62" t="s">
        <v>60</v>
      </c>
      <c r="AW62" t="s">
        <v>59</v>
      </c>
    </row>
    <row r="63" spans="1:49" x14ac:dyDescent="0.25">
      <c r="A63" t="s">
        <v>220</v>
      </c>
      <c r="B63" t="s">
        <v>221</v>
      </c>
      <c r="C63" t="s">
        <v>51</v>
      </c>
      <c r="D63" t="s">
        <v>192</v>
      </c>
      <c r="E63" t="s">
        <v>53</v>
      </c>
      <c r="F63" t="s">
        <v>63</v>
      </c>
      <c r="G63">
        <v>1</v>
      </c>
      <c r="H63">
        <v>9</v>
      </c>
      <c r="I63">
        <v>1.5</v>
      </c>
      <c r="R63">
        <v>1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1</v>
      </c>
      <c r="Z63">
        <v>0</v>
      </c>
      <c r="AA63" t="s">
        <v>222</v>
      </c>
      <c r="AB63">
        <v>1</v>
      </c>
      <c r="AC63">
        <v>1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1</v>
      </c>
      <c r="AJ63">
        <v>0</v>
      </c>
      <c r="AK63" t="s">
        <v>64</v>
      </c>
      <c r="AL63" t="s">
        <v>57</v>
      </c>
      <c r="AM63" t="s">
        <v>57</v>
      </c>
      <c r="AN63">
        <v>69</v>
      </c>
      <c r="AO63" t="s">
        <v>57</v>
      </c>
      <c r="AP63" t="s">
        <v>59</v>
      </c>
      <c r="AQ63" t="s">
        <v>59</v>
      </c>
      <c r="AR63" t="s">
        <v>60</v>
      </c>
      <c r="AS63" t="s">
        <v>60</v>
      </c>
      <c r="AT63" t="s">
        <v>59</v>
      </c>
      <c r="AU63" t="s">
        <v>60</v>
      </c>
      <c r="AV63" t="s">
        <v>60</v>
      </c>
      <c r="AW63" t="s">
        <v>59</v>
      </c>
    </row>
    <row r="64" spans="1:49" x14ac:dyDescent="0.25">
      <c r="A64" t="s">
        <v>223</v>
      </c>
      <c r="B64" t="s">
        <v>224</v>
      </c>
      <c r="C64" t="s">
        <v>51</v>
      </c>
      <c r="D64" t="s">
        <v>192</v>
      </c>
      <c r="E64" t="s">
        <v>53</v>
      </c>
      <c r="F64" t="s">
        <v>63</v>
      </c>
      <c r="G64">
        <v>1</v>
      </c>
      <c r="H64">
        <v>10</v>
      </c>
      <c r="I64">
        <v>2</v>
      </c>
      <c r="R64">
        <v>1</v>
      </c>
      <c r="S64">
        <v>1</v>
      </c>
      <c r="T64">
        <v>0</v>
      </c>
      <c r="U64">
        <v>0</v>
      </c>
      <c r="V64">
        <v>1</v>
      </c>
      <c r="W64">
        <v>0</v>
      </c>
      <c r="X64">
        <v>1</v>
      </c>
      <c r="Y64">
        <v>1</v>
      </c>
      <c r="Z64">
        <v>0</v>
      </c>
      <c r="AA64" t="s">
        <v>64</v>
      </c>
      <c r="AB64">
        <v>1</v>
      </c>
      <c r="AC64">
        <v>1</v>
      </c>
      <c r="AD64">
        <v>0</v>
      </c>
      <c r="AE64">
        <v>0</v>
      </c>
      <c r="AF64">
        <v>1</v>
      </c>
      <c r="AG64">
        <v>1</v>
      </c>
      <c r="AH64">
        <v>1</v>
      </c>
      <c r="AI64">
        <v>1</v>
      </c>
      <c r="AJ64">
        <v>0</v>
      </c>
      <c r="AK64" t="s">
        <v>64</v>
      </c>
      <c r="AL64" t="s">
        <v>57</v>
      </c>
      <c r="AM64" t="s">
        <v>57</v>
      </c>
      <c r="AN64">
        <v>70</v>
      </c>
      <c r="AO64" t="s">
        <v>57</v>
      </c>
      <c r="AP64" t="s">
        <v>59</v>
      </c>
      <c r="AQ64" t="s">
        <v>59</v>
      </c>
      <c r="AR64" t="s">
        <v>60</v>
      </c>
      <c r="AS64" t="s">
        <v>60</v>
      </c>
      <c r="AT64" t="s">
        <v>59</v>
      </c>
      <c r="AU64" t="s">
        <v>70</v>
      </c>
      <c r="AV64" t="s">
        <v>59</v>
      </c>
      <c r="AW64" t="s">
        <v>59</v>
      </c>
    </row>
    <row r="65" spans="1:49" x14ac:dyDescent="0.25">
      <c r="A65" t="s">
        <v>225</v>
      </c>
      <c r="B65" t="s">
        <v>226</v>
      </c>
      <c r="C65" t="s">
        <v>51</v>
      </c>
      <c r="D65" t="s">
        <v>192</v>
      </c>
      <c r="E65" t="s">
        <v>53</v>
      </c>
      <c r="F65" t="s">
        <v>63</v>
      </c>
      <c r="G65">
        <v>1</v>
      </c>
      <c r="H65">
        <v>11</v>
      </c>
      <c r="I65">
        <v>2.5</v>
      </c>
      <c r="R65">
        <v>1</v>
      </c>
      <c r="S65">
        <v>1</v>
      </c>
      <c r="T65">
        <v>0</v>
      </c>
      <c r="U65">
        <v>0</v>
      </c>
      <c r="V65">
        <v>0</v>
      </c>
      <c r="W65">
        <v>0</v>
      </c>
      <c r="X65">
        <v>1</v>
      </c>
      <c r="Y65">
        <v>1</v>
      </c>
      <c r="Z65">
        <v>0</v>
      </c>
      <c r="AA65" t="s">
        <v>227</v>
      </c>
      <c r="AB65">
        <v>1</v>
      </c>
      <c r="AC65">
        <v>1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1</v>
      </c>
      <c r="AJ65">
        <v>0</v>
      </c>
      <c r="AK65" t="s">
        <v>228</v>
      </c>
      <c r="AL65" t="s">
        <v>57</v>
      </c>
      <c r="AM65" t="s">
        <v>57</v>
      </c>
      <c r="AN65">
        <v>71</v>
      </c>
      <c r="AO65" t="s">
        <v>57</v>
      </c>
      <c r="AP65" t="s">
        <v>59</v>
      </c>
      <c r="AQ65" t="s">
        <v>59</v>
      </c>
      <c r="AR65" t="s">
        <v>60</v>
      </c>
      <c r="AS65" t="s">
        <v>60</v>
      </c>
      <c r="AT65" t="s">
        <v>70</v>
      </c>
      <c r="AU65" t="s">
        <v>70</v>
      </c>
      <c r="AV65" t="s">
        <v>59</v>
      </c>
      <c r="AW65" t="s">
        <v>59</v>
      </c>
    </row>
    <row r="66" spans="1:49" x14ac:dyDescent="0.25">
      <c r="A66" t="s">
        <v>229</v>
      </c>
      <c r="B66" t="s">
        <v>230</v>
      </c>
      <c r="C66" t="s">
        <v>51</v>
      </c>
      <c r="D66" t="s">
        <v>192</v>
      </c>
      <c r="E66" t="s">
        <v>53</v>
      </c>
      <c r="F66" t="s">
        <v>63</v>
      </c>
      <c r="G66">
        <v>1</v>
      </c>
      <c r="H66">
        <v>12</v>
      </c>
      <c r="I66">
        <v>3</v>
      </c>
      <c r="R66">
        <v>1</v>
      </c>
      <c r="S66">
        <v>1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1</v>
      </c>
      <c r="AA66" t="s">
        <v>231</v>
      </c>
      <c r="AB66">
        <v>0</v>
      </c>
      <c r="AC66">
        <v>1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1</v>
      </c>
      <c r="AJ66">
        <v>0</v>
      </c>
      <c r="AK66" t="s">
        <v>64</v>
      </c>
      <c r="AL66" t="s">
        <v>57</v>
      </c>
      <c r="AM66" t="s">
        <v>57</v>
      </c>
      <c r="AN66">
        <v>72</v>
      </c>
      <c r="AO66" t="s">
        <v>57</v>
      </c>
      <c r="AP66" t="s">
        <v>58</v>
      </c>
      <c r="AQ66" t="s">
        <v>59</v>
      </c>
      <c r="AR66" t="s">
        <v>60</v>
      </c>
      <c r="AS66" t="s">
        <v>60</v>
      </c>
      <c r="AT66" t="s">
        <v>59</v>
      </c>
      <c r="AU66" t="s">
        <v>60</v>
      </c>
      <c r="AV66" t="s">
        <v>60</v>
      </c>
      <c r="AW66" t="s">
        <v>59</v>
      </c>
    </row>
    <row r="67" spans="1:49" x14ac:dyDescent="0.25">
      <c r="A67" t="s">
        <v>232</v>
      </c>
      <c r="B67" t="s">
        <v>233</v>
      </c>
      <c r="C67" t="s">
        <v>51</v>
      </c>
      <c r="D67" t="s">
        <v>192</v>
      </c>
      <c r="E67" t="s">
        <v>53</v>
      </c>
      <c r="F67" t="s">
        <v>54</v>
      </c>
      <c r="G67">
        <v>1</v>
      </c>
      <c r="H67">
        <v>3</v>
      </c>
      <c r="I67">
        <v>0.5</v>
      </c>
      <c r="R67">
        <v>1</v>
      </c>
      <c r="S67">
        <v>1</v>
      </c>
      <c r="T67">
        <v>0</v>
      </c>
      <c r="U67">
        <v>0</v>
      </c>
      <c r="V67">
        <v>1</v>
      </c>
      <c r="W67">
        <v>0</v>
      </c>
      <c r="X67">
        <v>1</v>
      </c>
      <c r="Y67">
        <v>1</v>
      </c>
      <c r="Z67">
        <v>0</v>
      </c>
      <c r="AA67" t="s">
        <v>64</v>
      </c>
      <c r="AB67">
        <v>1</v>
      </c>
      <c r="AC67">
        <v>1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1</v>
      </c>
      <c r="AJ67">
        <v>0</v>
      </c>
      <c r="AK67" t="s">
        <v>64</v>
      </c>
      <c r="AL67" t="s">
        <v>57</v>
      </c>
      <c r="AM67" t="s">
        <v>57</v>
      </c>
      <c r="AN67">
        <v>73</v>
      </c>
      <c r="AO67" t="s">
        <v>57</v>
      </c>
      <c r="AP67" t="s">
        <v>59</v>
      </c>
      <c r="AQ67" t="s">
        <v>59</v>
      </c>
      <c r="AR67" t="s">
        <v>60</v>
      </c>
      <c r="AS67" t="s">
        <v>60</v>
      </c>
      <c r="AT67" t="s">
        <v>59</v>
      </c>
      <c r="AU67" t="s">
        <v>70</v>
      </c>
      <c r="AV67" t="s">
        <v>59</v>
      </c>
      <c r="AW67" t="s">
        <v>59</v>
      </c>
    </row>
    <row r="68" spans="1:49" x14ac:dyDescent="0.25">
      <c r="A68" t="s">
        <v>234</v>
      </c>
      <c r="B68" t="s">
        <v>235</v>
      </c>
      <c r="C68" t="s">
        <v>51</v>
      </c>
      <c r="D68" t="s">
        <v>192</v>
      </c>
      <c r="E68" t="s">
        <v>236</v>
      </c>
      <c r="F68" t="s">
        <v>63</v>
      </c>
      <c r="G68">
        <v>3</v>
      </c>
      <c r="H68">
        <v>1</v>
      </c>
      <c r="I68">
        <v>0.5</v>
      </c>
      <c r="R68">
        <v>1</v>
      </c>
      <c r="S68">
        <v>1</v>
      </c>
      <c r="T68">
        <v>0</v>
      </c>
      <c r="U68">
        <v>0</v>
      </c>
      <c r="V68">
        <v>1</v>
      </c>
      <c r="W68">
        <v>1</v>
      </c>
      <c r="X68">
        <v>1</v>
      </c>
      <c r="Y68">
        <v>1</v>
      </c>
      <c r="Z68">
        <v>0</v>
      </c>
      <c r="AA68" t="s">
        <v>64</v>
      </c>
      <c r="AB68">
        <v>1</v>
      </c>
      <c r="AC68">
        <v>1</v>
      </c>
      <c r="AD68">
        <v>1</v>
      </c>
      <c r="AE68">
        <v>0</v>
      </c>
      <c r="AF68">
        <v>1</v>
      </c>
      <c r="AG68">
        <v>0</v>
      </c>
      <c r="AH68">
        <v>1</v>
      </c>
      <c r="AI68">
        <v>1</v>
      </c>
      <c r="AJ68">
        <v>0</v>
      </c>
      <c r="AK68" t="s">
        <v>64</v>
      </c>
      <c r="AL68" t="s">
        <v>57</v>
      </c>
      <c r="AM68" t="s">
        <v>57</v>
      </c>
      <c r="AN68">
        <v>74</v>
      </c>
      <c r="AO68" t="s">
        <v>57</v>
      </c>
      <c r="AP68" t="s">
        <v>59</v>
      </c>
      <c r="AQ68" t="s">
        <v>59</v>
      </c>
      <c r="AR68" t="s">
        <v>70</v>
      </c>
      <c r="AS68" t="s">
        <v>60</v>
      </c>
      <c r="AT68" t="s">
        <v>59</v>
      </c>
      <c r="AU68" t="s">
        <v>58</v>
      </c>
      <c r="AV68" t="s">
        <v>59</v>
      </c>
      <c r="AW68" t="s">
        <v>59</v>
      </c>
    </row>
    <row r="69" spans="1:49" x14ac:dyDescent="0.25">
      <c r="A69" t="s">
        <v>237</v>
      </c>
      <c r="B69" t="s">
        <v>238</v>
      </c>
      <c r="C69" t="s">
        <v>51</v>
      </c>
      <c r="D69" t="s">
        <v>192</v>
      </c>
      <c r="E69" t="s">
        <v>236</v>
      </c>
      <c r="F69" t="s">
        <v>63</v>
      </c>
      <c r="G69">
        <v>3</v>
      </c>
      <c r="H69">
        <v>2</v>
      </c>
      <c r="I69">
        <v>1</v>
      </c>
      <c r="R69">
        <v>1</v>
      </c>
      <c r="S69">
        <v>1</v>
      </c>
      <c r="T69">
        <v>0</v>
      </c>
      <c r="U69">
        <v>0</v>
      </c>
      <c r="V69">
        <v>1</v>
      </c>
      <c r="W69">
        <v>1</v>
      </c>
      <c r="X69">
        <v>1</v>
      </c>
      <c r="Y69">
        <v>1</v>
      </c>
      <c r="Z69">
        <v>0</v>
      </c>
      <c r="AA69" t="s">
        <v>64</v>
      </c>
      <c r="AB69">
        <v>1</v>
      </c>
      <c r="AC69">
        <v>1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1</v>
      </c>
      <c r="AJ69">
        <v>0</v>
      </c>
      <c r="AK69" t="s">
        <v>64</v>
      </c>
      <c r="AL69" t="s">
        <v>57</v>
      </c>
      <c r="AM69" t="s">
        <v>57</v>
      </c>
      <c r="AN69">
        <v>75</v>
      </c>
      <c r="AO69" t="s">
        <v>57</v>
      </c>
      <c r="AP69" t="s">
        <v>59</v>
      </c>
      <c r="AQ69" t="s">
        <v>59</v>
      </c>
      <c r="AR69" t="s">
        <v>60</v>
      </c>
      <c r="AS69" t="s">
        <v>60</v>
      </c>
      <c r="AT69" t="s">
        <v>59</v>
      </c>
      <c r="AU69" t="s">
        <v>58</v>
      </c>
      <c r="AV69" t="s">
        <v>58</v>
      </c>
      <c r="AW69" t="s">
        <v>59</v>
      </c>
    </row>
    <row r="70" spans="1:49" x14ac:dyDescent="0.25">
      <c r="A70" t="s">
        <v>239</v>
      </c>
      <c r="B70" t="s">
        <v>240</v>
      </c>
      <c r="C70" t="s">
        <v>51</v>
      </c>
      <c r="D70" t="s">
        <v>192</v>
      </c>
      <c r="E70" t="s">
        <v>236</v>
      </c>
      <c r="F70" t="s">
        <v>63</v>
      </c>
      <c r="G70">
        <v>3</v>
      </c>
      <c r="H70">
        <v>3</v>
      </c>
      <c r="I70">
        <v>1.5</v>
      </c>
      <c r="R70">
        <v>1</v>
      </c>
      <c r="S70">
        <v>1</v>
      </c>
      <c r="T70">
        <v>0</v>
      </c>
      <c r="U70">
        <v>0</v>
      </c>
      <c r="V70">
        <v>1</v>
      </c>
      <c r="W70">
        <v>0</v>
      </c>
      <c r="X70">
        <v>1</v>
      </c>
      <c r="Y70">
        <v>1</v>
      </c>
      <c r="Z70">
        <v>0</v>
      </c>
      <c r="AA70" t="s">
        <v>64</v>
      </c>
      <c r="AB70">
        <v>1</v>
      </c>
      <c r="AC70">
        <v>1</v>
      </c>
      <c r="AD70">
        <v>0</v>
      </c>
      <c r="AE70">
        <v>0</v>
      </c>
      <c r="AF70">
        <v>1</v>
      </c>
      <c r="AG70">
        <v>0</v>
      </c>
      <c r="AH70">
        <v>1</v>
      </c>
      <c r="AI70">
        <v>1</v>
      </c>
      <c r="AJ70">
        <v>0</v>
      </c>
      <c r="AK70" t="s">
        <v>64</v>
      </c>
      <c r="AL70" t="s">
        <v>57</v>
      </c>
      <c r="AM70" t="s">
        <v>57</v>
      </c>
      <c r="AN70">
        <v>76</v>
      </c>
      <c r="AO70" t="s">
        <v>57</v>
      </c>
      <c r="AP70" t="s">
        <v>59</v>
      </c>
      <c r="AQ70" t="s">
        <v>59</v>
      </c>
      <c r="AR70" t="s">
        <v>60</v>
      </c>
      <c r="AS70" t="s">
        <v>60</v>
      </c>
      <c r="AT70" t="s">
        <v>59</v>
      </c>
      <c r="AU70" t="s">
        <v>60</v>
      </c>
      <c r="AV70" t="s">
        <v>59</v>
      </c>
      <c r="AW70" t="s">
        <v>59</v>
      </c>
    </row>
    <row r="71" spans="1:49" x14ac:dyDescent="0.25">
      <c r="A71" t="s">
        <v>241</v>
      </c>
      <c r="B71" t="s">
        <v>242</v>
      </c>
      <c r="C71" t="s">
        <v>51</v>
      </c>
      <c r="D71" t="s">
        <v>192</v>
      </c>
      <c r="E71" t="s">
        <v>236</v>
      </c>
      <c r="F71" t="s">
        <v>63</v>
      </c>
      <c r="G71">
        <v>3</v>
      </c>
      <c r="H71">
        <v>4</v>
      </c>
      <c r="I71">
        <v>2</v>
      </c>
      <c r="R71">
        <v>1</v>
      </c>
      <c r="S71">
        <v>1</v>
      </c>
      <c r="T71">
        <v>0</v>
      </c>
      <c r="U71">
        <v>0</v>
      </c>
      <c r="V71">
        <v>1</v>
      </c>
      <c r="W71">
        <v>1</v>
      </c>
      <c r="X71">
        <v>1</v>
      </c>
      <c r="Y71">
        <v>1</v>
      </c>
      <c r="Z71">
        <v>0</v>
      </c>
      <c r="AA71" t="s">
        <v>64</v>
      </c>
      <c r="AB71">
        <v>1</v>
      </c>
      <c r="AC71">
        <v>1</v>
      </c>
      <c r="AD71">
        <v>0</v>
      </c>
      <c r="AE71">
        <v>0</v>
      </c>
      <c r="AF71">
        <v>1</v>
      </c>
      <c r="AG71">
        <v>0</v>
      </c>
      <c r="AH71">
        <v>1</v>
      </c>
      <c r="AI71">
        <v>1</v>
      </c>
      <c r="AJ71">
        <v>0</v>
      </c>
      <c r="AK71" t="s">
        <v>64</v>
      </c>
      <c r="AL71" t="s">
        <v>57</v>
      </c>
      <c r="AM71" t="s">
        <v>57</v>
      </c>
      <c r="AN71">
        <v>77</v>
      </c>
      <c r="AO71" t="s">
        <v>57</v>
      </c>
      <c r="AP71" t="s">
        <v>59</v>
      </c>
      <c r="AQ71" t="s">
        <v>59</v>
      </c>
      <c r="AR71" t="s">
        <v>60</v>
      </c>
      <c r="AS71" t="s">
        <v>60</v>
      </c>
      <c r="AT71" t="s">
        <v>59</v>
      </c>
      <c r="AU71" t="s">
        <v>58</v>
      </c>
      <c r="AV71" t="s">
        <v>59</v>
      </c>
      <c r="AW71" t="s">
        <v>59</v>
      </c>
    </row>
    <row r="72" spans="1:49" x14ac:dyDescent="0.25">
      <c r="A72" t="s">
        <v>243</v>
      </c>
      <c r="B72" t="s">
        <v>244</v>
      </c>
      <c r="C72" t="s">
        <v>51</v>
      </c>
      <c r="D72" t="s">
        <v>192</v>
      </c>
      <c r="E72" t="s">
        <v>236</v>
      </c>
      <c r="F72" t="s">
        <v>63</v>
      </c>
      <c r="G72">
        <v>3</v>
      </c>
      <c r="H72">
        <v>5</v>
      </c>
      <c r="I72">
        <v>2.5</v>
      </c>
      <c r="R72">
        <v>1</v>
      </c>
      <c r="S72">
        <v>1</v>
      </c>
      <c r="T72">
        <v>0</v>
      </c>
      <c r="U72">
        <v>0</v>
      </c>
      <c r="V72">
        <v>1</v>
      </c>
      <c r="W72">
        <v>1</v>
      </c>
      <c r="X72">
        <v>1</v>
      </c>
      <c r="Y72">
        <v>1</v>
      </c>
      <c r="Z72">
        <v>1</v>
      </c>
      <c r="AA72" t="s">
        <v>64</v>
      </c>
      <c r="AB72">
        <v>1</v>
      </c>
      <c r="AC72">
        <v>1</v>
      </c>
      <c r="AD72">
        <v>1</v>
      </c>
      <c r="AE72">
        <v>0</v>
      </c>
      <c r="AF72">
        <v>1</v>
      </c>
      <c r="AG72">
        <v>1</v>
      </c>
      <c r="AH72">
        <v>1</v>
      </c>
      <c r="AI72">
        <v>1</v>
      </c>
      <c r="AJ72">
        <v>0</v>
      </c>
      <c r="AK72" t="s">
        <v>64</v>
      </c>
      <c r="AL72" t="s">
        <v>57</v>
      </c>
      <c r="AM72" t="s">
        <v>57</v>
      </c>
      <c r="AN72">
        <v>78</v>
      </c>
      <c r="AO72" t="s">
        <v>57</v>
      </c>
      <c r="AP72" t="s">
        <v>59</v>
      </c>
      <c r="AQ72" t="s">
        <v>59</v>
      </c>
      <c r="AR72" t="s">
        <v>70</v>
      </c>
      <c r="AS72" t="s">
        <v>60</v>
      </c>
      <c r="AT72" t="s">
        <v>59</v>
      </c>
      <c r="AU72" t="s">
        <v>59</v>
      </c>
      <c r="AV72" t="s">
        <v>59</v>
      </c>
      <c r="AW72" t="s">
        <v>59</v>
      </c>
    </row>
    <row r="73" spans="1:49" x14ac:dyDescent="0.25">
      <c r="A73" t="s">
        <v>245</v>
      </c>
      <c r="B73" t="s">
        <v>246</v>
      </c>
      <c r="C73" t="s">
        <v>51</v>
      </c>
      <c r="D73" t="s">
        <v>192</v>
      </c>
      <c r="E73" t="s">
        <v>236</v>
      </c>
      <c r="F73" t="s">
        <v>63</v>
      </c>
      <c r="G73">
        <v>3</v>
      </c>
      <c r="H73">
        <v>6</v>
      </c>
      <c r="I73">
        <v>3</v>
      </c>
      <c r="R73">
        <v>1</v>
      </c>
      <c r="S73">
        <v>1</v>
      </c>
      <c r="T73">
        <v>0</v>
      </c>
      <c r="U73">
        <v>1</v>
      </c>
      <c r="V73">
        <v>1</v>
      </c>
      <c r="W73">
        <v>1</v>
      </c>
      <c r="X73">
        <v>1</v>
      </c>
      <c r="Y73">
        <v>1</v>
      </c>
      <c r="Z73">
        <v>0</v>
      </c>
      <c r="AA73" t="s">
        <v>64</v>
      </c>
      <c r="AB73">
        <v>1</v>
      </c>
      <c r="AC73">
        <v>1</v>
      </c>
      <c r="AD73">
        <v>1</v>
      </c>
      <c r="AE73">
        <v>0</v>
      </c>
      <c r="AF73">
        <v>1</v>
      </c>
      <c r="AG73">
        <v>1</v>
      </c>
      <c r="AH73">
        <v>1</v>
      </c>
      <c r="AI73">
        <v>1</v>
      </c>
      <c r="AJ73">
        <v>0</v>
      </c>
      <c r="AK73" t="s">
        <v>64</v>
      </c>
      <c r="AL73" t="s">
        <v>57</v>
      </c>
      <c r="AM73" t="s">
        <v>57</v>
      </c>
      <c r="AN73">
        <v>79</v>
      </c>
      <c r="AO73" t="s">
        <v>57</v>
      </c>
      <c r="AP73" t="s">
        <v>59</v>
      </c>
      <c r="AQ73" t="s">
        <v>59</v>
      </c>
      <c r="AR73" t="s">
        <v>70</v>
      </c>
      <c r="AS73" t="s">
        <v>58</v>
      </c>
      <c r="AT73" t="s">
        <v>59</v>
      </c>
      <c r="AU73" t="s">
        <v>59</v>
      </c>
      <c r="AV73" t="s">
        <v>59</v>
      </c>
      <c r="AW73" t="s">
        <v>59</v>
      </c>
    </row>
    <row r="74" spans="1:49" x14ac:dyDescent="0.25">
      <c r="A74" t="s">
        <v>247</v>
      </c>
      <c r="B74" t="s">
        <v>248</v>
      </c>
      <c r="C74" t="s">
        <v>51</v>
      </c>
      <c r="D74" t="s">
        <v>192</v>
      </c>
      <c r="E74" t="s">
        <v>236</v>
      </c>
      <c r="F74" t="s">
        <v>63</v>
      </c>
      <c r="G74">
        <v>3</v>
      </c>
      <c r="H74">
        <v>7</v>
      </c>
      <c r="I74">
        <v>3.5</v>
      </c>
      <c r="R74">
        <v>1</v>
      </c>
      <c r="S74">
        <v>1</v>
      </c>
      <c r="T74">
        <v>0</v>
      </c>
      <c r="U74">
        <v>0</v>
      </c>
      <c r="V74">
        <v>1</v>
      </c>
      <c r="W74">
        <v>1</v>
      </c>
      <c r="X74">
        <v>1</v>
      </c>
      <c r="Y74">
        <v>1</v>
      </c>
      <c r="Z74">
        <v>0</v>
      </c>
      <c r="AA74" t="s">
        <v>64</v>
      </c>
      <c r="AB74">
        <v>1</v>
      </c>
      <c r="AC74">
        <v>1</v>
      </c>
      <c r="AD74">
        <v>1</v>
      </c>
      <c r="AE74">
        <v>0</v>
      </c>
      <c r="AF74">
        <v>1</v>
      </c>
      <c r="AG74">
        <v>1</v>
      </c>
      <c r="AH74">
        <v>1</v>
      </c>
      <c r="AI74">
        <v>1</v>
      </c>
      <c r="AJ74">
        <v>0</v>
      </c>
      <c r="AK74" t="s">
        <v>64</v>
      </c>
      <c r="AL74" t="s">
        <v>57</v>
      </c>
      <c r="AM74" t="s">
        <v>57</v>
      </c>
      <c r="AN74">
        <v>80</v>
      </c>
      <c r="AO74" t="s">
        <v>57</v>
      </c>
      <c r="AP74" t="s">
        <v>59</v>
      </c>
      <c r="AQ74" t="s">
        <v>59</v>
      </c>
      <c r="AR74" t="s">
        <v>70</v>
      </c>
      <c r="AS74" t="s">
        <v>60</v>
      </c>
      <c r="AT74" t="s">
        <v>59</v>
      </c>
      <c r="AU74" t="s">
        <v>59</v>
      </c>
      <c r="AV74" t="s">
        <v>59</v>
      </c>
      <c r="AW74" t="s">
        <v>59</v>
      </c>
    </row>
    <row r="75" spans="1:49" x14ac:dyDescent="0.25">
      <c r="A75" t="s">
        <v>249</v>
      </c>
      <c r="B75" t="s">
        <v>250</v>
      </c>
      <c r="C75" t="s">
        <v>51</v>
      </c>
      <c r="D75" t="s">
        <v>192</v>
      </c>
      <c r="E75" t="s">
        <v>236</v>
      </c>
      <c r="F75" t="s">
        <v>63</v>
      </c>
      <c r="G75">
        <v>3</v>
      </c>
      <c r="H75">
        <v>8</v>
      </c>
      <c r="I75">
        <v>4</v>
      </c>
      <c r="R75">
        <v>1</v>
      </c>
      <c r="S75">
        <v>1</v>
      </c>
      <c r="T75">
        <v>0</v>
      </c>
      <c r="U75">
        <v>1</v>
      </c>
      <c r="V75">
        <v>0</v>
      </c>
      <c r="W75">
        <v>1</v>
      </c>
      <c r="X75">
        <v>1</v>
      </c>
      <c r="Y75">
        <v>1</v>
      </c>
      <c r="Z75">
        <v>0</v>
      </c>
      <c r="AA75" t="s">
        <v>64</v>
      </c>
      <c r="AB75">
        <v>1</v>
      </c>
      <c r="AC75">
        <v>1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1</v>
      </c>
      <c r="AJ75">
        <v>0</v>
      </c>
      <c r="AK75" t="s">
        <v>64</v>
      </c>
      <c r="AL75" t="s">
        <v>57</v>
      </c>
      <c r="AM75" t="s">
        <v>57</v>
      </c>
      <c r="AN75">
        <v>81</v>
      </c>
      <c r="AO75" t="s">
        <v>57</v>
      </c>
      <c r="AP75" t="s">
        <v>59</v>
      </c>
      <c r="AQ75" t="s">
        <v>59</v>
      </c>
      <c r="AR75" t="s">
        <v>60</v>
      </c>
      <c r="AS75" t="s">
        <v>58</v>
      </c>
      <c r="AT75" t="s">
        <v>70</v>
      </c>
      <c r="AU75" t="s">
        <v>59</v>
      </c>
      <c r="AV75" t="s">
        <v>59</v>
      </c>
      <c r="AW75" t="s">
        <v>59</v>
      </c>
    </row>
    <row r="76" spans="1:49" x14ac:dyDescent="0.25">
      <c r="A76" t="s">
        <v>251</v>
      </c>
      <c r="B76" t="s">
        <v>252</v>
      </c>
      <c r="C76" t="s">
        <v>51</v>
      </c>
      <c r="D76" t="s">
        <v>192</v>
      </c>
      <c r="E76" t="s">
        <v>236</v>
      </c>
      <c r="F76" t="s">
        <v>63</v>
      </c>
      <c r="G76">
        <v>3</v>
      </c>
      <c r="H76">
        <v>9</v>
      </c>
      <c r="I76">
        <v>4.5</v>
      </c>
      <c r="R76">
        <v>1</v>
      </c>
      <c r="S76">
        <v>1</v>
      </c>
      <c r="T76">
        <v>0</v>
      </c>
      <c r="U76">
        <v>0</v>
      </c>
      <c r="V76">
        <v>1</v>
      </c>
      <c r="W76">
        <v>1</v>
      </c>
      <c r="X76">
        <v>1</v>
      </c>
      <c r="Y76">
        <v>1</v>
      </c>
      <c r="Z76">
        <v>0</v>
      </c>
      <c r="AA76" t="s">
        <v>64</v>
      </c>
      <c r="AB76">
        <v>1</v>
      </c>
      <c r="AC76">
        <v>1</v>
      </c>
      <c r="AD76">
        <v>1</v>
      </c>
      <c r="AE76">
        <v>0</v>
      </c>
      <c r="AF76">
        <v>1</v>
      </c>
      <c r="AG76">
        <v>1</v>
      </c>
      <c r="AH76">
        <v>1</v>
      </c>
      <c r="AI76">
        <v>1</v>
      </c>
      <c r="AJ76">
        <v>0</v>
      </c>
      <c r="AK76" t="s">
        <v>64</v>
      </c>
      <c r="AL76" t="s">
        <v>57</v>
      </c>
      <c r="AM76" t="s">
        <v>57</v>
      </c>
      <c r="AN76">
        <v>82</v>
      </c>
      <c r="AO76" t="s">
        <v>57</v>
      </c>
      <c r="AP76" t="s">
        <v>59</v>
      </c>
      <c r="AQ76" t="s">
        <v>59</v>
      </c>
      <c r="AR76" t="s">
        <v>70</v>
      </c>
      <c r="AS76" t="s">
        <v>60</v>
      </c>
      <c r="AT76" t="s">
        <v>59</v>
      </c>
      <c r="AU76" t="s">
        <v>59</v>
      </c>
      <c r="AV76" t="s">
        <v>59</v>
      </c>
      <c r="AW76" t="s">
        <v>59</v>
      </c>
    </row>
    <row r="77" spans="1:49" x14ac:dyDescent="0.25">
      <c r="A77" t="s">
        <v>253</v>
      </c>
      <c r="B77" t="s">
        <v>254</v>
      </c>
      <c r="C77" t="s">
        <v>51</v>
      </c>
      <c r="D77" t="s">
        <v>192</v>
      </c>
      <c r="E77" t="s">
        <v>236</v>
      </c>
      <c r="F77" t="s">
        <v>63</v>
      </c>
      <c r="G77">
        <v>3</v>
      </c>
      <c r="H77">
        <v>10</v>
      </c>
      <c r="I77">
        <v>5</v>
      </c>
      <c r="R77">
        <v>1</v>
      </c>
      <c r="S77">
        <v>1</v>
      </c>
      <c r="T77">
        <v>0</v>
      </c>
      <c r="U77">
        <v>0</v>
      </c>
      <c r="V77">
        <v>1</v>
      </c>
      <c r="W77">
        <v>1</v>
      </c>
      <c r="X77">
        <v>1</v>
      </c>
      <c r="Y77">
        <v>1</v>
      </c>
      <c r="Z77">
        <v>0</v>
      </c>
      <c r="AA77" t="s">
        <v>64</v>
      </c>
      <c r="AB77">
        <v>1</v>
      </c>
      <c r="AC77">
        <v>1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1</v>
      </c>
      <c r="AJ77">
        <v>0</v>
      </c>
      <c r="AK77" t="s">
        <v>64</v>
      </c>
      <c r="AL77" t="s">
        <v>57</v>
      </c>
      <c r="AM77" t="s">
        <v>57</v>
      </c>
      <c r="AN77">
        <v>83</v>
      </c>
      <c r="AO77" t="s">
        <v>57</v>
      </c>
      <c r="AP77" t="s">
        <v>59</v>
      </c>
      <c r="AQ77" t="s">
        <v>59</v>
      </c>
      <c r="AR77" t="s">
        <v>60</v>
      </c>
      <c r="AS77" t="s">
        <v>60</v>
      </c>
      <c r="AT77" t="s">
        <v>59</v>
      </c>
      <c r="AU77" t="s">
        <v>58</v>
      </c>
      <c r="AV77" t="s">
        <v>59</v>
      </c>
      <c r="AW77" t="s">
        <v>59</v>
      </c>
    </row>
    <row r="78" spans="1:49" x14ac:dyDescent="0.25">
      <c r="A78" t="s">
        <v>255</v>
      </c>
      <c r="B78" t="s">
        <v>256</v>
      </c>
      <c r="C78" t="s">
        <v>51</v>
      </c>
      <c r="D78" t="s">
        <v>192</v>
      </c>
      <c r="E78" t="s">
        <v>236</v>
      </c>
      <c r="F78" t="s">
        <v>63</v>
      </c>
      <c r="G78">
        <v>3</v>
      </c>
      <c r="H78">
        <v>11</v>
      </c>
      <c r="I78">
        <v>5.5</v>
      </c>
      <c r="R78">
        <v>1</v>
      </c>
      <c r="S78">
        <v>1</v>
      </c>
      <c r="T78">
        <v>0</v>
      </c>
      <c r="U78">
        <v>1</v>
      </c>
      <c r="V78">
        <v>1</v>
      </c>
      <c r="W78">
        <v>1</v>
      </c>
      <c r="X78">
        <v>1</v>
      </c>
      <c r="Y78">
        <v>1</v>
      </c>
      <c r="Z78">
        <v>0</v>
      </c>
      <c r="AA78" t="s">
        <v>64</v>
      </c>
      <c r="AB78">
        <v>1</v>
      </c>
      <c r="AC78">
        <v>1</v>
      </c>
      <c r="AD78">
        <v>1</v>
      </c>
      <c r="AE78">
        <v>0</v>
      </c>
      <c r="AF78">
        <v>1</v>
      </c>
      <c r="AG78">
        <v>1</v>
      </c>
      <c r="AH78">
        <v>1</v>
      </c>
      <c r="AI78">
        <v>1</v>
      </c>
      <c r="AJ78">
        <v>0</v>
      </c>
      <c r="AK78" t="s">
        <v>64</v>
      </c>
      <c r="AL78" t="s">
        <v>57</v>
      </c>
      <c r="AM78" t="s">
        <v>57</v>
      </c>
      <c r="AN78">
        <v>84</v>
      </c>
      <c r="AO78" t="s">
        <v>57</v>
      </c>
      <c r="AP78" t="s">
        <v>59</v>
      </c>
      <c r="AQ78" t="s">
        <v>59</v>
      </c>
      <c r="AR78" t="s">
        <v>70</v>
      </c>
      <c r="AS78" t="s">
        <v>58</v>
      </c>
      <c r="AT78" t="s">
        <v>59</v>
      </c>
      <c r="AU78" t="s">
        <v>59</v>
      </c>
      <c r="AV78" t="s">
        <v>59</v>
      </c>
      <c r="AW78" t="s">
        <v>59</v>
      </c>
    </row>
    <row r="79" spans="1:49" x14ac:dyDescent="0.25">
      <c r="A79" t="s">
        <v>257</v>
      </c>
      <c r="B79" t="s">
        <v>258</v>
      </c>
      <c r="C79" t="s">
        <v>51</v>
      </c>
      <c r="D79" t="s">
        <v>192</v>
      </c>
      <c r="E79" t="s">
        <v>236</v>
      </c>
      <c r="F79" t="s">
        <v>63</v>
      </c>
      <c r="G79">
        <v>3</v>
      </c>
      <c r="H79">
        <v>12</v>
      </c>
      <c r="I79">
        <v>6</v>
      </c>
      <c r="R79">
        <v>1</v>
      </c>
      <c r="S79">
        <v>1</v>
      </c>
      <c r="T79">
        <v>0</v>
      </c>
      <c r="U79">
        <v>0</v>
      </c>
      <c r="V79">
        <v>1</v>
      </c>
      <c r="W79">
        <v>1</v>
      </c>
      <c r="X79">
        <v>1</v>
      </c>
      <c r="Y79">
        <v>1</v>
      </c>
      <c r="Z79">
        <v>0</v>
      </c>
      <c r="AA79" t="s">
        <v>64</v>
      </c>
      <c r="AB79">
        <v>1</v>
      </c>
      <c r="AC79">
        <v>1</v>
      </c>
      <c r="AD79">
        <v>1</v>
      </c>
      <c r="AE79">
        <v>0</v>
      </c>
      <c r="AF79">
        <v>1</v>
      </c>
      <c r="AG79">
        <v>1</v>
      </c>
      <c r="AH79">
        <v>1</v>
      </c>
      <c r="AI79">
        <v>1</v>
      </c>
      <c r="AJ79">
        <v>0</v>
      </c>
      <c r="AK79" t="s">
        <v>64</v>
      </c>
      <c r="AL79" t="s">
        <v>57</v>
      </c>
      <c r="AM79" t="s">
        <v>57</v>
      </c>
      <c r="AN79">
        <v>85</v>
      </c>
      <c r="AO79" t="s">
        <v>57</v>
      </c>
      <c r="AP79" t="s">
        <v>59</v>
      </c>
      <c r="AQ79" t="s">
        <v>59</v>
      </c>
      <c r="AR79" t="s">
        <v>70</v>
      </c>
      <c r="AS79" t="s">
        <v>60</v>
      </c>
      <c r="AT79" t="s">
        <v>59</v>
      </c>
      <c r="AU79" t="s">
        <v>59</v>
      </c>
      <c r="AV79" t="s">
        <v>59</v>
      </c>
      <c r="AW79" t="s">
        <v>59</v>
      </c>
    </row>
    <row r="80" spans="1:49" x14ac:dyDescent="0.25">
      <c r="A80" t="s">
        <v>259</v>
      </c>
      <c r="B80" t="s">
        <v>260</v>
      </c>
      <c r="C80" t="s">
        <v>51</v>
      </c>
      <c r="D80" t="s">
        <v>192</v>
      </c>
      <c r="E80" t="s">
        <v>236</v>
      </c>
      <c r="F80" t="s">
        <v>63</v>
      </c>
      <c r="G80">
        <v>3</v>
      </c>
      <c r="H80">
        <v>13</v>
      </c>
      <c r="I80">
        <v>6.5</v>
      </c>
      <c r="R80">
        <v>1</v>
      </c>
      <c r="S80">
        <v>1</v>
      </c>
      <c r="T80">
        <v>0</v>
      </c>
      <c r="U80">
        <v>0</v>
      </c>
      <c r="V80">
        <v>1</v>
      </c>
      <c r="W80">
        <v>1</v>
      </c>
      <c r="X80">
        <v>1</v>
      </c>
      <c r="Y80">
        <v>1</v>
      </c>
      <c r="Z80">
        <v>0</v>
      </c>
      <c r="AA80" t="s">
        <v>64</v>
      </c>
      <c r="AB80">
        <v>1</v>
      </c>
      <c r="AC80">
        <v>1</v>
      </c>
      <c r="AD80">
        <v>1</v>
      </c>
      <c r="AE80">
        <v>0</v>
      </c>
      <c r="AF80">
        <v>1</v>
      </c>
      <c r="AG80">
        <v>1</v>
      </c>
      <c r="AH80">
        <v>1</v>
      </c>
      <c r="AI80">
        <v>1</v>
      </c>
      <c r="AJ80">
        <v>0</v>
      </c>
      <c r="AK80" t="s">
        <v>64</v>
      </c>
      <c r="AL80" t="s">
        <v>57</v>
      </c>
      <c r="AM80" t="s">
        <v>57</v>
      </c>
      <c r="AN80">
        <v>86</v>
      </c>
      <c r="AO80" t="s">
        <v>57</v>
      </c>
      <c r="AP80" t="s">
        <v>59</v>
      </c>
      <c r="AQ80" t="s">
        <v>59</v>
      </c>
      <c r="AR80" t="s">
        <v>70</v>
      </c>
      <c r="AS80" t="s">
        <v>60</v>
      </c>
      <c r="AT80" t="s">
        <v>59</v>
      </c>
      <c r="AU80" t="s">
        <v>59</v>
      </c>
      <c r="AV80" t="s">
        <v>59</v>
      </c>
      <c r="AW80" t="s">
        <v>59</v>
      </c>
    </row>
    <row r="81" spans="1:49" x14ac:dyDescent="0.25">
      <c r="A81" t="s">
        <v>261</v>
      </c>
      <c r="B81" t="s">
        <v>262</v>
      </c>
      <c r="C81" t="s">
        <v>51</v>
      </c>
      <c r="D81" t="s">
        <v>192</v>
      </c>
      <c r="E81" t="s">
        <v>236</v>
      </c>
      <c r="F81" t="s">
        <v>63</v>
      </c>
      <c r="G81">
        <v>3</v>
      </c>
      <c r="H81">
        <v>14</v>
      </c>
      <c r="I81">
        <v>7</v>
      </c>
      <c r="R81">
        <v>1</v>
      </c>
      <c r="S81">
        <v>1</v>
      </c>
      <c r="T81">
        <v>0</v>
      </c>
      <c r="U81">
        <v>0</v>
      </c>
      <c r="V81">
        <v>1</v>
      </c>
      <c r="W81">
        <v>1</v>
      </c>
      <c r="X81">
        <v>1</v>
      </c>
      <c r="Y81">
        <v>1</v>
      </c>
      <c r="Z81">
        <v>0</v>
      </c>
      <c r="AA81" t="s">
        <v>64</v>
      </c>
      <c r="AB81">
        <v>1</v>
      </c>
      <c r="AC81">
        <v>1</v>
      </c>
      <c r="AD81">
        <v>1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0</v>
      </c>
      <c r="AK81" t="s">
        <v>64</v>
      </c>
      <c r="AL81" t="s">
        <v>57</v>
      </c>
      <c r="AM81" t="s">
        <v>57</v>
      </c>
      <c r="AN81">
        <v>87</v>
      </c>
      <c r="AO81" t="s">
        <v>57</v>
      </c>
      <c r="AP81" t="s">
        <v>59</v>
      </c>
      <c r="AQ81" t="s">
        <v>59</v>
      </c>
      <c r="AR81" t="s">
        <v>70</v>
      </c>
      <c r="AS81" t="s">
        <v>60</v>
      </c>
      <c r="AT81" t="s">
        <v>59</v>
      </c>
      <c r="AU81" t="s">
        <v>59</v>
      </c>
      <c r="AV81" t="s">
        <v>59</v>
      </c>
      <c r="AW81" t="s">
        <v>59</v>
      </c>
    </row>
    <row r="82" spans="1:49" x14ac:dyDescent="0.25">
      <c r="A82" t="s">
        <v>263</v>
      </c>
      <c r="B82" t="s">
        <v>264</v>
      </c>
      <c r="C82" t="s">
        <v>51</v>
      </c>
      <c r="D82" t="s">
        <v>192</v>
      </c>
      <c r="E82" t="s">
        <v>236</v>
      </c>
      <c r="F82" t="s">
        <v>63</v>
      </c>
      <c r="G82">
        <v>3</v>
      </c>
      <c r="H82">
        <v>15</v>
      </c>
      <c r="I82">
        <v>7.5</v>
      </c>
      <c r="R82">
        <v>1</v>
      </c>
      <c r="S82">
        <v>1</v>
      </c>
      <c r="T82">
        <v>1</v>
      </c>
      <c r="U82">
        <v>1</v>
      </c>
      <c r="V82">
        <v>1</v>
      </c>
      <c r="W82">
        <v>0</v>
      </c>
      <c r="X82">
        <v>1</v>
      </c>
      <c r="Y82">
        <v>1</v>
      </c>
      <c r="Z82">
        <v>1</v>
      </c>
      <c r="AA82" t="s">
        <v>265</v>
      </c>
      <c r="AB82">
        <v>1</v>
      </c>
      <c r="AC82">
        <v>1</v>
      </c>
      <c r="AD82">
        <v>0</v>
      </c>
      <c r="AE82">
        <v>0</v>
      </c>
      <c r="AF82">
        <v>1</v>
      </c>
      <c r="AG82">
        <v>0</v>
      </c>
      <c r="AH82">
        <v>1</v>
      </c>
      <c r="AI82">
        <v>1</v>
      </c>
      <c r="AJ82">
        <v>0</v>
      </c>
      <c r="AK82" t="s">
        <v>64</v>
      </c>
      <c r="AL82" t="s">
        <v>57</v>
      </c>
      <c r="AM82" t="s">
        <v>57</v>
      </c>
      <c r="AN82">
        <v>88</v>
      </c>
      <c r="AO82" t="s">
        <v>57</v>
      </c>
      <c r="AP82" t="s">
        <v>59</v>
      </c>
      <c r="AQ82" t="s">
        <v>59</v>
      </c>
      <c r="AR82" t="s">
        <v>58</v>
      </c>
      <c r="AS82" t="s">
        <v>58</v>
      </c>
      <c r="AT82" t="s">
        <v>59</v>
      </c>
      <c r="AU82" t="s">
        <v>60</v>
      </c>
      <c r="AV82" t="s">
        <v>59</v>
      </c>
      <c r="AW82" t="s">
        <v>59</v>
      </c>
    </row>
    <row r="83" spans="1:49" x14ac:dyDescent="0.25">
      <c r="A83" t="s">
        <v>266</v>
      </c>
      <c r="B83" t="s">
        <v>267</v>
      </c>
      <c r="C83" t="s">
        <v>51</v>
      </c>
      <c r="D83" t="s">
        <v>192</v>
      </c>
      <c r="E83" t="s">
        <v>236</v>
      </c>
      <c r="F83" t="s">
        <v>63</v>
      </c>
      <c r="G83">
        <v>3</v>
      </c>
      <c r="H83">
        <v>16</v>
      </c>
      <c r="I83">
        <v>8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 t="s">
        <v>64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0</v>
      </c>
      <c r="AK83" t="s">
        <v>64</v>
      </c>
      <c r="AL83" t="s">
        <v>57</v>
      </c>
      <c r="AM83" t="s">
        <v>57</v>
      </c>
      <c r="AN83">
        <v>89</v>
      </c>
      <c r="AO83" t="s">
        <v>57</v>
      </c>
      <c r="AP83" t="s">
        <v>59</v>
      </c>
      <c r="AQ83" t="s">
        <v>59</v>
      </c>
      <c r="AR83" t="s">
        <v>59</v>
      </c>
      <c r="AS83" t="s">
        <v>59</v>
      </c>
      <c r="AT83" t="s">
        <v>59</v>
      </c>
      <c r="AU83" t="s">
        <v>59</v>
      </c>
      <c r="AV83" t="s">
        <v>59</v>
      </c>
      <c r="AW83" t="s">
        <v>59</v>
      </c>
    </row>
    <row r="84" spans="1:49" x14ac:dyDescent="0.25">
      <c r="A84" t="s">
        <v>268</v>
      </c>
      <c r="B84" t="s">
        <v>269</v>
      </c>
      <c r="C84" t="s">
        <v>51</v>
      </c>
      <c r="D84" t="s">
        <v>192</v>
      </c>
      <c r="E84" t="s">
        <v>236</v>
      </c>
      <c r="F84" t="s">
        <v>63</v>
      </c>
      <c r="G84">
        <v>3</v>
      </c>
      <c r="H84">
        <v>17</v>
      </c>
      <c r="I84">
        <v>8.5</v>
      </c>
      <c r="R84">
        <v>1</v>
      </c>
      <c r="S84">
        <v>1</v>
      </c>
      <c r="T84">
        <v>1</v>
      </c>
      <c r="U84">
        <v>0</v>
      </c>
      <c r="V84">
        <v>1</v>
      </c>
      <c r="W84">
        <v>1</v>
      </c>
      <c r="X84">
        <v>1</v>
      </c>
      <c r="Y84">
        <v>1</v>
      </c>
      <c r="Z84">
        <v>1</v>
      </c>
      <c r="AA84" t="s">
        <v>64</v>
      </c>
      <c r="AB84">
        <v>1</v>
      </c>
      <c r="AC84">
        <v>1</v>
      </c>
      <c r="AD84">
        <v>1</v>
      </c>
      <c r="AE84">
        <v>0</v>
      </c>
      <c r="AF84">
        <v>1</v>
      </c>
      <c r="AG84">
        <v>1</v>
      </c>
      <c r="AH84">
        <v>1</v>
      </c>
      <c r="AI84">
        <v>1</v>
      </c>
      <c r="AJ84">
        <v>0</v>
      </c>
      <c r="AK84" t="s">
        <v>64</v>
      </c>
      <c r="AL84" t="s">
        <v>57</v>
      </c>
      <c r="AM84" t="s">
        <v>57</v>
      </c>
      <c r="AN84">
        <v>90</v>
      </c>
      <c r="AO84" t="s">
        <v>57</v>
      </c>
      <c r="AP84" t="s">
        <v>59</v>
      </c>
      <c r="AQ84" t="s">
        <v>59</v>
      </c>
      <c r="AR84" t="s">
        <v>59</v>
      </c>
      <c r="AS84" t="s">
        <v>60</v>
      </c>
      <c r="AT84" t="s">
        <v>59</v>
      </c>
      <c r="AU84" t="s">
        <v>59</v>
      </c>
      <c r="AV84" t="s">
        <v>59</v>
      </c>
      <c r="AW84" t="s">
        <v>59</v>
      </c>
    </row>
    <row r="85" spans="1:49" x14ac:dyDescent="0.25">
      <c r="A85" t="s">
        <v>270</v>
      </c>
      <c r="B85" t="s">
        <v>271</v>
      </c>
      <c r="C85" t="s">
        <v>51</v>
      </c>
      <c r="D85" t="s">
        <v>192</v>
      </c>
      <c r="E85" t="s">
        <v>236</v>
      </c>
      <c r="F85" t="s">
        <v>63</v>
      </c>
      <c r="G85">
        <v>3</v>
      </c>
      <c r="H85">
        <v>18</v>
      </c>
      <c r="I85">
        <v>9</v>
      </c>
      <c r="R85">
        <v>1</v>
      </c>
      <c r="S85">
        <v>1</v>
      </c>
      <c r="T85">
        <v>0</v>
      </c>
      <c r="U85">
        <v>0</v>
      </c>
      <c r="V85">
        <v>1</v>
      </c>
      <c r="W85">
        <v>1</v>
      </c>
      <c r="X85">
        <v>1</v>
      </c>
      <c r="Y85">
        <v>1</v>
      </c>
      <c r="Z85">
        <v>0</v>
      </c>
      <c r="AA85" t="s">
        <v>64</v>
      </c>
      <c r="AB85">
        <v>1</v>
      </c>
      <c r="AC85">
        <v>1</v>
      </c>
      <c r="AD85">
        <v>1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0</v>
      </c>
      <c r="AK85" t="s">
        <v>272</v>
      </c>
      <c r="AL85" t="s">
        <v>57</v>
      </c>
      <c r="AM85" t="s">
        <v>57</v>
      </c>
      <c r="AN85">
        <v>91</v>
      </c>
      <c r="AO85" t="s">
        <v>57</v>
      </c>
      <c r="AP85" t="s">
        <v>59</v>
      </c>
      <c r="AQ85" t="s">
        <v>59</v>
      </c>
      <c r="AR85" t="s">
        <v>70</v>
      </c>
      <c r="AS85" t="s">
        <v>60</v>
      </c>
      <c r="AT85" t="s">
        <v>59</v>
      </c>
      <c r="AU85" t="s">
        <v>58</v>
      </c>
      <c r="AV85" t="s">
        <v>58</v>
      </c>
      <c r="AW85" t="s">
        <v>59</v>
      </c>
    </row>
    <row r="86" spans="1:49" x14ac:dyDescent="0.25">
      <c r="A86" t="s">
        <v>273</v>
      </c>
      <c r="B86" t="s">
        <v>274</v>
      </c>
      <c r="C86" t="s">
        <v>51</v>
      </c>
      <c r="D86" t="s">
        <v>192</v>
      </c>
      <c r="E86" t="s">
        <v>236</v>
      </c>
      <c r="F86" t="s">
        <v>63</v>
      </c>
      <c r="G86">
        <v>3</v>
      </c>
      <c r="H86">
        <v>19</v>
      </c>
      <c r="I86">
        <v>9.5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 t="s">
        <v>275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 t="s">
        <v>276</v>
      </c>
      <c r="AL86" t="s">
        <v>57</v>
      </c>
      <c r="AM86" t="s">
        <v>57</v>
      </c>
      <c r="AN86">
        <v>92</v>
      </c>
      <c r="AO86" t="s">
        <v>57</v>
      </c>
      <c r="AP86" t="s">
        <v>59</v>
      </c>
      <c r="AQ86" t="s">
        <v>59</v>
      </c>
      <c r="AR86" t="s">
        <v>59</v>
      </c>
      <c r="AS86" t="s">
        <v>59</v>
      </c>
      <c r="AT86" t="s">
        <v>59</v>
      </c>
      <c r="AU86" t="s">
        <v>59</v>
      </c>
      <c r="AV86" t="s">
        <v>59</v>
      </c>
      <c r="AW86" t="s">
        <v>59</v>
      </c>
    </row>
    <row r="87" spans="1:49" x14ac:dyDescent="0.25">
      <c r="A87" t="s">
        <v>277</v>
      </c>
      <c r="B87" t="s">
        <v>278</v>
      </c>
      <c r="C87" t="s">
        <v>51</v>
      </c>
      <c r="D87" t="s">
        <v>192</v>
      </c>
      <c r="E87" t="s">
        <v>236</v>
      </c>
      <c r="F87" t="s">
        <v>63</v>
      </c>
      <c r="G87">
        <v>3</v>
      </c>
      <c r="H87">
        <v>20</v>
      </c>
      <c r="I87">
        <v>10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 t="s">
        <v>64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0</v>
      </c>
      <c r="AK87" t="s">
        <v>64</v>
      </c>
      <c r="AL87" t="s">
        <v>57</v>
      </c>
      <c r="AM87" t="s">
        <v>57</v>
      </c>
      <c r="AN87">
        <v>93</v>
      </c>
      <c r="AO87" t="s">
        <v>57</v>
      </c>
      <c r="AP87" t="s">
        <v>59</v>
      </c>
      <c r="AQ87" t="s">
        <v>59</v>
      </c>
      <c r="AR87" t="s">
        <v>59</v>
      </c>
      <c r="AS87" t="s">
        <v>59</v>
      </c>
      <c r="AT87" t="s">
        <v>59</v>
      </c>
      <c r="AU87" t="s">
        <v>59</v>
      </c>
      <c r="AV87" t="s">
        <v>59</v>
      </c>
      <c r="AW87" t="s">
        <v>59</v>
      </c>
    </row>
    <row r="88" spans="1:49" x14ac:dyDescent="0.25">
      <c r="A88" t="s">
        <v>279</v>
      </c>
      <c r="B88" t="s">
        <v>280</v>
      </c>
      <c r="C88" t="s">
        <v>51</v>
      </c>
      <c r="D88" t="s">
        <v>192</v>
      </c>
      <c r="E88" t="s">
        <v>236</v>
      </c>
      <c r="F88" t="s">
        <v>63</v>
      </c>
      <c r="G88">
        <v>3</v>
      </c>
      <c r="H88">
        <v>21</v>
      </c>
      <c r="I88">
        <v>10.5</v>
      </c>
      <c r="R88">
        <v>1</v>
      </c>
      <c r="S88">
        <v>1</v>
      </c>
      <c r="T88">
        <v>1</v>
      </c>
      <c r="U88">
        <v>1</v>
      </c>
      <c r="V88">
        <v>1</v>
      </c>
      <c r="W88">
        <v>0</v>
      </c>
      <c r="X88">
        <v>1</v>
      </c>
      <c r="Y88">
        <v>1</v>
      </c>
      <c r="Z88">
        <v>0</v>
      </c>
      <c r="AA88" t="s">
        <v>64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0</v>
      </c>
      <c r="AK88" t="s">
        <v>64</v>
      </c>
      <c r="AL88" t="s">
        <v>57</v>
      </c>
      <c r="AM88" t="s">
        <v>57</v>
      </c>
      <c r="AN88">
        <v>94</v>
      </c>
      <c r="AO88" t="s">
        <v>57</v>
      </c>
      <c r="AP88" t="s">
        <v>59</v>
      </c>
      <c r="AQ88" t="s">
        <v>59</v>
      </c>
      <c r="AR88" t="s">
        <v>59</v>
      </c>
      <c r="AS88" t="s">
        <v>59</v>
      </c>
      <c r="AT88" t="s">
        <v>59</v>
      </c>
      <c r="AU88" t="s">
        <v>70</v>
      </c>
      <c r="AV88" t="s">
        <v>59</v>
      </c>
      <c r="AW88" t="s">
        <v>59</v>
      </c>
    </row>
    <row r="89" spans="1:49" x14ac:dyDescent="0.25">
      <c r="A89" t="s">
        <v>281</v>
      </c>
      <c r="B89" t="s">
        <v>282</v>
      </c>
      <c r="C89" t="s">
        <v>51</v>
      </c>
      <c r="D89" t="s">
        <v>192</v>
      </c>
      <c r="E89" t="s">
        <v>236</v>
      </c>
      <c r="F89" t="s">
        <v>63</v>
      </c>
      <c r="G89">
        <v>3</v>
      </c>
      <c r="H89">
        <v>22</v>
      </c>
      <c r="I89">
        <v>11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0</v>
      </c>
      <c r="AA89" t="s">
        <v>64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 t="s">
        <v>64</v>
      </c>
      <c r="AL89" t="s">
        <v>57</v>
      </c>
      <c r="AM89" t="s">
        <v>57</v>
      </c>
      <c r="AN89">
        <v>95</v>
      </c>
      <c r="AO89" t="s">
        <v>57</v>
      </c>
      <c r="AP89" t="s">
        <v>59</v>
      </c>
      <c r="AQ89" t="s">
        <v>59</v>
      </c>
      <c r="AR89" t="s">
        <v>59</v>
      </c>
      <c r="AS89" t="s">
        <v>59</v>
      </c>
      <c r="AT89" t="s">
        <v>59</v>
      </c>
      <c r="AU89" t="s">
        <v>59</v>
      </c>
      <c r="AV89" t="s">
        <v>59</v>
      </c>
      <c r="AW89" t="s">
        <v>59</v>
      </c>
    </row>
    <row r="90" spans="1:49" x14ac:dyDescent="0.25">
      <c r="A90" t="s">
        <v>283</v>
      </c>
      <c r="B90" t="s">
        <v>284</v>
      </c>
      <c r="C90" t="s">
        <v>51</v>
      </c>
      <c r="D90" t="s">
        <v>192</v>
      </c>
      <c r="E90" t="s">
        <v>236</v>
      </c>
      <c r="F90" t="s">
        <v>63</v>
      </c>
      <c r="G90">
        <v>3</v>
      </c>
      <c r="H90">
        <v>23</v>
      </c>
      <c r="I90">
        <v>11.5</v>
      </c>
      <c r="R90">
        <v>1</v>
      </c>
      <c r="S90">
        <v>1</v>
      </c>
      <c r="T90">
        <v>1</v>
      </c>
      <c r="U90">
        <v>0</v>
      </c>
      <c r="V90">
        <v>1</v>
      </c>
      <c r="W90">
        <v>1</v>
      </c>
      <c r="X90">
        <v>1</v>
      </c>
      <c r="Y90">
        <v>1</v>
      </c>
      <c r="Z90">
        <v>0</v>
      </c>
      <c r="AA90" t="s">
        <v>64</v>
      </c>
      <c r="AB90">
        <v>1</v>
      </c>
      <c r="AC90">
        <v>0</v>
      </c>
      <c r="AD90">
        <v>1</v>
      </c>
      <c r="AE90">
        <v>0</v>
      </c>
      <c r="AF90">
        <v>1</v>
      </c>
      <c r="AG90">
        <v>1</v>
      </c>
      <c r="AH90">
        <v>1</v>
      </c>
      <c r="AI90">
        <v>1</v>
      </c>
      <c r="AJ90">
        <v>0</v>
      </c>
      <c r="AK90" t="s">
        <v>64</v>
      </c>
      <c r="AL90" t="s">
        <v>57</v>
      </c>
      <c r="AM90" t="s">
        <v>57</v>
      </c>
      <c r="AN90">
        <v>96</v>
      </c>
      <c r="AO90" t="s">
        <v>57</v>
      </c>
      <c r="AP90" t="s">
        <v>59</v>
      </c>
      <c r="AQ90" t="s">
        <v>58</v>
      </c>
      <c r="AR90" t="s">
        <v>59</v>
      </c>
      <c r="AS90" t="s">
        <v>60</v>
      </c>
      <c r="AT90" t="s">
        <v>59</v>
      </c>
      <c r="AU90" t="s">
        <v>59</v>
      </c>
      <c r="AV90" t="s">
        <v>59</v>
      </c>
      <c r="AW90" t="s">
        <v>59</v>
      </c>
    </row>
    <row r="91" spans="1:49" x14ac:dyDescent="0.25">
      <c r="A91" t="s">
        <v>285</v>
      </c>
      <c r="B91" t="s">
        <v>286</v>
      </c>
      <c r="C91" t="s">
        <v>51</v>
      </c>
      <c r="D91" t="s">
        <v>192</v>
      </c>
      <c r="E91" t="s">
        <v>236</v>
      </c>
      <c r="F91" t="s">
        <v>63</v>
      </c>
      <c r="G91">
        <v>3</v>
      </c>
      <c r="H91">
        <v>24</v>
      </c>
      <c r="I91">
        <v>12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0</v>
      </c>
      <c r="AA91" t="s">
        <v>64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0</v>
      </c>
      <c r="AK91" t="s">
        <v>64</v>
      </c>
      <c r="AL91" t="s">
        <v>57</v>
      </c>
      <c r="AM91" t="s">
        <v>57</v>
      </c>
      <c r="AN91">
        <v>97</v>
      </c>
      <c r="AO91" t="s">
        <v>57</v>
      </c>
      <c r="AP91" t="s">
        <v>59</v>
      </c>
      <c r="AQ91" t="s">
        <v>59</v>
      </c>
      <c r="AR91" t="s">
        <v>59</v>
      </c>
      <c r="AS91" t="s">
        <v>59</v>
      </c>
      <c r="AT91" t="s">
        <v>59</v>
      </c>
      <c r="AU91" t="s">
        <v>59</v>
      </c>
      <c r="AV91" t="s">
        <v>59</v>
      </c>
      <c r="AW91" t="s">
        <v>59</v>
      </c>
    </row>
    <row r="92" spans="1:49" x14ac:dyDescent="0.25">
      <c r="A92" t="s">
        <v>287</v>
      </c>
      <c r="B92" t="s">
        <v>288</v>
      </c>
      <c r="C92" t="s">
        <v>51</v>
      </c>
      <c r="D92" t="s">
        <v>192</v>
      </c>
      <c r="E92" t="s">
        <v>236</v>
      </c>
      <c r="F92" t="s">
        <v>63</v>
      </c>
      <c r="G92">
        <v>3</v>
      </c>
      <c r="H92">
        <v>25</v>
      </c>
      <c r="I92">
        <v>12.5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 t="s">
        <v>289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 t="s">
        <v>290</v>
      </c>
      <c r="AL92" t="s">
        <v>57</v>
      </c>
      <c r="AM92" t="s">
        <v>57</v>
      </c>
      <c r="AN92">
        <v>98</v>
      </c>
      <c r="AO92" t="s">
        <v>57</v>
      </c>
      <c r="AP92" t="s">
        <v>59</v>
      </c>
      <c r="AQ92" t="s">
        <v>59</v>
      </c>
      <c r="AR92" t="s">
        <v>59</v>
      </c>
      <c r="AS92" t="s">
        <v>59</v>
      </c>
      <c r="AT92" t="s">
        <v>59</v>
      </c>
      <c r="AU92" t="s">
        <v>59</v>
      </c>
      <c r="AV92" t="s">
        <v>59</v>
      </c>
      <c r="AW92" t="s">
        <v>59</v>
      </c>
    </row>
    <row r="93" spans="1:49" x14ac:dyDescent="0.25">
      <c r="A93" t="s">
        <v>291</v>
      </c>
      <c r="B93" t="s">
        <v>292</v>
      </c>
      <c r="C93" t="s">
        <v>51</v>
      </c>
      <c r="D93" t="s">
        <v>192</v>
      </c>
      <c r="E93" t="s">
        <v>236</v>
      </c>
      <c r="F93" t="s">
        <v>63</v>
      </c>
      <c r="G93">
        <v>3</v>
      </c>
      <c r="H93">
        <v>26</v>
      </c>
      <c r="I93">
        <v>13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 t="s">
        <v>293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0</v>
      </c>
      <c r="AK93" t="s">
        <v>64</v>
      </c>
      <c r="AL93" t="s">
        <v>57</v>
      </c>
      <c r="AM93" t="s">
        <v>57</v>
      </c>
      <c r="AN93">
        <v>99</v>
      </c>
      <c r="AO93" t="s">
        <v>57</v>
      </c>
      <c r="AP93" t="s">
        <v>59</v>
      </c>
      <c r="AQ93" t="s">
        <v>59</v>
      </c>
      <c r="AR93" t="s">
        <v>59</v>
      </c>
      <c r="AS93" t="s">
        <v>59</v>
      </c>
      <c r="AT93" t="s">
        <v>59</v>
      </c>
      <c r="AU93" t="s">
        <v>59</v>
      </c>
      <c r="AV93" t="s">
        <v>59</v>
      </c>
      <c r="AW93" t="s">
        <v>59</v>
      </c>
    </row>
    <row r="94" spans="1:49" x14ac:dyDescent="0.25">
      <c r="A94" t="s">
        <v>294</v>
      </c>
      <c r="B94" t="s">
        <v>295</v>
      </c>
      <c r="C94" t="s">
        <v>51</v>
      </c>
      <c r="D94" t="s">
        <v>192</v>
      </c>
      <c r="E94" t="s">
        <v>236</v>
      </c>
      <c r="F94" t="s">
        <v>63</v>
      </c>
      <c r="G94">
        <v>3</v>
      </c>
      <c r="H94">
        <v>27</v>
      </c>
      <c r="I94">
        <v>13.5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0</v>
      </c>
      <c r="AA94" t="s">
        <v>64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0</v>
      </c>
      <c r="AK94" t="s">
        <v>64</v>
      </c>
      <c r="AL94" t="s">
        <v>57</v>
      </c>
      <c r="AM94" t="s">
        <v>57</v>
      </c>
      <c r="AN94">
        <v>100</v>
      </c>
      <c r="AO94" t="s">
        <v>57</v>
      </c>
      <c r="AP94" t="s">
        <v>59</v>
      </c>
      <c r="AQ94" t="s">
        <v>59</v>
      </c>
      <c r="AR94" t="s">
        <v>59</v>
      </c>
      <c r="AS94" t="s">
        <v>59</v>
      </c>
      <c r="AT94" t="s">
        <v>59</v>
      </c>
      <c r="AU94" t="s">
        <v>59</v>
      </c>
      <c r="AV94" t="s">
        <v>59</v>
      </c>
      <c r="AW94" t="s">
        <v>59</v>
      </c>
    </row>
    <row r="95" spans="1:49" x14ac:dyDescent="0.25">
      <c r="A95" t="s">
        <v>296</v>
      </c>
      <c r="B95" t="s">
        <v>297</v>
      </c>
      <c r="C95" t="s">
        <v>51</v>
      </c>
      <c r="D95" t="s">
        <v>192</v>
      </c>
      <c r="E95" t="s">
        <v>236</v>
      </c>
      <c r="F95" t="s">
        <v>63</v>
      </c>
      <c r="G95">
        <v>3</v>
      </c>
      <c r="H95">
        <v>28</v>
      </c>
      <c r="I95">
        <v>14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0</v>
      </c>
      <c r="AA95" t="s">
        <v>64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0</v>
      </c>
      <c r="AK95" t="s">
        <v>64</v>
      </c>
      <c r="AL95" t="s">
        <v>57</v>
      </c>
      <c r="AM95" t="s">
        <v>57</v>
      </c>
      <c r="AN95">
        <v>101</v>
      </c>
      <c r="AO95" t="s">
        <v>57</v>
      </c>
      <c r="AP95" t="s">
        <v>59</v>
      </c>
      <c r="AQ95" t="s">
        <v>59</v>
      </c>
      <c r="AR95" t="s">
        <v>59</v>
      </c>
      <c r="AS95" t="s">
        <v>59</v>
      </c>
      <c r="AT95" t="s">
        <v>59</v>
      </c>
      <c r="AU95" t="s">
        <v>59</v>
      </c>
      <c r="AV95" t="s">
        <v>59</v>
      </c>
      <c r="AW95" t="s">
        <v>59</v>
      </c>
    </row>
    <row r="96" spans="1:49" x14ac:dyDescent="0.25">
      <c r="A96" t="s">
        <v>298</v>
      </c>
      <c r="B96" t="s">
        <v>299</v>
      </c>
      <c r="C96" t="s">
        <v>51</v>
      </c>
      <c r="D96" t="s">
        <v>192</v>
      </c>
      <c r="E96" t="s">
        <v>236</v>
      </c>
      <c r="F96" t="s">
        <v>63</v>
      </c>
      <c r="G96">
        <v>3</v>
      </c>
      <c r="H96">
        <v>29</v>
      </c>
      <c r="I96">
        <v>14.5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0</v>
      </c>
      <c r="AA96" t="s">
        <v>64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0</v>
      </c>
      <c r="AK96" t="s">
        <v>64</v>
      </c>
      <c r="AL96" t="s">
        <v>57</v>
      </c>
      <c r="AM96" t="s">
        <v>57</v>
      </c>
      <c r="AN96">
        <v>102</v>
      </c>
      <c r="AO96" t="s">
        <v>57</v>
      </c>
      <c r="AP96" t="s">
        <v>59</v>
      </c>
      <c r="AQ96" t="s">
        <v>59</v>
      </c>
      <c r="AR96" t="s">
        <v>59</v>
      </c>
      <c r="AS96" t="s">
        <v>59</v>
      </c>
      <c r="AT96" t="s">
        <v>59</v>
      </c>
      <c r="AU96" t="s">
        <v>59</v>
      </c>
      <c r="AV96" t="s">
        <v>59</v>
      </c>
      <c r="AW96" t="s">
        <v>59</v>
      </c>
    </row>
    <row r="97" spans="1:49" x14ac:dyDescent="0.25">
      <c r="A97" t="s">
        <v>300</v>
      </c>
      <c r="B97" t="s">
        <v>301</v>
      </c>
      <c r="C97" t="s">
        <v>51</v>
      </c>
      <c r="D97" t="s">
        <v>192</v>
      </c>
      <c r="E97" t="s">
        <v>236</v>
      </c>
      <c r="F97" t="s">
        <v>63</v>
      </c>
      <c r="G97">
        <v>3</v>
      </c>
      <c r="H97">
        <v>30</v>
      </c>
      <c r="I97">
        <v>15</v>
      </c>
      <c r="R97">
        <v>1</v>
      </c>
      <c r="S97">
        <v>1</v>
      </c>
      <c r="T97">
        <v>0</v>
      </c>
      <c r="U97">
        <v>0</v>
      </c>
      <c r="V97">
        <v>1</v>
      </c>
      <c r="W97">
        <v>1</v>
      </c>
      <c r="X97">
        <v>1</v>
      </c>
      <c r="Y97">
        <v>1</v>
      </c>
      <c r="Z97">
        <v>0</v>
      </c>
      <c r="AA97" t="s">
        <v>64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0</v>
      </c>
      <c r="AK97" t="s">
        <v>64</v>
      </c>
      <c r="AL97" t="s">
        <v>57</v>
      </c>
      <c r="AM97" t="s">
        <v>57</v>
      </c>
      <c r="AN97">
        <v>103</v>
      </c>
      <c r="AO97" t="s">
        <v>57</v>
      </c>
      <c r="AP97" t="s">
        <v>59</v>
      </c>
      <c r="AQ97" t="s">
        <v>59</v>
      </c>
      <c r="AR97" t="s">
        <v>70</v>
      </c>
      <c r="AS97" t="s">
        <v>70</v>
      </c>
      <c r="AT97" t="s">
        <v>59</v>
      </c>
      <c r="AU97" t="s">
        <v>59</v>
      </c>
      <c r="AV97" t="s">
        <v>59</v>
      </c>
      <c r="AW97" t="s">
        <v>59</v>
      </c>
    </row>
    <row r="98" spans="1:49" x14ac:dyDescent="0.25">
      <c r="A98" t="s">
        <v>302</v>
      </c>
      <c r="B98" t="s">
        <v>303</v>
      </c>
      <c r="C98" t="s">
        <v>51</v>
      </c>
      <c r="D98" t="s">
        <v>192</v>
      </c>
      <c r="E98" t="s">
        <v>304</v>
      </c>
      <c r="F98" t="s">
        <v>54</v>
      </c>
      <c r="G98">
        <v>7</v>
      </c>
      <c r="H98">
        <v>1</v>
      </c>
      <c r="I98">
        <v>0.5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0</v>
      </c>
      <c r="AA98" t="s">
        <v>64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0</v>
      </c>
      <c r="AK98" t="s">
        <v>64</v>
      </c>
      <c r="AL98" t="s">
        <v>57</v>
      </c>
      <c r="AM98" t="s">
        <v>57</v>
      </c>
      <c r="AN98">
        <v>104</v>
      </c>
      <c r="AO98" t="s">
        <v>57</v>
      </c>
      <c r="AP98" t="s">
        <v>59</v>
      </c>
      <c r="AQ98" t="s">
        <v>59</v>
      </c>
      <c r="AR98" t="s">
        <v>59</v>
      </c>
      <c r="AS98" t="s">
        <v>59</v>
      </c>
      <c r="AT98" t="s">
        <v>59</v>
      </c>
      <c r="AU98" t="s">
        <v>59</v>
      </c>
      <c r="AV98" t="s">
        <v>59</v>
      </c>
      <c r="AW98" t="s">
        <v>59</v>
      </c>
    </row>
    <row r="99" spans="1:49" x14ac:dyDescent="0.25">
      <c r="A99" t="s">
        <v>305</v>
      </c>
      <c r="B99" t="s">
        <v>306</v>
      </c>
      <c r="C99" t="s">
        <v>51</v>
      </c>
      <c r="D99" t="s">
        <v>192</v>
      </c>
      <c r="E99" t="s">
        <v>304</v>
      </c>
      <c r="F99" t="s">
        <v>54</v>
      </c>
      <c r="G99">
        <v>7</v>
      </c>
      <c r="H99">
        <v>2</v>
      </c>
      <c r="I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 t="s">
        <v>307</v>
      </c>
      <c r="AB99">
        <v>1</v>
      </c>
      <c r="AC99">
        <v>1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1</v>
      </c>
      <c r="AJ99">
        <v>0</v>
      </c>
      <c r="AK99" t="s">
        <v>64</v>
      </c>
      <c r="AL99" t="s">
        <v>57</v>
      </c>
      <c r="AM99" t="s">
        <v>57</v>
      </c>
      <c r="AN99">
        <v>105</v>
      </c>
      <c r="AO99" t="s">
        <v>57</v>
      </c>
      <c r="AP99" t="s">
        <v>59</v>
      </c>
      <c r="AQ99" t="s">
        <v>59</v>
      </c>
      <c r="AR99" t="s">
        <v>58</v>
      </c>
      <c r="AS99" t="s">
        <v>58</v>
      </c>
      <c r="AT99" t="s">
        <v>59</v>
      </c>
      <c r="AU99" t="s">
        <v>59</v>
      </c>
      <c r="AV99" t="s">
        <v>59</v>
      </c>
      <c r="AW99" t="s">
        <v>59</v>
      </c>
    </row>
    <row r="100" spans="1:49" x14ac:dyDescent="0.25">
      <c r="A100" t="s">
        <v>308</v>
      </c>
      <c r="B100" t="s">
        <v>309</v>
      </c>
      <c r="C100" t="s">
        <v>51</v>
      </c>
      <c r="D100" t="s">
        <v>192</v>
      </c>
      <c r="E100" t="s">
        <v>304</v>
      </c>
      <c r="F100" t="s">
        <v>54</v>
      </c>
      <c r="G100">
        <v>7</v>
      </c>
      <c r="H100">
        <v>3</v>
      </c>
      <c r="I100">
        <v>1.5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0</v>
      </c>
      <c r="AA100" t="s">
        <v>64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0</v>
      </c>
      <c r="AK100" t="s">
        <v>310</v>
      </c>
      <c r="AL100" t="s">
        <v>57</v>
      </c>
      <c r="AM100" t="s">
        <v>57</v>
      </c>
      <c r="AN100">
        <v>106</v>
      </c>
      <c r="AO100" t="s">
        <v>57</v>
      </c>
      <c r="AP100" t="s">
        <v>59</v>
      </c>
      <c r="AQ100" t="s">
        <v>59</v>
      </c>
      <c r="AR100" t="s">
        <v>59</v>
      </c>
      <c r="AS100" t="s">
        <v>59</v>
      </c>
      <c r="AT100" t="s">
        <v>59</v>
      </c>
      <c r="AU100" t="s">
        <v>59</v>
      </c>
      <c r="AV100" t="s">
        <v>59</v>
      </c>
      <c r="AW100" t="s">
        <v>59</v>
      </c>
    </row>
    <row r="101" spans="1:49" x14ac:dyDescent="0.25">
      <c r="A101" t="s">
        <v>311</v>
      </c>
      <c r="B101" t="s">
        <v>312</v>
      </c>
      <c r="C101" t="s">
        <v>51</v>
      </c>
      <c r="D101" t="s">
        <v>122</v>
      </c>
      <c r="E101" t="s">
        <v>313</v>
      </c>
      <c r="F101" t="s">
        <v>63</v>
      </c>
      <c r="G101">
        <v>4</v>
      </c>
      <c r="H101">
        <v>1</v>
      </c>
      <c r="I101">
        <v>0.5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0</v>
      </c>
      <c r="AA101" t="s">
        <v>64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0</v>
      </c>
      <c r="AK101" t="s">
        <v>64</v>
      </c>
      <c r="AL101" t="s">
        <v>57</v>
      </c>
      <c r="AM101" t="s">
        <v>57</v>
      </c>
      <c r="AN101">
        <v>107</v>
      </c>
      <c r="AO101" t="s">
        <v>57</v>
      </c>
      <c r="AP101" t="s">
        <v>59</v>
      </c>
      <c r="AQ101" t="s">
        <v>59</v>
      </c>
      <c r="AR101" t="s">
        <v>59</v>
      </c>
      <c r="AS101" t="s">
        <v>59</v>
      </c>
      <c r="AT101" t="s">
        <v>59</v>
      </c>
      <c r="AU101" t="s">
        <v>59</v>
      </c>
      <c r="AV101" t="s">
        <v>59</v>
      </c>
      <c r="AW101" t="s">
        <v>59</v>
      </c>
    </row>
    <row r="102" spans="1:49" x14ac:dyDescent="0.25">
      <c r="A102" t="s">
        <v>314</v>
      </c>
      <c r="B102" t="s">
        <v>315</v>
      </c>
      <c r="C102" t="s">
        <v>51</v>
      </c>
      <c r="D102" t="s">
        <v>122</v>
      </c>
      <c r="E102" t="s">
        <v>313</v>
      </c>
      <c r="F102" t="s">
        <v>63</v>
      </c>
      <c r="G102">
        <v>4</v>
      </c>
      <c r="H102">
        <v>2</v>
      </c>
      <c r="I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0</v>
      </c>
      <c r="AA102" t="s">
        <v>64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0</v>
      </c>
      <c r="AK102" t="s">
        <v>64</v>
      </c>
      <c r="AL102" t="s">
        <v>57</v>
      </c>
      <c r="AM102" t="s">
        <v>57</v>
      </c>
      <c r="AN102">
        <v>108</v>
      </c>
      <c r="AO102" t="s">
        <v>57</v>
      </c>
      <c r="AP102" t="s">
        <v>59</v>
      </c>
      <c r="AQ102" t="s">
        <v>59</v>
      </c>
      <c r="AR102" t="s">
        <v>59</v>
      </c>
      <c r="AS102" t="s">
        <v>59</v>
      </c>
      <c r="AT102" t="s">
        <v>59</v>
      </c>
      <c r="AU102" t="s">
        <v>59</v>
      </c>
      <c r="AV102" t="s">
        <v>59</v>
      </c>
      <c r="AW102" t="s">
        <v>59</v>
      </c>
    </row>
    <row r="103" spans="1:49" x14ac:dyDescent="0.25">
      <c r="A103" t="s">
        <v>316</v>
      </c>
      <c r="B103" t="s">
        <v>317</v>
      </c>
      <c r="C103" t="s">
        <v>51</v>
      </c>
      <c r="D103" t="s">
        <v>122</v>
      </c>
      <c r="E103" t="s">
        <v>313</v>
      </c>
      <c r="F103" t="s">
        <v>63</v>
      </c>
      <c r="G103">
        <v>4</v>
      </c>
      <c r="H103">
        <v>3</v>
      </c>
      <c r="I103">
        <v>1.5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0</v>
      </c>
      <c r="AA103" t="s">
        <v>64</v>
      </c>
      <c r="AB103">
        <v>1</v>
      </c>
      <c r="AC103">
        <v>1</v>
      </c>
      <c r="AD103">
        <v>1</v>
      </c>
      <c r="AE103">
        <v>1</v>
      </c>
      <c r="AF103">
        <v>0</v>
      </c>
      <c r="AG103">
        <v>1</v>
      </c>
      <c r="AH103">
        <v>1</v>
      </c>
      <c r="AI103">
        <v>1</v>
      </c>
      <c r="AJ103">
        <v>0</v>
      </c>
      <c r="AK103" t="s">
        <v>318</v>
      </c>
      <c r="AL103" t="s">
        <v>57</v>
      </c>
      <c r="AM103" t="s">
        <v>57</v>
      </c>
      <c r="AN103">
        <v>109</v>
      </c>
      <c r="AO103" t="s">
        <v>57</v>
      </c>
      <c r="AP103" t="s">
        <v>59</v>
      </c>
      <c r="AQ103" t="s">
        <v>59</v>
      </c>
      <c r="AR103" t="s">
        <v>59</v>
      </c>
      <c r="AS103" t="s">
        <v>59</v>
      </c>
      <c r="AT103" t="s">
        <v>58</v>
      </c>
      <c r="AU103" t="s">
        <v>59</v>
      </c>
      <c r="AV103" t="s">
        <v>59</v>
      </c>
      <c r="AW103" t="s">
        <v>59</v>
      </c>
    </row>
    <row r="104" spans="1:49" x14ac:dyDescent="0.25">
      <c r="A104" t="s">
        <v>319</v>
      </c>
      <c r="B104" t="s">
        <v>320</v>
      </c>
      <c r="C104" t="s">
        <v>51</v>
      </c>
      <c r="D104" t="s">
        <v>122</v>
      </c>
      <c r="E104" t="s">
        <v>313</v>
      </c>
      <c r="F104" t="s">
        <v>63</v>
      </c>
      <c r="G104">
        <v>4</v>
      </c>
      <c r="H104">
        <v>4</v>
      </c>
      <c r="I104">
        <v>2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0</v>
      </c>
      <c r="AA104" t="s">
        <v>64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0</v>
      </c>
      <c r="AK104" t="s">
        <v>64</v>
      </c>
      <c r="AL104" t="s">
        <v>57</v>
      </c>
      <c r="AM104" t="s">
        <v>57</v>
      </c>
      <c r="AN104">
        <v>110</v>
      </c>
      <c r="AO104" t="s">
        <v>57</v>
      </c>
      <c r="AP104" t="s">
        <v>59</v>
      </c>
      <c r="AQ104" t="s">
        <v>59</v>
      </c>
      <c r="AR104" t="s">
        <v>59</v>
      </c>
      <c r="AS104" t="s">
        <v>59</v>
      </c>
      <c r="AT104" t="s">
        <v>59</v>
      </c>
      <c r="AU104" t="s">
        <v>59</v>
      </c>
      <c r="AV104" t="s">
        <v>59</v>
      </c>
      <c r="AW104" t="s">
        <v>59</v>
      </c>
    </row>
    <row r="105" spans="1:49" x14ac:dyDescent="0.25">
      <c r="A105" t="s">
        <v>321</v>
      </c>
      <c r="B105" t="s">
        <v>322</v>
      </c>
      <c r="C105" t="s">
        <v>51</v>
      </c>
      <c r="D105" t="s">
        <v>122</v>
      </c>
      <c r="E105" t="s">
        <v>313</v>
      </c>
      <c r="F105" t="s">
        <v>63</v>
      </c>
      <c r="G105">
        <v>4</v>
      </c>
      <c r="H105">
        <v>5</v>
      </c>
      <c r="I105">
        <v>2.5</v>
      </c>
      <c r="R105">
        <v>1</v>
      </c>
      <c r="S105">
        <v>1</v>
      </c>
      <c r="T105">
        <v>0</v>
      </c>
      <c r="U105">
        <v>1</v>
      </c>
      <c r="V105">
        <v>1</v>
      </c>
      <c r="W105">
        <v>0</v>
      </c>
      <c r="X105">
        <v>1</v>
      </c>
      <c r="Y105">
        <v>1</v>
      </c>
      <c r="Z105">
        <v>0</v>
      </c>
      <c r="AA105" t="s">
        <v>64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0</v>
      </c>
      <c r="AK105" t="s">
        <v>64</v>
      </c>
      <c r="AL105" t="s">
        <v>57</v>
      </c>
      <c r="AM105" t="s">
        <v>57</v>
      </c>
      <c r="AN105">
        <v>111</v>
      </c>
      <c r="AO105" t="s">
        <v>57</v>
      </c>
      <c r="AP105" t="s">
        <v>59</v>
      </c>
      <c r="AQ105" t="s">
        <v>59</v>
      </c>
      <c r="AR105" t="s">
        <v>70</v>
      </c>
      <c r="AS105" t="s">
        <v>59</v>
      </c>
      <c r="AT105" t="s">
        <v>59</v>
      </c>
      <c r="AU105" t="s">
        <v>70</v>
      </c>
      <c r="AV105" t="s">
        <v>59</v>
      </c>
      <c r="AW105" t="s">
        <v>59</v>
      </c>
    </row>
    <row r="106" spans="1:49" x14ac:dyDescent="0.25">
      <c r="A106" t="s">
        <v>323</v>
      </c>
      <c r="B106" t="s">
        <v>324</v>
      </c>
      <c r="C106" t="s">
        <v>51</v>
      </c>
      <c r="D106" t="s">
        <v>122</v>
      </c>
      <c r="E106" t="s">
        <v>313</v>
      </c>
      <c r="F106" t="s">
        <v>63</v>
      </c>
      <c r="G106">
        <v>4</v>
      </c>
      <c r="H106">
        <v>6</v>
      </c>
      <c r="I106">
        <v>3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0</v>
      </c>
      <c r="AA106" t="s">
        <v>64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0</v>
      </c>
      <c r="AK106" t="s">
        <v>64</v>
      </c>
      <c r="AL106" t="s">
        <v>57</v>
      </c>
      <c r="AM106" t="s">
        <v>57</v>
      </c>
      <c r="AN106">
        <v>112</v>
      </c>
      <c r="AO106" t="s">
        <v>57</v>
      </c>
      <c r="AP106" t="s">
        <v>59</v>
      </c>
      <c r="AQ106" t="s">
        <v>59</v>
      </c>
      <c r="AR106" t="s">
        <v>59</v>
      </c>
      <c r="AS106" t="s">
        <v>59</v>
      </c>
      <c r="AT106" t="s">
        <v>59</v>
      </c>
      <c r="AU106" t="s">
        <v>59</v>
      </c>
      <c r="AV106" t="s">
        <v>59</v>
      </c>
      <c r="AW106" t="s">
        <v>59</v>
      </c>
    </row>
    <row r="107" spans="1:49" x14ac:dyDescent="0.25">
      <c r="A107" t="s">
        <v>325</v>
      </c>
      <c r="B107" t="s">
        <v>326</v>
      </c>
      <c r="C107" t="s">
        <v>51</v>
      </c>
      <c r="D107" t="s">
        <v>122</v>
      </c>
      <c r="E107" t="s">
        <v>313</v>
      </c>
      <c r="F107" t="s">
        <v>63</v>
      </c>
      <c r="G107">
        <v>4</v>
      </c>
      <c r="H107">
        <v>8</v>
      </c>
      <c r="I107">
        <v>4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0</v>
      </c>
      <c r="AA107" t="s">
        <v>64</v>
      </c>
      <c r="AB107">
        <v>1</v>
      </c>
      <c r="AC107">
        <v>1</v>
      </c>
      <c r="AD107">
        <v>1</v>
      </c>
      <c r="AE107">
        <v>1</v>
      </c>
      <c r="AF107">
        <v>0</v>
      </c>
      <c r="AG107">
        <v>1</v>
      </c>
      <c r="AH107">
        <v>1</v>
      </c>
      <c r="AI107">
        <v>1</v>
      </c>
      <c r="AJ107">
        <v>0</v>
      </c>
      <c r="AK107" t="s">
        <v>327</v>
      </c>
      <c r="AL107" t="s">
        <v>57</v>
      </c>
      <c r="AM107" t="s">
        <v>57</v>
      </c>
      <c r="AN107">
        <v>113</v>
      </c>
      <c r="AO107" t="s">
        <v>57</v>
      </c>
      <c r="AP107" t="s">
        <v>59</v>
      </c>
      <c r="AQ107" t="s">
        <v>59</v>
      </c>
      <c r="AR107" t="s">
        <v>59</v>
      </c>
      <c r="AS107" t="s">
        <v>59</v>
      </c>
      <c r="AT107" t="s">
        <v>58</v>
      </c>
      <c r="AU107" t="s">
        <v>59</v>
      </c>
      <c r="AV107" t="s">
        <v>59</v>
      </c>
      <c r="AW107" t="s">
        <v>59</v>
      </c>
    </row>
    <row r="108" spans="1:49" x14ac:dyDescent="0.25">
      <c r="A108" t="s">
        <v>328</v>
      </c>
      <c r="B108" t="s">
        <v>329</v>
      </c>
      <c r="C108" t="s">
        <v>51</v>
      </c>
      <c r="D108" t="s">
        <v>122</v>
      </c>
      <c r="E108" t="s">
        <v>313</v>
      </c>
      <c r="F108" t="s">
        <v>63</v>
      </c>
      <c r="G108">
        <v>4</v>
      </c>
      <c r="H108">
        <v>9</v>
      </c>
      <c r="I108">
        <v>4.5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0</v>
      </c>
      <c r="AA108" t="s">
        <v>64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0</v>
      </c>
      <c r="AK108" t="s">
        <v>64</v>
      </c>
      <c r="AL108" t="s">
        <v>57</v>
      </c>
      <c r="AM108" t="s">
        <v>57</v>
      </c>
      <c r="AN108">
        <v>114</v>
      </c>
      <c r="AO108" t="s">
        <v>57</v>
      </c>
      <c r="AP108" t="s">
        <v>59</v>
      </c>
      <c r="AQ108" t="s">
        <v>59</v>
      </c>
      <c r="AR108" t="s">
        <v>59</v>
      </c>
      <c r="AS108" t="s">
        <v>59</v>
      </c>
      <c r="AT108" t="s">
        <v>59</v>
      </c>
      <c r="AU108" t="s">
        <v>59</v>
      </c>
      <c r="AV108" t="s">
        <v>59</v>
      </c>
      <c r="AW108" t="s">
        <v>59</v>
      </c>
    </row>
    <row r="109" spans="1:49" x14ac:dyDescent="0.25">
      <c r="A109" t="s">
        <v>330</v>
      </c>
      <c r="B109" t="s">
        <v>331</v>
      </c>
      <c r="C109" t="s">
        <v>51</v>
      </c>
      <c r="D109" t="s">
        <v>122</v>
      </c>
      <c r="E109" t="s">
        <v>313</v>
      </c>
      <c r="F109" t="s">
        <v>63</v>
      </c>
      <c r="G109">
        <v>4</v>
      </c>
      <c r="H109">
        <v>10</v>
      </c>
      <c r="I109">
        <v>5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0</v>
      </c>
      <c r="AA109" t="s">
        <v>64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0</v>
      </c>
      <c r="AK109" t="s">
        <v>64</v>
      </c>
      <c r="AL109" t="s">
        <v>57</v>
      </c>
      <c r="AM109" t="s">
        <v>57</v>
      </c>
      <c r="AN109">
        <v>115</v>
      </c>
      <c r="AO109" t="s">
        <v>57</v>
      </c>
      <c r="AP109" t="s">
        <v>59</v>
      </c>
      <c r="AQ109" t="s">
        <v>59</v>
      </c>
      <c r="AR109" t="s">
        <v>59</v>
      </c>
      <c r="AS109" t="s">
        <v>59</v>
      </c>
      <c r="AT109" t="s">
        <v>59</v>
      </c>
      <c r="AU109" t="s">
        <v>59</v>
      </c>
      <c r="AV109" t="s">
        <v>59</v>
      </c>
      <c r="AW109" t="s">
        <v>59</v>
      </c>
    </row>
    <row r="110" spans="1:49" x14ac:dyDescent="0.25">
      <c r="A110" t="s">
        <v>332</v>
      </c>
      <c r="B110" t="s">
        <v>333</v>
      </c>
      <c r="C110" t="s">
        <v>51</v>
      </c>
      <c r="D110" t="s">
        <v>122</v>
      </c>
      <c r="E110" t="s">
        <v>313</v>
      </c>
      <c r="F110" t="s">
        <v>63</v>
      </c>
      <c r="G110">
        <v>4</v>
      </c>
      <c r="H110">
        <v>11</v>
      </c>
      <c r="I110">
        <v>5.5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0</v>
      </c>
      <c r="AA110" t="s">
        <v>64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0</v>
      </c>
      <c r="AK110" t="s">
        <v>64</v>
      </c>
      <c r="AL110" t="s">
        <v>57</v>
      </c>
      <c r="AM110" t="s">
        <v>57</v>
      </c>
      <c r="AN110">
        <v>116</v>
      </c>
      <c r="AO110" t="s">
        <v>57</v>
      </c>
      <c r="AP110" t="s">
        <v>59</v>
      </c>
      <c r="AQ110" t="s">
        <v>59</v>
      </c>
      <c r="AR110" t="s">
        <v>59</v>
      </c>
      <c r="AS110" t="s">
        <v>59</v>
      </c>
      <c r="AT110" t="s">
        <v>59</v>
      </c>
      <c r="AU110" t="s">
        <v>59</v>
      </c>
      <c r="AV110" t="s">
        <v>59</v>
      </c>
      <c r="AW110" t="s">
        <v>59</v>
      </c>
    </row>
    <row r="111" spans="1:49" x14ac:dyDescent="0.25">
      <c r="A111" t="s">
        <v>334</v>
      </c>
      <c r="B111" t="s">
        <v>335</v>
      </c>
      <c r="C111" t="s">
        <v>51</v>
      </c>
      <c r="D111" t="s">
        <v>122</v>
      </c>
      <c r="E111" t="s">
        <v>313</v>
      </c>
      <c r="F111" t="s">
        <v>63</v>
      </c>
      <c r="G111">
        <v>4</v>
      </c>
      <c r="H111">
        <v>12</v>
      </c>
      <c r="I111">
        <v>6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0</v>
      </c>
      <c r="AA111" t="s">
        <v>64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0</v>
      </c>
      <c r="AK111" t="s">
        <v>64</v>
      </c>
      <c r="AL111" t="s">
        <v>57</v>
      </c>
      <c r="AM111" t="s">
        <v>57</v>
      </c>
      <c r="AN111">
        <v>117</v>
      </c>
      <c r="AO111" t="s">
        <v>57</v>
      </c>
      <c r="AP111" t="s">
        <v>59</v>
      </c>
      <c r="AQ111" t="s">
        <v>59</v>
      </c>
      <c r="AR111" t="s">
        <v>59</v>
      </c>
      <c r="AS111" t="s">
        <v>59</v>
      </c>
      <c r="AT111" t="s">
        <v>59</v>
      </c>
      <c r="AU111" t="s">
        <v>59</v>
      </c>
      <c r="AV111" t="s">
        <v>59</v>
      </c>
      <c r="AW111" t="s">
        <v>59</v>
      </c>
    </row>
    <row r="112" spans="1:49" x14ac:dyDescent="0.25">
      <c r="A112" t="s">
        <v>336</v>
      </c>
      <c r="B112" t="s">
        <v>337</v>
      </c>
      <c r="C112" t="s">
        <v>51</v>
      </c>
      <c r="D112" t="s">
        <v>122</v>
      </c>
      <c r="E112" t="s">
        <v>313</v>
      </c>
      <c r="F112" t="s">
        <v>54</v>
      </c>
      <c r="G112">
        <v>4</v>
      </c>
      <c r="H112">
        <v>1</v>
      </c>
      <c r="I112">
        <v>0.5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0</v>
      </c>
      <c r="AA112" t="s">
        <v>64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0</v>
      </c>
      <c r="AK112" t="s">
        <v>64</v>
      </c>
      <c r="AL112" t="s">
        <v>57</v>
      </c>
      <c r="AM112" t="s">
        <v>57</v>
      </c>
      <c r="AN112">
        <v>118</v>
      </c>
      <c r="AO112" t="s">
        <v>57</v>
      </c>
      <c r="AP112" t="s">
        <v>59</v>
      </c>
      <c r="AQ112" t="s">
        <v>59</v>
      </c>
      <c r="AR112" t="s">
        <v>59</v>
      </c>
      <c r="AS112" t="s">
        <v>59</v>
      </c>
      <c r="AT112" t="s">
        <v>59</v>
      </c>
      <c r="AU112" t="s">
        <v>59</v>
      </c>
      <c r="AV112" t="s">
        <v>59</v>
      </c>
      <c r="AW112" t="s">
        <v>59</v>
      </c>
    </row>
    <row r="113" spans="1:49" x14ac:dyDescent="0.25">
      <c r="A113" t="s">
        <v>338</v>
      </c>
      <c r="B113" t="s">
        <v>339</v>
      </c>
      <c r="C113" t="s">
        <v>51</v>
      </c>
      <c r="D113" t="s">
        <v>122</v>
      </c>
      <c r="E113" t="s">
        <v>313</v>
      </c>
      <c r="F113" t="s">
        <v>54</v>
      </c>
      <c r="G113">
        <v>4</v>
      </c>
      <c r="H113">
        <v>2</v>
      </c>
      <c r="I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0</v>
      </c>
      <c r="AA113" t="s">
        <v>64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1</v>
      </c>
      <c r="AH113">
        <v>1</v>
      </c>
      <c r="AI113">
        <v>1</v>
      </c>
      <c r="AJ113">
        <v>0</v>
      </c>
      <c r="AK113" t="s">
        <v>340</v>
      </c>
      <c r="AL113" t="s">
        <v>57</v>
      </c>
      <c r="AM113" t="s">
        <v>57</v>
      </c>
      <c r="AN113">
        <v>119</v>
      </c>
      <c r="AO113" t="s">
        <v>57</v>
      </c>
      <c r="AP113" t="s">
        <v>59</v>
      </c>
      <c r="AQ113" t="s">
        <v>59</v>
      </c>
      <c r="AR113" t="s">
        <v>59</v>
      </c>
      <c r="AS113" t="s">
        <v>59</v>
      </c>
      <c r="AT113" t="s">
        <v>58</v>
      </c>
      <c r="AU113" t="s">
        <v>59</v>
      </c>
      <c r="AV113" t="s">
        <v>59</v>
      </c>
      <c r="AW113" t="s">
        <v>59</v>
      </c>
    </row>
    <row r="114" spans="1:49" x14ac:dyDescent="0.25">
      <c r="A114" t="s">
        <v>341</v>
      </c>
      <c r="B114" t="s">
        <v>342</v>
      </c>
      <c r="C114" t="s">
        <v>51</v>
      </c>
      <c r="D114" t="s">
        <v>122</v>
      </c>
      <c r="E114" t="s">
        <v>313</v>
      </c>
      <c r="F114" t="s">
        <v>54</v>
      </c>
      <c r="G114">
        <v>4</v>
      </c>
      <c r="H114">
        <v>3</v>
      </c>
      <c r="I114">
        <v>1.5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0</v>
      </c>
      <c r="AA114" t="s">
        <v>64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0</v>
      </c>
      <c r="AK114" t="s">
        <v>64</v>
      </c>
      <c r="AL114" t="s">
        <v>57</v>
      </c>
      <c r="AM114" t="s">
        <v>57</v>
      </c>
      <c r="AN114">
        <v>120</v>
      </c>
      <c r="AO114" t="s">
        <v>57</v>
      </c>
      <c r="AP114" t="s">
        <v>59</v>
      </c>
      <c r="AQ114" t="s">
        <v>59</v>
      </c>
      <c r="AR114" t="s">
        <v>59</v>
      </c>
      <c r="AS114" t="s">
        <v>59</v>
      </c>
      <c r="AT114" t="s">
        <v>59</v>
      </c>
      <c r="AU114" t="s">
        <v>59</v>
      </c>
      <c r="AV114" t="s">
        <v>59</v>
      </c>
      <c r="AW114" t="s">
        <v>59</v>
      </c>
    </row>
    <row r="115" spans="1:49" x14ac:dyDescent="0.25">
      <c r="A115" t="s">
        <v>343</v>
      </c>
      <c r="B115" t="s">
        <v>344</v>
      </c>
      <c r="C115" t="s">
        <v>51</v>
      </c>
      <c r="D115" t="s">
        <v>122</v>
      </c>
      <c r="E115" t="s">
        <v>236</v>
      </c>
      <c r="F115" t="s">
        <v>63</v>
      </c>
      <c r="G115">
        <v>3</v>
      </c>
      <c r="H115">
        <v>1</v>
      </c>
      <c r="I115">
        <v>0.5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 t="s">
        <v>64</v>
      </c>
      <c r="AB115">
        <v>1</v>
      </c>
      <c r="AC115">
        <v>1</v>
      </c>
      <c r="AD115">
        <v>0</v>
      </c>
      <c r="AE115">
        <v>1</v>
      </c>
      <c r="AF115">
        <v>1</v>
      </c>
      <c r="AG115">
        <v>0</v>
      </c>
      <c r="AH115">
        <v>1</v>
      </c>
      <c r="AI115">
        <v>1</v>
      </c>
      <c r="AJ115">
        <v>0</v>
      </c>
      <c r="AK115" t="s">
        <v>64</v>
      </c>
      <c r="AL115" t="s">
        <v>57</v>
      </c>
      <c r="AM115" t="s">
        <v>57</v>
      </c>
      <c r="AN115">
        <v>121</v>
      </c>
      <c r="AO115" t="s">
        <v>57</v>
      </c>
      <c r="AP115" t="s">
        <v>59</v>
      </c>
      <c r="AQ115" t="s">
        <v>59</v>
      </c>
      <c r="AR115" t="s">
        <v>58</v>
      </c>
      <c r="AS115" t="s">
        <v>59</v>
      </c>
      <c r="AT115" t="s">
        <v>59</v>
      </c>
      <c r="AU115" t="s">
        <v>58</v>
      </c>
      <c r="AV115" t="s">
        <v>59</v>
      </c>
      <c r="AW115" t="s">
        <v>59</v>
      </c>
    </row>
    <row r="116" spans="1:49" x14ac:dyDescent="0.25">
      <c r="A116" t="s">
        <v>345</v>
      </c>
      <c r="B116" t="s">
        <v>346</v>
      </c>
      <c r="C116" t="s">
        <v>51</v>
      </c>
      <c r="D116" t="s">
        <v>122</v>
      </c>
      <c r="E116" t="s">
        <v>236</v>
      </c>
      <c r="F116" t="s">
        <v>63</v>
      </c>
      <c r="G116">
        <v>3</v>
      </c>
      <c r="H116">
        <v>4</v>
      </c>
      <c r="I116">
        <v>2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0</v>
      </c>
      <c r="AA116" t="s">
        <v>64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0</v>
      </c>
      <c r="AK116" t="s">
        <v>64</v>
      </c>
      <c r="AL116" t="s">
        <v>57</v>
      </c>
      <c r="AM116" t="s">
        <v>57</v>
      </c>
      <c r="AN116">
        <v>122</v>
      </c>
      <c r="AO116" t="s">
        <v>57</v>
      </c>
      <c r="AP116" t="s">
        <v>59</v>
      </c>
      <c r="AQ116" t="s">
        <v>59</v>
      </c>
      <c r="AR116" t="s">
        <v>59</v>
      </c>
      <c r="AS116" t="s">
        <v>59</v>
      </c>
      <c r="AT116" t="s">
        <v>59</v>
      </c>
      <c r="AU116" t="s">
        <v>59</v>
      </c>
      <c r="AV116" t="s">
        <v>59</v>
      </c>
      <c r="AW116" t="s">
        <v>59</v>
      </c>
    </row>
    <row r="117" spans="1:49" x14ac:dyDescent="0.25">
      <c r="A117" t="s">
        <v>347</v>
      </c>
      <c r="B117" t="s">
        <v>348</v>
      </c>
      <c r="C117" t="s">
        <v>51</v>
      </c>
      <c r="D117" t="s">
        <v>122</v>
      </c>
      <c r="E117" t="s">
        <v>236</v>
      </c>
      <c r="F117" t="s">
        <v>63</v>
      </c>
      <c r="G117">
        <v>3</v>
      </c>
      <c r="H117">
        <v>6</v>
      </c>
      <c r="I117">
        <v>3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0</v>
      </c>
      <c r="AA117" t="s">
        <v>64</v>
      </c>
      <c r="AB117">
        <v>0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0</v>
      </c>
      <c r="AK117" t="s">
        <v>64</v>
      </c>
      <c r="AL117" t="s">
        <v>57</v>
      </c>
      <c r="AM117" t="s">
        <v>57</v>
      </c>
      <c r="AN117">
        <v>123</v>
      </c>
      <c r="AO117" t="s">
        <v>57</v>
      </c>
      <c r="AP117" t="s">
        <v>58</v>
      </c>
      <c r="AQ117" t="s">
        <v>59</v>
      </c>
      <c r="AR117" t="s">
        <v>59</v>
      </c>
      <c r="AS117" t="s">
        <v>59</v>
      </c>
      <c r="AT117" t="s">
        <v>59</v>
      </c>
      <c r="AU117" t="s">
        <v>59</v>
      </c>
      <c r="AV117" t="s">
        <v>59</v>
      </c>
      <c r="AW117" t="s">
        <v>59</v>
      </c>
    </row>
    <row r="118" spans="1:49" x14ac:dyDescent="0.25">
      <c r="A118" t="s">
        <v>349</v>
      </c>
      <c r="B118" t="s">
        <v>350</v>
      </c>
      <c r="C118" t="s">
        <v>51</v>
      </c>
      <c r="D118" t="s">
        <v>122</v>
      </c>
      <c r="E118" t="s">
        <v>236</v>
      </c>
      <c r="F118" t="s">
        <v>54</v>
      </c>
      <c r="G118">
        <v>3</v>
      </c>
      <c r="H118">
        <v>1</v>
      </c>
      <c r="I118">
        <v>0.5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0</v>
      </c>
      <c r="AA118" t="s">
        <v>64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0</v>
      </c>
      <c r="AK118" t="s">
        <v>64</v>
      </c>
      <c r="AL118" t="s">
        <v>57</v>
      </c>
      <c r="AM118" t="s">
        <v>57</v>
      </c>
      <c r="AN118">
        <v>124</v>
      </c>
      <c r="AO118" t="s">
        <v>57</v>
      </c>
      <c r="AP118" t="s">
        <v>59</v>
      </c>
      <c r="AQ118" t="s">
        <v>59</v>
      </c>
      <c r="AR118" t="s">
        <v>59</v>
      </c>
      <c r="AS118" t="s">
        <v>59</v>
      </c>
      <c r="AT118" t="s">
        <v>59</v>
      </c>
      <c r="AU118" t="s">
        <v>59</v>
      </c>
      <c r="AV118" t="s">
        <v>59</v>
      </c>
      <c r="AW118" t="s">
        <v>59</v>
      </c>
    </row>
    <row r="119" spans="1:49" x14ac:dyDescent="0.25">
      <c r="A119" t="s">
        <v>351</v>
      </c>
      <c r="B119" t="s">
        <v>352</v>
      </c>
      <c r="C119" t="s">
        <v>51</v>
      </c>
      <c r="D119" t="s">
        <v>122</v>
      </c>
      <c r="E119" t="s">
        <v>236</v>
      </c>
      <c r="F119" t="s">
        <v>54</v>
      </c>
      <c r="G119">
        <v>3</v>
      </c>
      <c r="H119">
        <v>2</v>
      </c>
      <c r="I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0</v>
      </c>
      <c r="AA119" t="s">
        <v>64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0</v>
      </c>
      <c r="AK119" t="s">
        <v>64</v>
      </c>
      <c r="AL119" t="s">
        <v>57</v>
      </c>
      <c r="AM119" t="s">
        <v>57</v>
      </c>
      <c r="AN119">
        <v>125</v>
      </c>
      <c r="AO119" t="s">
        <v>57</v>
      </c>
      <c r="AP119" t="s">
        <v>58</v>
      </c>
      <c r="AQ119" t="s">
        <v>59</v>
      </c>
      <c r="AR119" t="s">
        <v>59</v>
      </c>
      <c r="AS119" t="s">
        <v>59</v>
      </c>
      <c r="AT119" t="s">
        <v>59</v>
      </c>
      <c r="AU119" t="s">
        <v>59</v>
      </c>
      <c r="AV119" t="s">
        <v>59</v>
      </c>
      <c r="AW119" t="s">
        <v>59</v>
      </c>
    </row>
    <row r="120" spans="1:49" x14ac:dyDescent="0.25">
      <c r="A120" t="s">
        <v>353</v>
      </c>
      <c r="B120" t="s">
        <v>354</v>
      </c>
      <c r="C120" t="s">
        <v>51</v>
      </c>
      <c r="D120" t="s">
        <v>122</v>
      </c>
      <c r="E120" t="s">
        <v>236</v>
      </c>
      <c r="F120" t="s">
        <v>54</v>
      </c>
      <c r="G120">
        <v>3</v>
      </c>
      <c r="H120">
        <v>3</v>
      </c>
      <c r="I120">
        <v>1.5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 t="s">
        <v>64</v>
      </c>
      <c r="AB120">
        <v>0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0</v>
      </c>
      <c r="AK120" t="s">
        <v>64</v>
      </c>
      <c r="AL120" t="s">
        <v>57</v>
      </c>
      <c r="AM120" t="s">
        <v>57</v>
      </c>
      <c r="AN120">
        <v>126</v>
      </c>
      <c r="AO120" t="s">
        <v>57</v>
      </c>
      <c r="AP120" t="s">
        <v>58</v>
      </c>
      <c r="AQ120" t="s">
        <v>59</v>
      </c>
      <c r="AR120" t="s">
        <v>59</v>
      </c>
      <c r="AS120" t="s">
        <v>59</v>
      </c>
      <c r="AT120" t="s">
        <v>59</v>
      </c>
      <c r="AU120" t="s">
        <v>59</v>
      </c>
      <c r="AV120" t="s">
        <v>59</v>
      </c>
      <c r="AW120" t="s">
        <v>59</v>
      </c>
    </row>
    <row r="121" spans="1:49" x14ac:dyDescent="0.25">
      <c r="A121" t="s">
        <v>355</v>
      </c>
      <c r="B121" t="s">
        <v>356</v>
      </c>
      <c r="C121" t="s">
        <v>51</v>
      </c>
      <c r="D121" t="s">
        <v>52</v>
      </c>
      <c r="E121" t="s">
        <v>304</v>
      </c>
      <c r="F121" t="s">
        <v>63</v>
      </c>
      <c r="G121">
        <v>5</v>
      </c>
      <c r="H121">
        <v>1</v>
      </c>
      <c r="I121">
        <v>0.5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 t="s">
        <v>64</v>
      </c>
      <c r="AB121">
        <v>0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0</v>
      </c>
      <c r="AK121" t="s">
        <v>64</v>
      </c>
      <c r="AL121" t="s">
        <v>57</v>
      </c>
      <c r="AM121" t="s">
        <v>57</v>
      </c>
      <c r="AN121">
        <v>127</v>
      </c>
      <c r="AO121" t="s">
        <v>57</v>
      </c>
      <c r="AP121" t="s">
        <v>58</v>
      </c>
      <c r="AQ121" t="s">
        <v>59</v>
      </c>
      <c r="AR121" t="s">
        <v>59</v>
      </c>
      <c r="AS121" t="s">
        <v>59</v>
      </c>
      <c r="AT121" t="s">
        <v>59</v>
      </c>
      <c r="AU121" t="s">
        <v>59</v>
      </c>
      <c r="AV121" t="s">
        <v>59</v>
      </c>
      <c r="AW121" t="s">
        <v>59</v>
      </c>
    </row>
    <row r="122" spans="1:49" x14ac:dyDescent="0.25">
      <c r="A122" t="s">
        <v>357</v>
      </c>
      <c r="B122" t="s">
        <v>358</v>
      </c>
      <c r="C122" t="s">
        <v>51</v>
      </c>
      <c r="D122" t="s">
        <v>52</v>
      </c>
      <c r="E122" t="s">
        <v>304</v>
      </c>
      <c r="F122" t="s">
        <v>63</v>
      </c>
      <c r="G122">
        <v>5</v>
      </c>
      <c r="H122">
        <v>4</v>
      </c>
      <c r="I122">
        <v>2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0</v>
      </c>
      <c r="AA122" t="s">
        <v>64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0</v>
      </c>
      <c r="AK122" t="s">
        <v>64</v>
      </c>
      <c r="AL122" t="s">
        <v>57</v>
      </c>
      <c r="AM122" t="s">
        <v>57</v>
      </c>
      <c r="AN122">
        <v>128</v>
      </c>
      <c r="AO122" t="s">
        <v>57</v>
      </c>
      <c r="AP122" t="s">
        <v>59</v>
      </c>
      <c r="AQ122" t="s">
        <v>59</v>
      </c>
      <c r="AR122" t="s">
        <v>59</v>
      </c>
      <c r="AS122" t="s">
        <v>59</v>
      </c>
      <c r="AT122" t="s">
        <v>59</v>
      </c>
      <c r="AU122" t="s">
        <v>59</v>
      </c>
      <c r="AV122" t="s">
        <v>59</v>
      </c>
      <c r="AW122" t="s">
        <v>59</v>
      </c>
    </row>
    <row r="123" spans="1:49" x14ac:dyDescent="0.25">
      <c r="A123" t="s">
        <v>359</v>
      </c>
      <c r="B123" t="s">
        <v>360</v>
      </c>
      <c r="C123" t="s">
        <v>51</v>
      </c>
      <c r="D123" t="s">
        <v>52</v>
      </c>
      <c r="E123" t="s">
        <v>304</v>
      </c>
      <c r="F123" t="s">
        <v>63</v>
      </c>
      <c r="G123">
        <v>5</v>
      </c>
      <c r="H123">
        <v>7</v>
      </c>
      <c r="I123">
        <v>3.5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0</v>
      </c>
      <c r="AA123" t="s">
        <v>64</v>
      </c>
      <c r="AB123">
        <v>0</v>
      </c>
      <c r="AC123">
        <v>1</v>
      </c>
      <c r="AD123">
        <v>1</v>
      </c>
      <c r="AE123">
        <v>0</v>
      </c>
      <c r="AF123">
        <v>1</v>
      </c>
      <c r="AG123">
        <v>1</v>
      </c>
      <c r="AH123">
        <v>1</v>
      </c>
      <c r="AI123">
        <v>1</v>
      </c>
      <c r="AJ123">
        <v>0</v>
      </c>
      <c r="AK123" t="s">
        <v>64</v>
      </c>
      <c r="AL123" t="s">
        <v>57</v>
      </c>
      <c r="AM123" t="s">
        <v>57</v>
      </c>
      <c r="AN123">
        <v>129</v>
      </c>
      <c r="AO123" t="s">
        <v>57</v>
      </c>
      <c r="AP123" t="s">
        <v>58</v>
      </c>
      <c r="AQ123" t="s">
        <v>59</v>
      </c>
      <c r="AR123" t="s">
        <v>59</v>
      </c>
      <c r="AS123" t="s">
        <v>58</v>
      </c>
      <c r="AT123" t="s">
        <v>59</v>
      </c>
      <c r="AU123" t="s">
        <v>59</v>
      </c>
      <c r="AV123" t="s">
        <v>59</v>
      </c>
      <c r="AW123" t="s">
        <v>59</v>
      </c>
    </row>
    <row r="124" spans="1:49" x14ac:dyDescent="0.25">
      <c r="A124" t="s">
        <v>361</v>
      </c>
      <c r="B124" t="s">
        <v>362</v>
      </c>
      <c r="C124" t="s">
        <v>51</v>
      </c>
      <c r="D124" t="s">
        <v>52</v>
      </c>
      <c r="E124" t="s">
        <v>304</v>
      </c>
      <c r="F124" t="s">
        <v>54</v>
      </c>
      <c r="G124">
        <v>5</v>
      </c>
      <c r="H124">
        <v>1</v>
      </c>
      <c r="I124">
        <v>0.5</v>
      </c>
      <c r="R124">
        <v>1</v>
      </c>
      <c r="S124">
        <v>1</v>
      </c>
      <c r="T124">
        <v>1</v>
      </c>
      <c r="U124">
        <v>0</v>
      </c>
      <c r="V124">
        <v>1</v>
      </c>
      <c r="W124">
        <v>1</v>
      </c>
      <c r="X124">
        <v>1</v>
      </c>
      <c r="Y124">
        <v>1</v>
      </c>
      <c r="Z124">
        <v>0</v>
      </c>
      <c r="AA124" t="s">
        <v>64</v>
      </c>
      <c r="AB124">
        <v>1</v>
      </c>
      <c r="AC124">
        <v>1</v>
      </c>
      <c r="AD124">
        <v>1</v>
      </c>
      <c r="AE124">
        <v>0</v>
      </c>
      <c r="AF124">
        <v>1</v>
      </c>
      <c r="AG124">
        <v>1</v>
      </c>
      <c r="AH124">
        <v>1</v>
      </c>
      <c r="AI124">
        <v>1</v>
      </c>
      <c r="AJ124">
        <v>0</v>
      </c>
      <c r="AK124" t="s">
        <v>64</v>
      </c>
      <c r="AL124" t="s">
        <v>57</v>
      </c>
      <c r="AM124" t="s">
        <v>57</v>
      </c>
      <c r="AN124">
        <v>130</v>
      </c>
      <c r="AO124" t="s">
        <v>57</v>
      </c>
      <c r="AP124" t="s">
        <v>59</v>
      </c>
      <c r="AQ124" t="s">
        <v>59</v>
      </c>
      <c r="AR124" t="s">
        <v>59</v>
      </c>
      <c r="AS124" t="s">
        <v>60</v>
      </c>
      <c r="AT124" t="s">
        <v>59</v>
      </c>
      <c r="AU124" t="s">
        <v>59</v>
      </c>
      <c r="AV124" t="s">
        <v>59</v>
      </c>
      <c r="AW124" t="s">
        <v>59</v>
      </c>
    </row>
    <row r="125" spans="1:49" x14ac:dyDescent="0.25">
      <c r="A125" t="s">
        <v>363</v>
      </c>
      <c r="B125" t="s">
        <v>364</v>
      </c>
      <c r="C125" t="s">
        <v>51</v>
      </c>
      <c r="D125" t="s">
        <v>192</v>
      </c>
      <c r="E125" t="s">
        <v>304</v>
      </c>
      <c r="F125" t="s">
        <v>63</v>
      </c>
      <c r="G125">
        <v>6</v>
      </c>
      <c r="H125">
        <v>1</v>
      </c>
      <c r="I125">
        <v>0.5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0</v>
      </c>
      <c r="AA125" t="s">
        <v>64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0</v>
      </c>
      <c r="AK125" t="s">
        <v>64</v>
      </c>
      <c r="AL125" t="s">
        <v>57</v>
      </c>
      <c r="AM125" t="s">
        <v>57</v>
      </c>
      <c r="AN125">
        <v>131</v>
      </c>
      <c r="AO125" t="s">
        <v>57</v>
      </c>
      <c r="AP125" t="s">
        <v>59</v>
      </c>
      <c r="AQ125" t="s">
        <v>59</v>
      </c>
      <c r="AR125" t="s">
        <v>59</v>
      </c>
      <c r="AS125" t="s">
        <v>59</v>
      </c>
      <c r="AT125" t="s">
        <v>59</v>
      </c>
      <c r="AU125" t="s">
        <v>59</v>
      </c>
      <c r="AV125" t="s">
        <v>59</v>
      </c>
      <c r="AW125" t="s">
        <v>59</v>
      </c>
    </row>
    <row r="126" spans="1:49" x14ac:dyDescent="0.25">
      <c r="A126" t="s">
        <v>365</v>
      </c>
      <c r="B126" t="s">
        <v>366</v>
      </c>
      <c r="C126" t="s">
        <v>51</v>
      </c>
      <c r="D126" t="s">
        <v>192</v>
      </c>
      <c r="E126" t="s">
        <v>304</v>
      </c>
      <c r="F126" t="s">
        <v>63</v>
      </c>
      <c r="G126">
        <v>6</v>
      </c>
      <c r="H126">
        <v>4</v>
      </c>
      <c r="I126">
        <v>2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0</v>
      </c>
      <c r="AA126" t="s">
        <v>64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0</v>
      </c>
      <c r="AK126" t="s">
        <v>64</v>
      </c>
      <c r="AL126" t="s">
        <v>57</v>
      </c>
      <c r="AM126" t="s">
        <v>57</v>
      </c>
      <c r="AN126">
        <v>132</v>
      </c>
      <c r="AO126" t="s">
        <v>57</v>
      </c>
      <c r="AP126" t="s">
        <v>59</v>
      </c>
      <c r="AQ126" t="s">
        <v>59</v>
      </c>
      <c r="AR126" t="s">
        <v>59</v>
      </c>
      <c r="AS126" t="s">
        <v>59</v>
      </c>
      <c r="AT126" t="s">
        <v>59</v>
      </c>
      <c r="AU126" t="s">
        <v>59</v>
      </c>
      <c r="AV126" t="s">
        <v>59</v>
      </c>
      <c r="AW126" t="s">
        <v>59</v>
      </c>
    </row>
    <row r="127" spans="1:49" x14ac:dyDescent="0.25">
      <c r="A127" t="s">
        <v>367</v>
      </c>
      <c r="B127" t="s">
        <v>368</v>
      </c>
      <c r="C127" t="s">
        <v>51</v>
      </c>
      <c r="D127" t="s">
        <v>192</v>
      </c>
      <c r="E127" t="s">
        <v>304</v>
      </c>
      <c r="F127" t="s">
        <v>63</v>
      </c>
      <c r="G127">
        <v>6</v>
      </c>
      <c r="H127">
        <v>7</v>
      </c>
      <c r="I127">
        <v>3.5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0</v>
      </c>
      <c r="AA127" t="s">
        <v>64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0</v>
      </c>
      <c r="AK127" t="s">
        <v>64</v>
      </c>
      <c r="AL127" t="s">
        <v>57</v>
      </c>
      <c r="AM127" t="s">
        <v>57</v>
      </c>
      <c r="AN127">
        <v>133</v>
      </c>
      <c r="AO127" t="s">
        <v>57</v>
      </c>
      <c r="AP127" t="s">
        <v>59</v>
      </c>
      <c r="AQ127" t="s">
        <v>59</v>
      </c>
      <c r="AR127" t="s">
        <v>59</v>
      </c>
      <c r="AS127" t="s">
        <v>59</v>
      </c>
      <c r="AT127" t="s">
        <v>59</v>
      </c>
      <c r="AU127" t="s">
        <v>59</v>
      </c>
      <c r="AV127" t="s">
        <v>59</v>
      </c>
      <c r="AW127" t="s">
        <v>59</v>
      </c>
    </row>
    <row r="128" spans="1:49" x14ac:dyDescent="0.25">
      <c r="A128" t="s">
        <v>369</v>
      </c>
      <c r="B128" t="s">
        <v>370</v>
      </c>
      <c r="C128" t="s">
        <v>51</v>
      </c>
      <c r="D128" t="s">
        <v>122</v>
      </c>
      <c r="E128" t="s">
        <v>371</v>
      </c>
      <c r="F128" t="s">
        <v>63</v>
      </c>
      <c r="G128">
        <v>2</v>
      </c>
      <c r="H128">
        <v>1</v>
      </c>
      <c r="I128">
        <v>0.5</v>
      </c>
      <c r="R128">
        <v>1</v>
      </c>
      <c r="S128">
        <v>1</v>
      </c>
      <c r="T128">
        <v>0</v>
      </c>
      <c r="U128">
        <v>0</v>
      </c>
      <c r="V128">
        <v>1</v>
      </c>
      <c r="W128">
        <v>1</v>
      </c>
      <c r="X128">
        <v>1</v>
      </c>
      <c r="Y128">
        <v>1</v>
      </c>
      <c r="Z128">
        <v>1</v>
      </c>
      <c r="AA128" t="s">
        <v>372</v>
      </c>
      <c r="AB128">
        <v>0</v>
      </c>
      <c r="AC128">
        <v>1</v>
      </c>
      <c r="AD128">
        <v>0</v>
      </c>
      <c r="AE128">
        <v>0</v>
      </c>
      <c r="AF128">
        <v>1</v>
      </c>
      <c r="AG128">
        <v>1</v>
      </c>
      <c r="AH128">
        <v>1</v>
      </c>
      <c r="AI128">
        <v>1</v>
      </c>
      <c r="AJ128">
        <v>1</v>
      </c>
      <c r="AK128" t="s">
        <v>373</v>
      </c>
      <c r="AL128" t="s">
        <v>57</v>
      </c>
      <c r="AM128" t="s">
        <v>57</v>
      </c>
      <c r="AN128">
        <v>134</v>
      </c>
      <c r="AO128" t="s">
        <v>57</v>
      </c>
      <c r="AP128" t="s">
        <v>58</v>
      </c>
      <c r="AQ128" t="s">
        <v>59</v>
      </c>
      <c r="AR128" t="s">
        <v>60</v>
      </c>
      <c r="AS128" t="s">
        <v>60</v>
      </c>
      <c r="AT128" t="s">
        <v>59</v>
      </c>
      <c r="AU128" t="s">
        <v>59</v>
      </c>
      <c r="AV128" t="s">
        <v>59</v>
      </c>
      <c r="AW128" t="s">
        <v>59</v>
      </c>
    </row>
    <row r="129" spans="1:49" x14ac:dyDescent="0.25">
      <c r="A129" t="s">
        <v>374</v>
      </c>
      <c r="B129" t="s">
        <v>375</v>
      </c>
      <c r="C129" t="s">
        <v>51</v>
      </c>
      <c r="D129" t="s">
        <v>122</v>
      </c>
      <c r="E129" t="s">
        <v>371</v>
      </c>
      <c r="F129" t="s">
        <v>63</v>
      </c>
      <c r="G129">
        <v>2</v>
      </c>
      <c r="H129">
        <v>4</v>
      </c>
      <c r="I129">
        <v>2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0</v>
      </c>
      <c r="AA129" t="s">
        <v>64</v>
      </c>
      <c r="AB129">
        <v>1</v>
      </c>
      <c r="AC129">
        <v>1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1</v>
      </c>
      <c r="AJ129">
        <v>0</v>
      </c>
      <c r="AK129" t="s">
        <v>64</v>
      </c>
      <c r="AL129" t="s">
        <v>57</v>
      </c>
      <c r="AM129" t="s">
        <v>57</v>
      </c>
      <c r="AN129">
        <v>135</v>
      </c>
      <c r="AO129" t="s">
        <v>57</v>
      </c>
      <c r="AP129" t="s">
        <v>59</v>
      </c>
      <c r="AQ129" t="s">
        <v>59</v>
      </c>
      <c r="AR129" t="s">
        <v>60</v>
      </c>
      <c r="AS129" t="s">
        <v>58</v>
      </c>
      <c r="AT129" t="s">
        <v>59</v>
      </c>
      <c r="AU129" t="s">
        <v>59</v>
      </c>
      <c r="AV129" t="s">
        <v>59</v>
      </c>
      <c r="AW129" t="s">
        <v>59</v>
      </c>
    </row>
    <row r="130" spans="1:49" x14ac:dyDescent="0.25">
      <c r="A130" t="s">
        <v>376</v>
      </c>
      <c r="B130" t="s">
        <v>377</v>
      </c>
      <c r="C130" t="s">
        <v>51</v>
      </c>
      <c r="D130" t="s">
        <v>122</v>
      </c>
      <c r="E130" t="s">
        <v>371</v>
      </c>
      <c r="F130" t="s">
        <v>63</v>
      </c>
      <c r="G130">
        <v>2</v>
      </c>
      <c r="H130">
        <v>7</v>
      </c>
      <c r="I130">
        <v>3.5</v>
      </c>
      <c r="R130">
        <v>1</v>
      </c>
      <c r="S130">
        <v>1</v>
      </c>
      <c r="T130">
        <v>0</v>
      </c>
      <c r="U130">
        <v>1</v>
      </c>
      <c r="V130">
        <v>1</v>
      </c>
      <c r="W130">
        <v>1</v>
      </c>
      <c r="X130">
        <v>1</v>
      </c>
      <c r="Y130">
        <v>0</v>
      </c>
      <c r="Z130">
        <v>0</v>
      </c>
      <c r="AA130" t="s">
        <v>64</v>
      </c>
      <c r="AB130">
        <v>0</v>
      </c>
      <c r="AC130">
        <v>1</v>
      </c>
      <c r="AD130">
        <v>0</v>
      </c>
      <c r="AE130">
        <v>0</v>
      </c>
      <c r="AF130">
        <v>1</v>
      </c>
      <c r="AG130">
        <v>1</v>
      </c>
      <c r="AH130">
        <v>1</v>
      </c>
      <c r="AI130">
        <v>0</v>
      </c>
      <c r="AJ130">
        <v>0</v>
      </c>
      <c r="AK130" t="s">
        <v>64</v>
      </c>
      <c r="AL130" t="s">
        <v>57</v>
      </c>
      <c r="AM130" t="s">
        <v>57</v>
      </c>
      <c r="AN130">
        <v>136</v>
      </c>
      <c r="AO130" t="s">
        <v>57</v>
      </c>
      <c r="AP130" t="s">
        <v>58</v>
      </c>
      <c r="AQ130" t="s">
        <v>59</v>
      </c>
      <c r="AR130" t="s">
        <v>60</v>
      </c>
      <c r="AS130" t="s">
        <v>58</v>
      </c>
      <c r="AT130" t="s">
        <v>59</v>
      </c>
      <c r="AU130" t="s">
        <v>59</v>
      </c>
      <c r="AV130" t="s">
        <v>59</v>
      </c>
      <c r="AW130" t="s">
        <v>60</v>
      </c>
    </row>
    <row r="131" spans="1:49" x14ac:dyDescent="0.25">
      <c r="A131" t="s">
        <v>378</v>
      </c>
      <c r="B131" t="s">
        <v>379</v>
      </c>
      <c r="C131" t="s">
        <v>51</v>
      </c>
      <c r="D131" t="s">
        <v>122</v>
      </c>
      <c r="E131" t="s">
        <v>371</v>
      </c>
      <c r="F131" t="s">
        <v>63</v>
      </c>
      <c r="G131">
        <v>2</v>
      </c>
      <c r="H131">
        <v>11</v>
      </c>
      <c r="I131">
        <v>5.5</v>
      </c>
      <c r="R131">
        <v>1</v>
      </c>
      <c r="S131">
        <v>1</v>
      </c>
      <c r="T131">
        <v>0</v>
      </c>
      <c r="U131">
        <v>0</v>
      </c>
      <c r="V131">
        <v>1</v>
      </c>
      <c r="W131">
        <v>1</v>
      </c>
      <c r="X131">
        <v>1</v>
      </c>
      <c r="Y131">
        <v>1</v>
      </c>
      <c r="Z131">
        <v>0</v>
      </c>
      <c r="AA131" t="s">
        <v>64</v>
      </c>
      <c r="AB131">
        <v>0</v>
      </c>
      <c r="AC131">
        <v>1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1</v>
      </c>
      <c r="AJ131">
        <v>0</v>
      </c>
      <c r="AK131" t="s">
        <v>64</v>
      </c>
      <c r="AL131" t="s">
        <v>57</v>
      </c>
      <c r="AM131" t="s">
        <v>57</v>
      </c>
      <c r="AN131">
        <v>137</v>
      </c>
      <c r="AO131" t="s">
        <v>57</v>
      </c>
      <c r="AP131" t="s">
        <v>58</v>
      </c>
      <c r="AQ131" t="s">
        <v>59</v>
      </c>
      <c r="AR131" t="s">
        <v>60</v>
      </c>
      <c r="AS131" t="s">
        <v>60</v>
      </c>
      <c r="AT131" t="s">
        <v>59</v>
      </c>
      <c r="AU131" t="s">
        <v>59</v>
      </c>
      <c r="AV131" t="s">
        <v>59</v>
      </c>
      <c r="AW131" t="s">
        <v>59</v>
      </c>
    </row>
    <row r="132" spans="1:49" x14ac:dyDescent="0.25">
      <c r="A132" t="s">
        <v>380</v>
      </c>
      <c r="B132" t="s">
        <v>381</v>
      </c>
      <c r="C132" t="s">
        <v>51</v>
      </c>
      <c r="D132" t="s">
        <v>122</v>
      </c>
      <c r="E132" t="s">
        <v>371</v>
      </c>
      <c r="F132" t="s">
        <v>63</v>
      </c>
      <c r="G132">
        <v>2</v>
      </c>
      <c r="H132">
        <v>14</v>
      </c>
      <c r="I132">
        <v>7</v>
      </c>
      <c r="R132">
        <v>1</v>
      </c>
      <c r="S132">
        <v>1</v>
      </c>
      <c r="T132">
        <v>0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0</v>
      </c>
      <c r="AA132" t="s">
        <v>64</v>
      </c>
      <c r="AB132">
        <v>1</v>
      </c>
      <c r="AC132">
        <v>1</v>
      </c>
      <c r="AD132">
        <v>0</v>
      </c>
      <c r="AE132">
        <v>0</v>
      </c>
      <c r="AF132">
        <v>1</v>
      </c>
      <c r="AG132">
        <v>1</v>
      </c>
      <c r="AH132">
        <v>1</v>
      </c>
      <c r="AI132">
        <v>1</v>
      </c>
      <c r="AJ132">
        <v>0</v>
      </c>
      <c r="AK132" t="s">
        <v>64</v>
      </c>
      <c r="AL132" t="s">
        <v>57</v>
      </c>
      <c r="AM132" t="s">
        <v>57</v>
      </c>
      <c r="AN132">
        <v>138</v>
      </c>
      <c r="AO132" t="s">
        <v>57</v>
      </c>
      <c r="AP132" t="s">
        <v>59</v>
      </c>
      <c r="AQ132" t="s">
        <v>59</v>
      </c>
      <c r="AR132" t="s">
        <v>60</v>
      </c>
      <c r="AS132" t="s">
        <v>58</v>
      </c>
      <c r="AT132" t="s">
        <v>59</v>
      </c>
      <c r="AU132" t="s">
        <v>59</v>
      </c>
      <c r="AV132" t="s">
        <v>59</v>
      </c>
      <c r="AW132" t="s">
        <v>59</v>
      </c>
    </row>
    <row r="133" spans="1:49" x14ac:dyDescent="0.25">
      <c r="A133" t="s">
        <v>382</v>
      </c>
      <c r="B133" t="s">
        <v>383</v>
      </c>
      <c r="C133" t="s">
        <v>51</v>
      </c>
      <c r="D133" t="s">
        <v>122</v>
      </c>
      <c r="E133" t="s">
        <v>371</v>
      </c>
      <c r="F133" t="s">
        <v>63</v>
      </c>
      <c r="G133">
        <v>2</v>
      </c>
      <c r="H133">
        <v>17</v>
      </c>
      <c r="I133">
        <v>8.5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0</v>
      </c>
      <c r="X133">
        <v>1</v>
      </c>
      <c r="Y133">
        <v>1</v>
      </c>
      <c r="Z133">
        <v>0</v>
      </c>
      <c r="AA133" t="s">
        <v>64</v>
      </c>
      <c r="AB133">
        <v>0</v>
      </c>
      <c r="AC133">
        <v>1</v>
      </c>
      <c r="AD133">
        <v>0</v>
      </c>
      <c r="AE133">
        <v>0</v>
      </c>
      <c r="AF133">
        <v>1</v>
      </c>
      <c r="AG133">
        <v>0</v>
      </c>
      <c r="AH133">
        <v>1</v>
      </c>
      <c r="AI133">
        <v>1</v>
      </c>
      <c r="AJ133">
        <v>0</v>
      </c>
      <c r="AK133" t="s">
        <v>64</v>
      </c>
      <c r="AL133" t="s">
        <v>57</v>
      </c>
      <c r="AM133" t="s">
        <v>57</v>
      </c>
      <c r="AN133">
        <v>139</v>
      </c>
      <c r="AO133" t="s">
        <v>57</v>
      </c>
      <c r="AP133" t="s">
        <v>58</v>
      </c>
      <c r="AQ133" t="s">
        <v>59</v>
      </c>
      <c r="AR133" t="s">
        <v>58</v>
      </c>
      <c r="AS133" t="s">
        <v>58</v>
      </c>
      <c r="AT133" t="s">
        <v>59</v>
      </c>
      <c r="AU133" t="s">
        <v>60</v>
      </c>
      <c r="AV133" t="s">
        <v>59</v>
      </c>
      <c r="AW133" t="s">
        <v>59</v>
      </c>
    </row>
    <row r="134" spans="1:49" x14ac:dyDescent="0.25">
      <c r="A134" t="s">
        <v>384</v>
      </c>
      <c r="B134" t="s">
        <v>385</v>
      </c>
      <c r="C134" t="s">
        <v>51</v>
      </c>
      <c r="D134" t="s">
        <v>122</v>
      </c>
      <c r="E134" t="s">
        <v>371</v>
      </c>
      <c r="F134" t="s">
        <v>63</v>
      </c>
      <c r="G134">
        <v>2</v>
      </c>
      <c r="H134">
        <v>20</v>
      </c>
      <c r="I134">
        <v>10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 t="s">
        <v>293</v>
      </c>
      <c r="AB134">
        <v>0</v>
      </c>
      <c r="AC134">
        <v>1</v>
      </c>
      <c r="AD134">
        <v>1</v>
      </c>
      <c r="AE134">
        <v>1</v>
      </c>
      <c r="AF134">
        <v>1</v>
      </c>
      <c r="AG134">
        <v>0</v>
      </c>
      <c r="AH134">
        <v>1</v>
      </c>
      <c r="AI134">
        <v>1</v>
      </c>
      <c r="AJ134">
        <v>0</v>
      </c>
      <c r="AK134" t="s">
        <v>64</v>
      </c>
      <c r="AL134" t="s">
        <v>57</v>
      </c>
      <c r="AM134" t="s">
        <v>57</v>
      </c>
      <c r="AN134">
        <v>140</v>
      </c>
      <c r="AO134" t="s">
        <v>57</v>
      </c>
      <c r="AP134" t="s">
        <v>58</v>
      </c>
      <c r="AQ134" t="s">
        <v>59</v>
      </c>
      <c r="AR134" t="s">
        <v>59</v>
      </c>
      <c r="AS134" t="s">
        <v>59</v>
      </c>
      <c r="AT134" t="s">
        <v>59</v>
      </c>
      <c r="AU134" t="s">
        <v>58</v>
      </c>
      <c r="AV134" t="s">
        <v>59</v>
      </c>
      <c r="AW134" t="s">
        <v>59</v>
      </c>
    </row>
    <row r="135" spans="1:49" x14ac:dyDescent="0.25">
      <c r="A135" t="s">
        <v>386</v>
      </c>
      <c r="B135" t="s">
        <v>387</v>
      </c>
      <c r="C135" t="s">
        <v>51</v>
      </c>
      <c r="D135" t="s">
        <v>122</v>
      </c>
      <c r="E135" t="s">
        <v>371</v>
      </c>
      <c r="F135" t="s">
        <v>63</v>
      </c>
      <c r="G135">
        <v>2</v>
      </c>
      <c r="H135">
        <v>23</v>
      </c>
      <c r="I135">
        <v>11.5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0</v>
      </c>
      <c r="AA135" t="s">
        <v>64</v>
      </c>
      <c r="AB135">
        <v>0</v>
      </c>
      <c r="AC135">
        <v>1</v>
      </c>
      <c r="AD135">
        <v>0</v>
      </c>
      <c r="AE135">
        <v>0</v>
      </c>
      <c r="AF135">
        <v>1</v>
      </c>
      <c r="AG135">
        <v>1</v>
      </c>
      <c r="AH135">
        <v>1</v>
      </c>
      <c r="AI135">
        <v>1</v>
      </c>
      <c r="AJ135">
        <v>0</v>
      </c>
      <c r="AK135" t="s">
        <v>64</v>
      </c>
      <c r="AL135" t="s">
        <v>57</v>
      </c>
      <c r="AM135" t="s">
        <v>57</v>
      </c>
      <c r="AN135">
        <v>141</v>
      </c>
      <c r="AO135" t="s">
        <v>57</v>
      </c>
      <c r="AP135" t="s">
        <v>58</v>
      </c>
      <c r="AQ135" t="s">
        <v>59</v>
      </c>
      <c r="AR135" t="s">
        <v>58</v>
      </c>
      <c r="AS135" t="s">
        <v>58</v>
      </c>
      <c r="AT135" t="s">
        <v>59</v>
      </c>
      <c r="AU135" t="s">
        <v>59</v>
      </c>
      <c r="AV135" t="s">
        <v>59</v>
      </c>
      <c r="AW135" t="s">
        <v>59</v>
      </c>
    </row>
    <row r="136" spans="1:49" x14ac:dyDescent="0.25">
      <c r="A136" t="s">
        <v>388</v>
      </c>
      <c r="B136" t="s">
        <v>389</v>
      </c>
      <c r="C136" t="s">
        <v>51</v>
      </c>
      <c r="D136" t="s">
        <v>390</v>
      </c>
      <c r="E136" t="s">
        <v>304</v>
      </c>
      <c r="F136" t="s">
        <v>54</v>
      </c>
      <c r="G136">
        <v>2</v>
      </c>
      <c r="H136">
        <v>1</v>
      </c>
      <c r="I136">
        <v>0.5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0</v>
      </c>
      <c r="AA136" t="s">
        <v>64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0</v>
      </c>
      <c r="AK136" t="s">
        <v>64</v>
      </c>
      <c r="AL136" t="s">
        <v>57</v>
      </c>
      <c r="AM136" t="s">
        <v>57</v>
      </c>
      <c r="AN136">
        <v>142</v>
      </c>
      <c r="AO136" t="s">
        <v>57</v>
      </c>
      <c r="AP136" t="s">
        <v>59</v>
      </c>
      <c r="AQ136" t="s">
        <v>59</v>
      </c>
      <c r="AR136" t="s">
        <v>59</v>
      </c>
      <c r="AS136" t="s">
        <v>59</v>
      </c>
      <c r="AT136" t="s">
        <v>59</v>
      </c>
      <c r="AU136" t="s">
        <v>59</v>
      </c>
      <c r="AV136" t="s">
        <v>59</v>
      </c>
      <c r="AW136" t="s">
        <v>59</v>
      </c>
    </row>
    <row r="137" spans="1:49" x14ac:dyDescent="0.25">
      <c r="A137" t="s">
        <v>391</v>
      </c>
      <c r="B137" t="s">
        <v>392</v>
      </c>
      <c r="C137" t="s">
        <v>51</v>
      </c>
      <c r="D137" t="s">
        <v>390</v>
      </c>
      <c r="E137" t="s">
        <v>304</v>
      </c>
      <c r="F137" t="s">
        <v>54</v>
      </c>
      <c r="G137">
        <v>2</v>
      </c>
      <c r="H137">
        <v>2</v>
      </c>
      <c r="I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0</v>
      </c>
      <c r="AA137" t="s">
        <v>64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0</v>
      </c>
      <c r="AK137" t="s">
        <v>64</v>
      </c>
      <c r="AL137" t="s">
        <v>57</v>
      </c>
      <c r="AM137" t="s">
        <v>57</v>
      </c>
      <c r="AN137">
        <v>143</v>
      </c>
      <c r="AO137" t="s">
        <v>57</v>
      </c>
      <c r="AP137" t="s">
        <v>59</v>
      </c>
      <c r="AQ137" t="s">
        <v>59</v>
      </c>
      <c r="AR137" t="s">
        <v>59</v>
      </c>
      <c r="AS137" t="s">
        <v>59</v>
      </c>
      <c r="AT137" t="s">
        <v>59</v>
      </c>
      <c r="AU137" t="s">
        <v>59</v>
      </c>
      <c r="AV137" t="s">
        <v>59</v>
      </c>
      <c r="AW137" t="s">
        <v>59</v>
      </c>
    </row>
    <row r="138" spans="1:49" x14ac:dyDescent="0.25">
      <c r="A138" t="s">
        <v>393</v>
      </c>
      <c r="B138" t="s">
        <v>394</v>
      </c>
      <c r="C138" t="s">
        <v>51</v>
      </c>
      <c r="D138" t="s">
        <v>390</v>
      </c>
      <c r="E138" t="s">
        <v>304</v>
      </c>
      <c r="F138" t="s">
        <v>54</v>
      </c>
      <c r="G138">
        <v>2</v>
      </c>
      <c r="H138">
        <v>3</v>
      </c>
      <c r="I138">
        <v>1.5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0</v>
      </c>
      <c r="AA138" t="s">
        <v>64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0</v>
      </c>
      <c r="AK138" t="s">
        <v>64</v>
      </c>
      <c r="AL138" t="s">
        <v>57</v>
      </c>
      <c r="AM138" t="s">
        <v>57</v>
      </c>
      <c r="AN138">
        <v>144</v>
      </c>
      <c r="AO138" t="s">
        <v>57</v>
      </c>
      <c r="AP138" t="s">
        <v>59</v>
      </c>
      <c r="AQ138" t="s">
        <v>59</v>
      </c>
      <c r="AR138" t="s">
        <v>59</v>
      </c>
      <c r="AS138" t="s">
        <v>59</v>
      </c>
      <c r="AT138" t="s">
        <v>59</v>
      </c>
      <c r="AU138" t="s">
        <v>59</v>
      </c>
      <c r="AV138" t="s">
        <v>59</v>
      </c>
      <c r="AW138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792A-6CF2-4EA5-BEEC-DE969D002C0B}">
  <dimension ref="A1:P151"/>
  <sheetViews>
    <sheetView workbookViewId="0">
      <selection activeCell="K1" sqref="A1:K1048576"/>
    </sheetView>
  </sheetViews>
  <sheetFormatPr defaultRowHeight="15" x14ac:dyDescent="0.25"/>
  <sheetData>
    <row r="1" spans="1:12" x14ac:dyDescent="0.25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25</v>
      </c>
      <c r="K1" t="s">
        <v>35</v>
      </c>
      <c r="L1" t="s">
        <v>435</v>
      </c>
    </row>
    <row r="2" spans="1:12" x14ac:dyDescent="0.25">
      <c r="A2">
        <v>57</v>
      </c>
      <c r="B2" t="s">
        <v>185</v>
      </c>
      <c r="C2" t="s">
        <v>186</v>
      </c>
      <c r="D2" t="s">
        <v>51</v>
      </c>
      <c r="E2" t="s">
        <v>122</v>
      </c>
      <c r="F2" t="s">
        <v>53</v>
      </c>
      <c r="G2" t="s">
        <v>63</v>
      </c>
      <c r="H2">
        <v>1</v>
      </c>
      <c r="I2">
        <v>26</v>
      </c>
      <c r="J2">
        <v>0</v>
      </c>
      <c r="K2">
        <v>0</v>
      </c>
      <c r="L2" t="str">
        <f>IF(AND(J2=0,K2=0),"D",IF(AND(J2=1,K2=1),"A",IF(AND(J2=1,K2=0),"B",IF(AND(J2=0,K2=1),"C"))))</f>
        <v>D</v>
      </c>
    </row>
    <row r="3" spans="1:12" x14ac:dyDescent="0.25">
      <c r="A3">
        <v>118</v>
      </c>
      <c r="B3" t="s">
        <v>336</v>
      </c>
      <c r="C3" t="s">
        <v>337</v>
      </c>
      <c r="D3" t="s">
        <v>51</v>
      </c>
      <c r="E3" t="s">
        <v>122</v>
      </c>
      <c r="F3" t="s">
        <v>313</v>
      </c>
      <c r="G3" t="s">
        <v>54</v>
      </c>
      <c r="H3">
        <v>4</v>
      </c>
      <c r="I3">
        <v>1</v>
      </c>
      <c r="J3">
        <v>0</v>
      </c>
      <c r="K3">
        <v>0</v>
      </c>
      <c r="L3" t="str">
        <f>IF(AND(J3=0,K3=0),"D",IF(AND(J3=1,K3=1),"A",IF(AND(J3=1,K3=0),"B",IF(AND(J3=0,K3=1),"C"))))</f>
        <v>D</v>
      </c>
    </row>
    <row r="4" spans="1:12" x14ac:dyDescent="0.25">
      <c r="A4">
        <v>120</v>
      </c>
      <c r="B4" t="s">
        <v>341</v>
      </c>
      <c r="C4" t="s">
        <v>342</v>
      </c>
      <c r="D4" t="s">
        <v>51</v>
      </c>
      <c r="E4" t="s">
        <v>122</v>
      </c>
      <c r="F4" t="s">
        <v>313</v>
      </c>
      <c r="G4" t="s">
        <v>54</v>
      </c>
      <c r="H4">
        <v>4</v>
      </c>
      <c r="I4">
        <v>3</v>
      </c>
      <c r="J4">
        <v>0</v>
      </c>
      <c r="K4">
        <v>0</v>
      </c>
      <c r="L4" t="str">
        <f>IF(AND(J4=0,K4=0),"D",IF(AND(J4=1,K4=1),"A",IF(AND(J4=1,K4=0),"B",IF(AND(J4=0,K4=1),"C"))))</f>
        <v>D</v>
      </c>
    </row>
    <row r="5" spans="1:12" x14ac:dyDescent="0.25">
      <c r="A5">
        <v>22</v>
      </c>
      <c r="B5" t="s">
        <v>118</v>
      </c>
      <c r="C5" t="s">
        <v>119</v>
      </c>
      <c r="D5" t="s">
        <v>51</v>
      </c>
      <c r="E5" t="s">
        <v>52</v>
      </c>
      <c r="F5" t="s">
        <v>53</v>
      </c>
      <c r="G5" t="s">
        <v>54</v>
      </c>
      <c r="H5">
        <v>1</v>
      </c>
      <c r="I5">
        <v>4</v>
      </c>
      <c r="J5">
        <v>0</v>
      </c>
      <c r="K5">
        <v>0</v>
      </c>
      <c r="L5" t="str">
        <f>IF(AND(J5=0,K5=0),"D",IF(AND(J5=1,K5=1),"A",IF(AND(J5=1,K5=0),"B",IF(AND(J5=0,K5=1),"C"))))</f>
        <v>D</v>
      </c>
    </row>
    <row r="6" spans="1:12" x14ac:dyDescent="0.25">
      <c r="A6">
        <v>130</v>
      </c>
      <c r="B6" t="s">
        <v>361</v>
      </c>
      <c r="C6" t="s">
        <v>362</v>
      </c>
      <c r="D6" t="s">
        <v>51</v>
      </c>
      <c r="E6" t="s">
        <v>52</v>
      </c>
      <c r="F6" t="s">
        <v>304</v>
      </c>
      <c r="G6" t="s">
        <v>54</v>
      </c>
      <c r="H6">
        <v>5</v>
      </c>
      <c r="I6">
        <v>1</v>
      </c>
      <c r="J6">
        <v>0</v>
      </c>
      <c r="K6">
        <v>0</v>
      </c>
      <c r="L6" t="str">
        <f>IF(AND(J6=0,K6=0),"D",IF(AND(J6=1,K6=1),"A",IF(AND(J6=1,K6=0),"B",IF(AND(J6=0,K6=1),"C"))))</f>
        <v>D</v>
      </c>
    </row>
    <row r="7" spans="1:12" x14ac:dyDescent="0.25">
      <c r="A7">
        <v>104</v>
      </c>
      <c r="B7" t="s">
        <v>302</v>
      </c>
      <c r="C7" t="s">
        <v>303</v>
      </c>
      <c r="D7" t="s">
        <v>51</v>
      </c>
      <c r="E7" t="s">
        <v>192</v>
      </c>
      <c r="F7" t="s">
        <v>304</v>
      </c>
      <c r="G7" t="s">
        <v>54</v>
      </c>
      <c r="H7">
        <v>7</v>
      </c>
      <c r="I7">
        <v>1</v>
      </c>
      <c r="J7">
        <v>0</v>
      </c>
      <c r="K7">
        <v>0</v>
      </c>
      <c r="L7" t="str">
        <f>IF(AND(J7=0,K7=0),"D",IF(AND(J7=1,K7=1),"A",IF(AND(J7=1,K7=0),"B",IF(AND(J7=0,K7=1),"C"))))</f>
        <v>D</v>
      </c>
    </row>
    <row r="8" spans="1:12" x14ac:dyDescent="0.25">
      <c r="A8">
        <v>51</v>
      </c>
      <c r="B8" t="s">
        <v>172</v>
      </c>
      <c r="C8" t="s">
        <v>173</v>
      </c>
      <c r="D8" t="s">
        <v>51</v>
      </c>
      <c r="E8" t="s">
        <v>122</v>
      </c>
      <c r="F8" t="s">
        <v>53</v>
      </c>
      <c r="G8" t="s">
        <v>63</v>
      </c>
      <c r="H8">
        <v>1</v>
      </c>
      <c r="I8">
        <v>21</v>
      </c>
      <c r="J8">
        <v>0</v>
      </c>
      <c r="K8">
        <v>0</v>
      </c>
      <c r="L8" t="str">
        <f>IF(AND(J8=0,K8=0),"D",IF(AND(J8=1,K8=1),"A",IF(AND(J8=1,K8=0),"B",IF(AND(J8=0,K8=1),"C"))))</f>
        <v>D</v>
      </c>
    </row>
    <row r="9" spans="1:12" x14ac:dyDescent="0.25">
      <c r="A9">
        <v>95</v>
      </c>
      <c r="B9" t="s">
        <v>281</v>
      </c>
      <c r="C9" t="s">
        <v>282</v>
      </c>
      <c r="D9" t="s">
        <v>51</v>
      </c>
      <c r="E9" t="s">
        <v>192</v>
      </c>
      <c r="F9" t="s">
        <v>236</v>
      </c>
      <c r="G9" t="s">
        <v>63</v>
      </c>
      <c r="H9">
        <v>3</v>
      </c>
      <c r="I9">
        <v>22</v>
      </c>
      <c r="J9">
        <v>0</v>
      </c>
      <c r="K9">
        <v>1</v>
      </c>
      <c r="L9" t="str">
        <f>IF(AND(J9=0,K9=0),"D",IF(AND(J9=1,K9=1),"A",IF(AND(J9=1,K9=0),"B",IF(AND(J9=0,K9=1),"C"))))</f>
        <v>C</v>
      </c>
    </row>
    <row r="10" spans="1:12" x14ac:dyDescent="0.25">
      <c r="A10">
        <v>77</v>
      </c>
      <c r="B10" t="s">
        <v>241</v>
      </c>
      <c r="C10" t="s">
        <v>242</v>
      </c>
      <c r="D10" t="s">
        <v>51</v>
      </c>
      <c r="E10" t="s">
        <v>192</v>
      </c>
      <c r="F10" t="s">
        <v>236</v>
      </c>
      <c r="G10" t="s">
        <v>63</v>
      </c>
      <c r="H10">
        <v>3</v>
      </c>
      <c r="I10">
        <v>4</v>
      </c>
      <c r="J10">
        <v>0</v>
      </c>
      <c r="K10">
        <v>0</v>
      </c>
      <c r="L10" t="str">
        <f>IF(AND(J10=0,K10=0),"D",IF(AND(J10=1,K10=1),"A",IF(AND(J10=1,K10=0),"B",IF(AND(J10=0,K10=1),"C"))))</f>
        <v>D</v>
      </c>
    </row>
    <row r="11" spans="1:12" x14ac:dyDescent="0.25">
      <c r="A11">
        <v>48</v>
      </c>
      <c r="B11" t="s">
        <v>165</v>
      </c>
      <c r="C11" t="s">
        <v>166</v>
      </c>
      <c r="D11" t="s">
        <v>51</v>
      </c>
      <c r="E11" t="s">
        <v>122</v>
      </c>
      <c r="F11" t="s">
        <v>53</v>
      </c>
      <c r="G11" t="s">
        <v>63</v>
      </c>
      <c r="H11">
        <v>1</v>
      </c>
      <c r="I11">
        <v>18</v>
      </c>
      <c r="J11">
        <v>0</v>
      </c>
      <c r="K11">
        <v>0</v>
      </c>
      <c r="L11" t="str">
        <f>IF(AND(J11=0,K11=0),"D",IF(AND(J11=1,K11=1),"A",IF(AND(J11=1,K11=0),"B",IF(AND(J11=0,K11=1),"C"))))</f>
        <v>D</v>
      </c>
    </row>
    <row r="12" spans="1:12" x14ac:dyDescent="0.25">
      <c r="A12">
        <v>123</v>
      </c>
      <c r="B12" t="s">
        <v>347</v>
      </c>
      <c r="C12" t="s">
        <v>348</v>
      </c>
      <c r="D12" t="s">
        <v>51</v>
      </c>
      <c r="E12" t="s">
        <v>122</v>
      </c>
      <c r="F12" t="s">
        <v>236</v>
      </c>
      <c r="G12" t="s">
        <v>63</v>
      </c>
      <c r="H12">
        <v>3</v>
      </c>
      <c r="I12">
        <v>6</v>
      </c>
      <c r="J12">
        <v>0</v>
      </c>
      <c r="K12">
        <v>0</v>
      </c>
      <c r="L12" t="str">
        <f>IF(AND(J12=0,K12=0),"D",IF(AND(J12=1,K12=1),"A",IF(AND(J12=1,K12=0),"B",IF(AND(J12=0,K12=1),"C"))))</f>
        <v>D</v>
      </c>
    </row>
    <row r="13" spans="1:12" x14ac:dyDescent="0.25">
      <c r="A13">
        <v>7</v>
      </c>
      <c r="B13" t="s">
        <v>79</v>
      </c>
      <c r="C13" t="s">
        <v>80</v>
      </c>
      <c r="D13" t="s">
        <v>51</v>
      </c>
      <c r="E13" t="s">
        <v>52</v>
      </c>
      <c r="F13" t="s">
        <v>53</v>
      </c>
      <c r="G13" t="s">
        <v>63</v>
      </c>
      <c r="H13">
        <v>1</v>
      </c>
      <c r="I13">
        <v>6</v>
      </c>
      <c r="J13">
        <v>0</v>
      </c>
      <c r="K13">
        <v>0</v>
      </c>
      <c r="L13" t="str">
        <f>IF(AND(J13=0,K13=0),"D",IF(AND(J13=1,K13=1),"A",IF(AND(J13=1,K13=0),"B",IF(AND(J13=0,K13=1),"C"))))</f>
        <v>D</v>
      </c>
    </row>
    <row r="14" spans="1:12" x14ac:dyDescent="0.25">
      <c r="A14">
        <v>52</v>
      </c>
      <c r="B14" t="s">
        <v>174</v>
      </c>
      <c r="C14" t="s">
        <v>175</v>
      </c>
      <c r="D14" t="s">
        <v>51</v>
      </c>
      <c r="E14" t="s">
        <v>122</v>
      </c>
      <c r="F14" t="s">
        <v>53</v>
      </c>
      <c r="G14" t="s">
        <v>63</v>
      </c>
      <c r="H14">
        <v>1</v>
      </c>
      <c r="I14">
        <v>22</v>
      </c>
      <c r="J14">
        <v>0</v>
      </c>
      <c r="K14">
        <v>0</v>
      </c>
      <c r="L14" t="str">
        <f>IF(AND(J14=0,K14=0),"D",IF(AND(J14=1,K14=1),"A",IF(AND(J14=1,K14=0),"B",IF(AND(J14=0,K14=1),"C"))))</f>
        <v>D</v>
      </c>
    </row>
    <row r="15" spans="1:12" x14ac:dyDescent="0.25">
      <c r="A15">
        <v>128</v>
      </c>
      <c r="B15" t="s">
        <v>357</v>
      </c>
      <c r="C15" t="s">
        <v>358</v>
      </c>
      <c r="D15" t="s">
        <v>51</v>
      </c>
      <c r="E15" t="s">
        <v>52</v>
      </c>
      <c r="F15" t="s">
        <v>304</v>
      </c>
      <c r="G15" t="s">
        <v>63</v>
      </c>
      <c r="H15">
        <v>5</v>
      </c>
      <c r="I15">
        <v>4</v>
      </c>
      <c r="J15">
        <v>0</v>
      </c>
      <c r="K15">
        <v>0</v>
      </c>
      <c r="L15" t="str">
        <f>IF(AND(J15=0,K15=0),"D",IF(AND(J15=1,K15=1),"A",IF(AND(J15=1,K15=0),"B",IF(AND(J15=0,K15=1),"C"))))</f>
        <v>D</v>
      </c>
    </row>
    <row r="16" spans="1:12" x14ac:dyDescent="0.25">
      <c r="A16">
        <v>60</v>
      </c>
      <c r="B16" t="s">
        <v>195</v>
      </c>
      <c r="C16" t="s">
        <v>196</v>
      </c>
      <c r="D16" t="s">
        <v>51</v>
      </c>
      <c r="E16" t="s">
        <v>192</v>
      </c>
      <c r="F16" t="s">
        <v>53</v>
      </c>
      <c r="G16" t="s">
        <v>63</v>
      </c>
      <c r="H16">
        <v>1</v>
      </c>
      <c r="I16">
        <v>1</v>
      </c>
      <c r="J16">
        <v>0</v>
      </c>
      <c r="K16">
        <v>1</v>
      </c>
      <c r="L16" t="str">
        <f>IF(AND(J16=0,K16=0),"D",IF(AND(J16=1,K16=1),"A",IF(AND(J16=1,K16=0),"B",IF(AND(J16=0,K16=1),"C"))))</f>
        <v>C</v>
      </c>
    </row>
    <row r="17" spans="1:12" x14ac:dyDescent="0.25">
      <c r="A17">
        <v>4</v>
      </c>
      <c r="B17" t="s">
        <v>71</v>
      </c>
      <c r="C17" t="s">
        <v>72</v>
      </c>
      <c r="D17" t="s">
        <v>51</v>
      </c>
      <c r="E17" t="s">
        <v>52</v>
      </c>
      <c r="F17" t="s">
        <v>53</v>
      </c>
      <c r="G17" t="s">
        <v>63</v>
      </c>
      <c r="H17">
        <v>1</v>
      </c>
      <c r="I17">
        <v>3</v>
      </c>
      <c r="J17">
        <v>0</v>
      </c>
      <c r="K17">
        <v>0</v>
      </c>
      <c r="L17" t="str">
        <f>IF(AND(J17=0,K17=0),"D",IF(AND(J17=1,K17=1),"A",IF(AND(J17=1,K17=0),"B",IF(AND(J17=0,K17=1),"C"))))</f>
        <v>D</v>
      </c>
    </row>
    <row r="18" spans="1:12" x14ac:dyDescent="0.25">
      <c r="A18">
        <v>14</v>
      </c>
      <c r="B18" t="s">
        <v>98</v>
      </c>
      <c r="C18" t="s">
        <v>99</v>
      </c>
      <c r="D18" t="s">
        <v>51</v>
      </c>
      <c r="E18" t="s">
        <v>52</v>
      </c>
      <c r="F18" t="s">
        <v>53</v>
      </c>
      <c r="G18" t="s">
        <v>54</v>
      </c>
      <c r="H18">
        <v>1</v>
      </c>
      <c r="I18">
        <v>2</v>
      </c>
      <c r="J18">
        <v>1</v>
      </c>
      <c r="K18">
        <v>0</v>
      </c>
      <c r="L18" t="str">
        <f>IF(AND(J18=0,K18=0),"D",IF(AND(J18=1,K18=1),"A",IF(AND(J18=1,K18=0),"B",IF(AND(J18=0,K18=1),"C"))))</f>
        <v>B</v>
      </c>
    </row>
    <row r="19" spans="1:12" x14ac:dyDescent="0.25">
      <c r="A19">
        <v>100</v>
      </c>
      <c r="B19" t="s">
        <v>294</v>
      </c>
      <c r="C19" t="s">
        <v>295</v>
      </c>
      <c r="D19" t="s">
        <v>51</v>
      </c>
      <c r="E19" t="s">
        <v>192</v>
      </c>
      <c r="F19" t="s">
        <v>236</v>
      </c>
      <c r="G19" t="s">
        <v>63</v>
      </c>
      <c r="H19">
        <v>3</v>
      </c>
      <c r="I19">
        <v>27</v>
      </c>
      <c r="J19">
        <v>0</v>
      </c>
      <c r="K19">
        <v>0</v>
      </c>
      <c r="L19" t="str">
        <f>IF(AND(J19=0,K19=0),"D",IF(AND(J19=1,K19=1),"A",IF(AND(J19=1,K19=0),"B",IF(AND(J19=0,K19=1),"C"))))</f>
        <v>D</v>
      </c>
    </row>
    <row r="20" spans="1:12" x14ac:dyDescent="0.25">
      <c r="A20">
        <v>81</v>
      </c>
      <c r="B20" t="s">
        <v>249</v>
      </c>
      <c r="C20" t="s">
        <v>250</v>
      </c>
      <c r="D20" t="s">
        <v>51</v>
      </c>
      <c r="E20" t="s">
        <v>192</v>
      </c>
      <c r="F20" t="s">
        <v>236</v>
      </c>
      <c r="G20" t="s">
        <v>63</v>
      </c>
      <c r="H20">
        <v>3</v>
      </c>
      <c r="I20">
        <v>8</v>
      </c>
      <c r="J20">
        <v>0</v>
      </c>
      <c r="K20">
        <v>0</v>
      </c>
      <c r="L20" t="str">
        <f>IF(AND(J20=0,K20=0),"D",IF(AND(J20=1,K20=1),"A",IF(AND(J20=1,K20=0),"B",IF(AND(J20=0,K20=1),"C"))))</f>
        <v>D</v>
      </c>
    </row>
    <row r="21" spans="1:12" x14ac:dyDescent="0.25">
      <c r="A21">
        <v>91</v>
      </c>
      <c r="B21" t="s">
        <v>270</v>
      </c>
      <c r="C21" t="s">
        <v>271</v>
      </c>
      <c r="D21" t="s">
        <v>51</v>
      </c>
      <c r="E21" t="s">
        <v>192</v>
      </c>
      <c r="F21" t="s">
        <v>236</v>
      </c>
      <c r="G21" t="s">
        <v>63</v>
      </c>
      <c r="H21">
        <v>3</v>
      </c>
      <c r="I21">
        <v>18</v>
      </c>
      <c r="J21">
        <v>0</v>
      </c>
      <c r="K21">
        <v>0</v>
      </c>
      <c r="L21" t="str">
        <f>IF(AND(J21=0,K21=0),"D",IF(AND(J21=1,K21=1),"A",IF(AND(J21=1,K21=0),"B",IF(AND(J21=0,K21=1),"C"))))</f>
        <v>D</v>
      </c>
    </row>
    <row r="22" spans="1:12" x14ac:dyDescent="0.25">
      <c r="A22">
        <v>112</v>
      </c>
      <c r="B22" t="s">
        <v>323</v>
      </c>
      <c r="C22" t="s">
        <v>324</v>
      </c>
      <c r="D22" t="s">
        <v>51</v>
      </c>
      <c r="E22" t="s">
        <v>122</v>
      </c>
      <c r="F22" t="s">
        <v>313</v>
      </c>
      <c r="G22" t="s">
        <v>63</v>
      </c>
      <c r="H22">
        <v>4</v>
      </c>
      <c r="I22">
        <v>6</v>
      </c>
      <c r="J22">
        <v>0</v>
      </c>
      <c r="K22">
        <v>0</v>
      </c>
      <c r="L22" t="str">
        <f>IF(AND(J22=0,K22=0),"D",IF(AND(J22=1,K22=1),"A",IF(AND(J22=1,K22=0),"B",IF(AND(J22=0,K22=1),"C"))))</f>
        <v>D</v>
      </c>
    </row>
    <row r="23" spans="1:12" x14ac:dyDescent="0.25">
      <c r="A23">
        <v>61</v>
      </c>
      <c r="B23" t="s">
        <v>198</v>
      </c>
      <c r="C23" t="s">
        <v>199</v>
      </c>
      <c r="D23" t="s">
        <v>51</v>
      </c>
      <c r="E23" t="s">
        <v>192</v>
      </c>
      <c r="F23" t="s">
        <v>53</v>
      </c>
      <c r="G23" t="s">
        <v>63</v>
      </c>
      <c r="H23">
        <v>1</v>
      </c>
      <c r="I23">
        <v>2</v>
      </c>
      <c r="J23">
        <v>0</v>
      </c>
      <c r="K23">
        <v>0</v>
      </c>
      <c r="L23" t="str">
        <f>IF(AND(J23=0,K23=0),"D",IF(AND(J23=1,K23=1),"A",IF(AND(J23=1,K23=0),"B",IF(AND(J23=0,K23=1),"C"))))</f>
        <v>D</v>
      </c>
    </row>
    <row r="24" spans="1:12" x14ac:dyDescent="0.25">
      <c r="A24">
        <v>82</v>
      </c>
      <c r="B24" t="s">
        <v>251</v>
      </c>
      <c r="C24" t="s">
        <v>252</v>
      </c>
      <c r="D24" t="s">
        <v>51</v>
      </c>
      <c r="E24" t="s">
        <v>192</v>
      </c>
      <c r="F24" t="s">
        <v>236</v>
      </c>
      <c r="G24" t="s">
        <v>63</v>
      </c>
      <c r="H24">
        <v>3</v>
      </c>
      <c r="I24">
        <v>9</v>
      </c>
      <c r="J24">
        <v>0</v>
      </c>
      <c r="K24">
        <v>0</v>
      </c>
      <c r="L24" t="str">
        <f>IF(AND(J24=0,K24=0),"D",IF(AND(J24=1,K24=1),"A",IF(AND(J24=1,K24=0),"B",IF(AND(J24=0,K24=1),"C"))))</f>
        <v>D</v>
      </c>
    </row>
    <row r="25" spans="1:12" x14ac:dyDescent="0.25">
      <c r="A25">
        <v>117</v>
      </c>
      <c r="B25" t="s">
        <v>334</v>
      </c>
      <c r="C25" t="s">
        <v>335</v>
      </c>
      <c r="D25" t="s">
        <v>51</v>
      </c>
      <c r="E25" t="s">
        <v>122</v>
      </c>
      <c r="F25" t="s">
        <v>313</v>
      </c>
      <c r="G25" t="s">
        <v>63</v>
      </c>
      <c r="H25">
        <v>4</v>
      </c>
      <c r="I25">
        <v>12</v>
      </c>
      <c r="J25">
        <v>0</v>
      </c>
      <c r="K25">
        <v>0</v>
      </c>
      <c r="L25" t="str">
        <f>IF(AND(J25=0,K25=0),"D",IF(AND(J25=1,K25=1),"A",IF(AND(J25=1,K25=0),"B",IF(AND(J25=0,K25=1),"C"))))</f>
        <v>D</v>
      </c>
    </row>
    <row r="26" spans="1:12" x14ac:dyDescent="0.25">
      <c r="A26">
        <v>25</v>
      </c>
      <c r="B26" t="s">
        <v>127</v>
      </c>
      <c r="C26" t="s">
        <v>128</v>
      </c>
      <c r="D26" t="s">
        <v>51</v>
      </c>
      <c r="E26" t="s">
        <v>122</v>
      </c>
      <c r="F26" t="s">
        <v>53</v>
      </c>
      <c r="G26" t="s">
        <v>63</v>
      </c>
      <c r="H26">
        <v>1</v>
      </c>
      <c r="I26">
        <v>2</v>
      </c>
      <c r="J26">
        <v>1</v>
      </c>
      <c r="K26">
        <v>0</v>
      </c>
      <c r="L26" t="str">
        <f>IF(AND(J26=0,K26=0),"D",IF(AND(J26=1,K26=1),"A",IF(AND(J26=1,K26=0),"B",IF(AND(J26=0,K26=1),"C"))))</f>
        <v>B</v>
      </c>
    </row>
    <row r="27" spans="1:12" x14ac:dyDescent="0.25">
      <c r="A27">
        <v>65</v>
      </c>
      <c r="B27" t="s">
        <v>210</v>
      </c>
      <c r="C27" t="s">
        <v>211</v>
      </c>
      <c r="D27" t="s">
        <v>51</v>
      </c>
      <c r="E27" t="s">
        <v>192</v>
      </c>
      <c r="F27" t="s">
        <v>53</v>
      </c>
      <c r="G27" t="s">
        <v>63</v>
      </c>
      <c r="H27">
        <v>1</v>
      </c>
      <c r="I27">
        <v>6</v>
      </c>
      <c r="J27">
        <v>0</v>
      </c>
      <c r="K27">
        <v>0</v>
      </c>
      <c r="L27" t="str">
        <f>IF(AND(J27=0,K27=0),"D",IF(AND(J27=1,K27=1),"A",IF(AND(J27=1,K27=0),"B",IF(AND(J27=0,K27=1),"C"))))</f>
        <v>D</v>
      </c>
    </row>
    <row r="28" spans="1:12" x14ac:dyDescent="0.25">
      <c r="A28">
        <v>119</v>
      </c>
      <c r="B28" t="s">
        <v>338</v>
      </c>
      <c r="C28" t="s">
        <v>339</v>
      </c>
      <c r="D28" t="s">
        <v>51</v>
      </c>
      <c r="E28" t="s">
        <v>122</v>
      </c>
      <c r="F28" t="s">
        <v>313</v>
      </c>
      <c r="G28" t="s">
        <v>54</v>
      </c>
      <c r="H28">
        <v>4</v>
      </c>
      <c r="I28">
        <v>2</v>
      </c>
      <c r="J28">
        <v>0</v>
      </c>
      <c r="K28">
        <v>0</v>
      </c>
      <c r="L28" t="str">
        <f>IF(AND(J28=0,K28=0),"D",IF(AND(J28=1,K28=1),"A",IF(AND(J28=1,K28=0),"B",IF(AND(J28=0,K28=1),"C"))))</f>
        <v>D</v>
      </c>
    </row>
    <row r="29" spans="1:12" x14ac:dyDescent="0.25">
      <c r="A29">
        <v>2</v>
      </c>
      <c r="B29" t="s">
        <v>61</v>
      </c>
      <c r="C29" t="s">
        <v>62</v>
      </c>
      <c r="D29" t="s">
        <v>51</v>
      </c>
      <c r="E29" t="s">
        <v>52</v>
      </c>
      <c r="F29" t="s">
        <v>53</v>
      </c>
      <c r="G29" t="s">
        <v>63</v>
      </c>
      <c r="H29">
        <v>1</v>
      </c>
      <c r="I29">
        <v>1</v>
      </c>
      <c r="J29">
        <v>0</v>
      </c>
      <c r="K29">
        <v>1</v>
      </c>
      <c r="L29" t="str">
        <f>IF(AND(J29=0,K29=0),"D",IF(AND(J29=1,K29=1),"A",IF(AND(J29=1,K29=0),"B",IF(AND(J29=0,K29=1),"C"))))</f>
        <v>C</v>
      </c>
    </row>
    <row r="30" spans="1:12" x14ac:dyDescent="0.25">
      <c r="A30">
        <v>105</v>
      </c>
      <c r="B30" t="s">
        <v>305</v>
      </c>
      <c r="C30" t="s">
        <v>306</v>
      </c>
      <c r="D30" t="s">
        <v>51</v>
      </c>
      <c r="E30" t="s">
        <v>192</v>
      </c>
      <c r="F30" t="s">
        <v>304</v>
      </c>
      <c r="G30" t="s">
        <v>54</v>
      </c>
      <c r="H30">
        <v>7</v>
      </c>
      <c r="I30">
        <v>2</v>
      </c>
      <c r="J30">
        <v>1</v>
      </c>
      <c r="K30">
        <v>0</v>
      </c>
      <c r="L30" t="str">
        <f>IF(AND(J30=0,K30=0),"D",IF(AND(J30=1,K30=1),"A",IF(AND(J30=1,K30=0),"B",IF(AND(J30=0,K30=1),"C"))))</f>
        <v>B</v>
      </c>
    </row>
    <row r="31" spans="1:12" x14ac:dyDescent="0.25">
      <c r="A31">
        <v>55</v>
      </c>
      <c r="B31" t="s">
        <v>180</v>
      </c>
      <c r="C31" t="s">
        <v>181</v>
      </c>
      <c r="D31" t="s">
        <v>51</v>
      </c>
      <c r="E31" t="s">
        <v>122</v>
      </c>
      <c r="F31" t="s">
        <v>53</v>
      </c>
      <c r="G31" t="s">
        <v>63</v>
      </c>
      <c r="H31">
        <v>1</v>
      </c>
      <c r="I31">
        <v>24</v>
      </c>
      <c r="J31">
        <v>0</v>
      </c>
      <c r="K31">
        <v>0</v>
      </c>
      <c r="L31" t="str">
        <f>IF(AND(J31=0,K31=0),"D",IF(AND(J31=1,K31=1),"A",IF(AND(J31=1,K31=0),"B",IF(AND(J31=0,K31=1),"C"))))</f>
        <v>D</v>
      </c>
    </row>
    <row r="32" spans="1:12" x14ac:dyDescent="0.25">
      <c r="A32">
        <v>90</v>
      </c>
      <c r="B32" t="s">
        <v>268</v>
      </c>
      <c r="C32" t="s">
        <v>269</v>
      </c>
      <c r="D32" t="s">
        <v>51</v>
      </c>
      <c r="E32" t="s">
        <v>192</v>
      </c>
      <c r="F32" t="s">
        <v>236</v>
      </c>
      <c r="G32" t="s">
        <v>63</v>
      </c>
      <c r="H32">
        <v>3</v>
      </c>
      <c r="I32">
        <v>17</v>
      </c>
      <c r="J32">
        <v>1</v>
      </c>
      <c r="K32">
        <v>0</v>
      </c>
      <c r="L32" t="str">
        <f>IF(AND(J32=0,K32=0),"D",IF(AND(J32=1,K32=1),"A",IF(AND(J32=1,K32=0),"B",IF(AND(J32=0,K32=1),"C"))))</f>
        <v>B</v>
      </c>
    </row>
    <row r="33" spans="1:12" x14ac:dyDescent="0.25">
      <c r="A33">
        <v>139</v>
      </c>
      <c r="B33" t="s">
        <v>382</v>
      </c>
      <c r="C33" t="s">
        <v>383</v>
      </c>
      <c r="D33" t="s">
        <v>51</v>
      </c>
      <c r="E33" t="s">
        <v>122</v>
      </c>
      <c r="F33" t="s">
        <v>371</v>
      </c>
      <c r="G33" t="s">
        <v>63</v>
      </c>
      <c r="H33">
        <v>2</v>
      </c>
      <c r="I33">
        <v>17</v>
      </c>
      <c r="J33">
        <v>0</v>
      </c>
      <c r="K33">
        <v>0</v>
      </c>
      <c r="L33" t="str">
        <f>IF(AND(J33=0,K33=0),"D",IF(AND(J33=1,K33=1),"A",IF(AND(J33=1,K33=0),"B",IF(AND(J33=0,K33=1),"C"))))</f>
        <v>D</v>
      </c>
    </row>
    <row r="34" spans="1:12" x14ac:dyDescent="0.25">
      <c r="A34">
        <v>74</v>
      </c>
      <c r="B34" t="s">
        <v>234</v>
      </c>
      <c r="C34" t="s">
        <v>235</v>
      </c>
      <c r="D34" t="s">
        <v>51</v>
      </c>
      <c r="E34" t="s">
        <v>192</v>
      </c>
      <c r="F34" t="s">
        <v>236</v>
      </c>
      <c r="G34" t="s">
        <v>63</v>
      </c>
      <c r="H34">
        <v>3</v>
      </c>
      <c r="I34">
        <v>1</v>
      </c>
      <c r="J34">
        <v>0</v>
      </c>
      <c r="K34">
        <v>0</v>
      </c>
      <c r="L34" t="str">
        <f>IF(AND(J34=0,K34=0),"D",IF(AND(J34=1,K34=1),"A",IF(AND(J34=1,K34=0),"B",IF(AND(J34=0,K34=1),"C"))))</f>
        <v>D</v>
      </c>
    </row>
    <row r="35" spans="1:12" x14ac:dyDescent="0.25">
      <c r="A35">
        <v>13</v>
      </c>
      <c r="B35" t="s">
        <v>96</v>
      </c>
      <c r="C35" t="s">
        <v>97</v>
      </c>
      <c r="D35" t="s">
        <v>51</v>
      </c>
      <c r="E35" t="s">
        <v>52</v>
      </c>
      <c r="F35" t="s">
        <v>53</v>
      </c>
      <c r="G35" t="s">
        <v>63</v>
      </c>
      <c r="H35">
        <v>1</v>
      </c>
      <c r="I35">
        <v>12</v>
      </c>
      <c r="J35">
        <v>0</v>
      </c>
      <c r="K35">
        <v>0</v>
      </c>
      <c r="L35" t="str">
        <f>IF(AND(J35=0,K35=0),"D",IF(AND(J35=1,K35=1),"A",IF(AND(J35=1,K35=0),"B",IF(AND(J35=0,K35=1),"C"))))</f>
        <v>D</v>
      </c>
    </row>
    <row r="36" spans="1:12" x14ac:dyDescent="0.25">
      <c r="A36">
        <v>125</v>
      </c>
      <c r="B36" t="s">
        <v>351</v>
      </c>
      <c r="C36" t="s">
        <v>352</v>
      </c>
      <c r="D36" t="s">
        <v>51</v>
      </c>
      <c r="E36" t="s">
        <v>122</v>
      </c>
      <c r="F36" t="s">
        <v>236</v>
      </c>
      <c r="G36" t="s">
        <v>54</v>
      </c>
      <c r="H36">
        <v>3</v>
      </c>
      <c r="I36">
        <v>2</v>
      </c>
      <c r="J36">
        <v>0</v>
      </c>
      <c r="K36">
        <v>0</v>
      </c>
      <c r="L36" t="str">
        <f>IF(AND(J36=0,K36=0),"D",IF(AND(J36=1,K36=1),"A",IF(AND(J36=1,K36=0),"B",IF(AND(J36=0,K36=1),"C"))))</f>
        <v>D</v>
      </c>
    </row>
    <row r="37" spans="1:12" x14ac:dyDescent="0.25">
      <c r="A37">
        <v>38</v>
      </c>
      <c r="B37" t="s">
        <v>151</v>
      </c>
      <c r="C37" t="s">
        <v>152</v>
      </c>
      <c r="D37" t="s">
        <v>51</v>
      </c>
      <c r="E37" t="s">
        <v>122</v>
      </c>
      <c r="F37" t="s">
        <v>53</v>
      </c>
      <c r="G37" t="s">
        <v>63</v>
      </c>
      <c r="H37">
        <v>1</v>
      </c>
      <c r="I37">
        <v>12</v>
      </c>
      <c r="J37">
        <v>0</v>
      </c>
      <c r="K37">
        <v>0</v>
      </c>
      <c r="L37" t="str">
        <f>IF(AND(J37=0,K37=0),"D",IF(AND(J37=1,K37=1),"A",IF(AND(J37=1,K37=0),"B",IF(AND(J37=0,K37=1),"C"))))</f>
        <v>D</v>
      </c>
    </row>
    <row r="38" spans="1:12" x14ac:dyDescent="0.25">
      <c r="A38">
        <v>122</v>
      </c>
      <c r="B38" t="s">
        <v>345</v>
      </c>
      <c r="C38" t="s">
        <v>346</v>
      </c>
      <c r="D38" t="s">
        <v>51</v>
      </c>
      <c r="E38" t="s">
        <v>122</v>
      </c>
      <c r="F38" t="s">
        <v>236</v>
      </c>
      <c r="G38" t="s">
        <v>63</v>
      </c>
      <c r="H38">
        <v>3</v>
      </c>
      <c r="I38">
        <v>4</v>
      </c>
      <c r="J38">
        <v>0</v>
      </c>
      <c r="K38">
        <v>0</v>
      </c>
      <c r="L38" t="str">
        <f>IF(AND(J38=0,K38=0),"D",IF(AND(J38=1,K38=1),"A",IF(AND(J38=1,K38=0),"B",IF(AND(J38=0,K38=1),"C"))))</f>
        <v>D</v>
      </c>
    </row>
    <row r="39" spans="1:12" x14ac:dyDescent="0.25">
      <c r="A39">
        <v>129</v>
      </c>
      <c r="B39" t="s">
        <v>359</v>
      </c>
      <c r="C39" t="s">
        <v>360</v>
      </c>
      <c r="D39" t="s">
        <v>51</v>
      </c>
      <c r="E39" t="s">
        <v>52</v>
      </c>
      <c r="F39" t="s">
        <v>304</v>
      </c>
      <c r="G39" t="s">
        <v>63</v>
      </c>
      <c r="H39">
        <v>5</v>
      </c>
      <c r="I39">
        <v>7</v>
      </c>
      <c r="J39">
        <v>0</v>
      </c>
      <c r="K39">
        <v>0</v>
      </c>
      <c r="L39" t="str">
        <f>IF(AND(J39=0,K39=0),"D",IF(AND(J39=1,K39=1),"A",IF(AND(J39=1,K39=0),"B",IF(AND(J39=0,K39=1),"C"))))</f>
        <v>D</v>
      </c>
    </row>
    <row r="40" spans="1:12" x14ac:dyDescent="0.25">
      <c r="A40">
        <v>3</v>
      </c>
      <c r="B40" t="s">
        <v>66</v>
      </c>
      <c r="C40" t="s">
        <v>67</v>
      </c>
      <c r="D40" t="s">
        <v>51</v>
      </c>
      <c r="E40" t="s">
        <v>52</v>
      </c>
      <c r="F40" t="s">
        <v>53</v>
      </c>
      <c r="G40" t="s">
        <v>63</v>
      </c>
      <c r="H40">
        <v>1</v>
      </c>
      <c r="I40">
        <v>2</v>
      </c>
      <c r="J40">
        <v>1</v>
      </c>
      <c r="K40">
        <v>1</v>
      </c>
      <c r="L40" t="str">
        <f>IF(AND(J40=0,K40=0),"D",IF(AND(J40=1,K40=1),"A",IF(AND(J40=1,K40=0),"B",IF(AND(J40=0,K40=1),"C"))))</f>
        <v>A</v>
      </c>
    </row>
    <row r="41" spans="1:12" x14ac:dyDescent="0.25">
      <c r="A41">
        <v>94</v>
      </c>
      <c r="B41" t="s">
        <v>279</v>
      </c>
      <c r="C41" t="s">
        <v>280</v>
      </c>
      <c r="D41" t="s">
        <v>51</v>
      </c>
      <c r="E41" t="s">
        <v>192</v>
      </c>
      <c r="F41" t="s">
        <v>236</v>
      </c>
      <c r="G41" t="s">
        <v>63</v>
      </c>
      <c r="H41">
        <v>3</v>
      </c>
      <c r="I41">
        <v>21</v>
      </c>
      <c r="J41">
        <v>0</v>
      </c>
      <c r="K41">
        <v>0</v>
      </c>
      <c r="L41" t="str">
        <f>IF(AND(J41=0,K41=0),"D",IF(AND(J41=1,K41=1),"A",IF(AND(J41=1,K41=0),"B",IF(AND(J41=0,K41=1),"C"))))</f>
        <v>D</v>
      </c>
    </row>
    <row r="42" spans="1:12" x14ac:dyDescent="0.25">
      <c r="A42">
        <v>28</v>
      </c>
      <c r="B42" t="s">
        <v>135</v>
      </c>
      <c r="C42" t="s">
        <v>136</v>
      </c>
      <c r="D42" t="s">
        <v>51</v>
      </c>
      <c r="E42" t="s">
        <v>122</v>
      </c>
      <c r="F42" t="s">
        <v>53</v>
      </c>
      <c r="G42" t="s">
        <v>63</v>
      </c>
      <c r="H42">
        <v>1</v>
      </c>
      <c r="I42">
        <v>5</v>
      </c>
      <c r="J42">
        <v>0</v>
      </c>
      <c r="K42">
        <v>0</v>
      </c>
      <c r="L42" t="str">
        <f>IF(AND(J42=0,K42=0),"D",IF(AND(J42=1,K42=1),"A",IF(AND(J42=1,K42=0),"B",IF(AND(J42=0,K42=1),"C"))))</f>
        <v>D</v>
      </c>
    </row>
    <row r="43" spans="1:12" x14ac:dyDescent="0.25">
      <c r="A43">
        <v>39</v>
      </c>
      <c r="B43" t="s">
        <v>153</v>
      </c>
      <c r="C43" t="s">
        <v>154</v>
      </c>
      <c r="D43" t="s">
        <v>51</v>
      </c>
      <c r="E43" t="s">
        <v>122</v>
      </c>
      <c r="F43" t="s">
        <v>53</v>
      </c>
      <c r="G43" t="s">
        <v>63</v>
      </c>
      <c r="H43">
        <v>1</v>
      </c>
      <c r="I43">
        <v>13</v>
      </c>
      <c r="J43">
        <v>1</v>
      </c>
      <c r="K43">
        <v>1</v>
      </c>
      <c r="L43" t="str">
        <f>IF(AND(J43=0,K43=0),"D",IF(AND(J43=1,K43=1),"A",IF(AND(J43=1,K43=0),"B",IF(AND(J43=0,K43=1),"C"))))</f>
        <v>A</v>
      </c>
    </row>
    <row r="44" spans="1:12" x14ac:dyDescent="0.25">
      <c r="A44">
        <v>87</v>
      </c>
      <c r="B44" t="s">
        <v>261</v>
      </c>
      <c r="C44" t="s">
        <v>262</v>
      </c>
      <c r="D44" t="s">
        <v>51</v>
      </c>
      <c r="E44" t="s">
        <v>192</v>
      </c>
      <c r="F44" t="s">
        <v>236</v>
      </c>
      <c r="G44" t="s">
        <v>63</v>
      </c>
      <c r="H44">
        <v>3</v>
      </c>
      <c r="I44">
        <v>14</v>
      </c>
      <c r="J44">
        <v>0</v>
      </c>
      <c r="K44">
        <v>0</v>
      </c>
      <c r="L44" t="str">
        <f>IF(AND(J44=0,K44=0),"D",IF(AND(J44=1,K44=1),"A",IF(AND(J44=1,K44=0),"B",IF(AND(J44=0,K44=1),"C"))))</f>
        <v>D</v>
      </c>
    </row>
    <row r="45" spans="1:12" x14ac:dyDescent="0.25">
      <c r="A45">
        <v>138</v>
      </c>
      <c r="B45" t="s">
        <v>380</v>
      </c>
      <c r="C45" t="s">
        <v>381</v>
      </c>
      <c r="D45" t="s">
        <v>51</v>
      </c>
      <c r="E45" t="s">
        <v>122</v>
      </c>
      <c r="F45" t="s">
        <v>371</v>
      </c>
      <c r="G45" t="s">
        <v>63</v>
      </c>
      <c r="H45">
        <v>2</v>
      </c>
      <c r="I45">
        <v>14</v>
      </c>
      <c r="J45">
        <v>0</v>
      </c>
      <c r="K45">
        <v>0</v>
      </c>
      <c r="L45" t="str">
        <f>IF(AND(J45=0,K45=0),"D",IF(AND(J45=1,K45=1),"A",IF(AND(J45=1,K45=0),"B",IF(AND(J45=0,K45=1),"C"))))</f>
        <v>D</v>
      </c>
    </row>
    <row r="46" spans="1:12" x14ac:dyDescent="0.25">
      <c r="A46">
        <v>127</v>
      </c>
      <c r="B46" t="s">
        <v>355</v>
      </c>
      <c r="C46" t="s">
        <v>356</v>
      </c>
      <c r="D46" t="s">
        <v>51</v>
      </c>
      <c r="E46" t="s">
        <v>52</v>
      </c>
      <c r="F46" t="s">
        <v>304</v>
      </c>
      <c r="G46" t="s">
        <v>63</v>
      </c>
      <c r="H46">
        <v>5</v>
      </c>
      <c r="I46">
        <v>1</v>
      </c>
      <c r="J46">
        <v>1</v>
      </c>
      <c r="K46">
        <v>0</v>
      </c>
      <c r="L46" t="str">
        <f>IF(AND(J46=0,K46=0),"D",IF(AND(J46=1,K46=1),"A",IF(AND(J46=1,K46=0),"B",IF(AND(J46=0,K46=1),"C"))))</f>
        <v>B</v>
      </c>
    </row>
    <row r="47" spans="1:12" x14ac:dyDescent="0.25">
      <c r="A47">
        <v>114</v>
      </c>
      <c r="B47" t="s">
        <v>328</v>
      </c>
      <c r="C47" t="s">
        <v>329</v>
      </c>
      <c r="D47" t="s">
        <v>51</v>
      </c>
      <c r="E47" t="s">
        <v>122</v>
      </c>
      <c r="F47" t="s">
        <v>313</v>
      </c>
      <c r="G47" t="s">
        <v>63</v>
      </c>
      <c r="H47">
        <v>4</v>
      </c>
      <c r="I47">
        <v>9</v>
      </c>
      <c r="J47">
        <v>0</v>
      </c>
      <c r="K47">
        <v>0</v>
      </c>
      <c r="L47" t="str">
        <f>IF(AND(J47=0,K47=0),"D",IF(AND(J47=1,K47=1),"A",IF(AND(J47=1,K47=0),"B",IF(AND(J47=0,K47=1),"C"))))</f>
        <v>D</v>
      </c>
    </row>
    <row r="48" spans="1:12" x14ac:dyDescent="0.25">
      <c r="A48">
        <v>106</v>
      </c>
      <c r="B48" t="s">
        <v>308</v>
      </c>
      <c r="C48" t="s">
        <v>309</v>
      </c>
      <c r="D48" t="s">
        <v>51</v>
      </c>
      <c r="E48" t="s">
        <v>192</v>
      </c>
      <c r="F48" t="s">
        <v>304</v>
      </c>
      <c r="G48" t="s">
        <v>54</v>
      </c>
      <c r="H48">
        <v>7</v>
      </c>
      <c r="I48">
        <v>3</v>
      </c>
      <c r="J48">
        <v>0</v>
      </c>
      <c r="K48">
        <v>0</v>
      </c>
      <c r="L48" t="str">
        <f>IF(AND(J48=0,K48=0),"D",IF(AND(J48=1,K48=1),"A",IF(AND(J48=1,K48=0),"B",IF(AND(J48=0,K48=1),"C"))))</f>
        <v>D</v>
      </c>
    </row>
    <row r="49" spans="1:12" x14ac:dyDescent="0.25">
      <c r="A49">
        <v>66</v>
      </c>
      <c r="B49" t="s">
        <v>212</v>
      </c>
      <c r="C49" t="s">
        <v>213</v>
      </c>
      <c r="D49" t="s">
        <v>51</v>
      </c>
      <c r="E49" t="s">
        <v>192</v>
      </c>
      <c r="F49" t="s">
        <v>53</v>
      </c>
      <c r="G49" t="s">
        <v>54</v>
      </c>
      <c r="H49">
        <v>1</v>
      </c>
      <c r="I49">
        <v>2</v>
      </c>
      <c r="J49">
        <v>0</v>
      </c>
      <c r="K49">
        <v>0</v>
      </c>
      <c r="L49" t="str">
        <f>IF(AND(J49=0,K49=0),"D",IF(AND(J49=1,K49=1),"A",IF(AND(J49=1,K49=0),"B",IF(AND(J49=0,K49=1),"C"))))</f>
        <v>D</v>
      </c>
    </row>
    <row r="50" spans="1:12" x14ac:dyDescent="0.25">
      <c r="A50">
        <v>63</v>
      </c>
      <c r="B50" t="s">
        <v>204</v>
      </c>
      <c r="C50" t="s">
        <v>205</v>
      </c>
      <c r="D50" t="s">
        <v>51</v>
      </c>
      <c r="E50" t="s">
        <v>192</v>
      </c>
      <c r="F50" t="s">
        <v>53</v>
      </c>
      <c r="G50" t="s">
        <v>63</v>
      </c>
      <c r="H50">
        <v>1</v>
      </c>
      <c r="I50">
        <v>4</v>
      </c>
      <c r="J50">
        <v>1</v>
      </c>
      <c r="K50">
        <v>0</v>
      </c>
      <c r="L50" t="str">
        <f>IF(AND(J50=0,K50=0),"D",IF(AND(J50=1,K50=1),"A",IF(AND(J50=1,K50=0),"B",IF(AND(J50=0,K50=1),"C"))))</f>
        <v>B</v>
      </c>
    </row>
    <row r="51" spans="1:12" x14ac:dyDescent="0.25">
      <c r="A51">
        <v>126</v>
      </c>
      <c r="B51" t="s">
        <v>353</v>
      </c>
      <c r="C51" t="s">
        <v>354</v>
      </c>
      <c r="D51" t="s">
        <v>51</v>
      </c>
      <c r="E51" t="s">
        <v>122</v>
      </c>
      <c r="F51" t="s">
        <v>236</v>
      </c>
      <c r="G51" t="s">
        <v>54</v>
      </c>
      <c r="H51">
        <v>3</v>
      </c>
      <c r="I51">
        <v>3</v>
      </c>
      <c r="J51">
        <v>1</v>
      </c>
      <c r="K51">
        <v>0</v>
      </c>
      <c r="L51" t="str">
        <f>IF(AND(J51=0,K51=0),"D",IF(AND(J51=1,K51=1),"A",IF(AND(J51=1,K51=0),"B",IF(AND(J51=0,K51=1),"C"))))</f>
        <v>B</v>
      </c>
    </row>
    <row r="52" spans="1:12" x14ac:dyDescent="0.25">
      <c r="A52">
        <v>140</v>
      </c>
      <c r="B52" t="s">
        <v>384</v>
      </c>
      <c r="C52" t="s">
        <v>385</v>
      </c>
      <c r="D52" t="s">
        <v>51</v>
      </c>
      <c r="E52" t="s">
        <v>122</v>
      </c>
      <c r="F52" t="s">
        <v>371</v>
      </c>
      <c r="G52" t="s">
        <v>63</v>
      </c>
      <c r="H52">
        <v>2</v>
      </c>
      <c r="I52">
        <v>20</v>
      </c>
      <c r="J52">
        <v>1</v>
      </c>
      <c r="K52">
        <v>0</v>
      </c>
      <c r="L52" t="str">
        <f>IF(AND(J52=0,K52=0),"D",IF(AND(J52=1,K52=1),"A",IF(AND(J52=1,K52=0),"B",IF(AND(J52=0,K52=1),"C"))))</f>
        <v>B</v>
      </c>
    </row>
    <row r="53" spans="1:12" x14ac:dyDescent="0.25">
      <c r="A53">
        <v>116</v>
      </c>
      <c r="B53" t="s">
        <v>332</v>
      </c>
      <c r="C53" t="s">
        <v>333</v>
      </c>
      <c r="D53" t="s">
        <v>51</v>
      </c>
      <c r="E53" t="s">
        <v>122</v>
      </c>
      <c r="F53" t="s">
        <v>313</v>
      </c>
      <c r="G53" t="s">
        <v>63</v>
      </c>
      <c r="H53">
        <v>4</v>
      </c>
      <c r="I53">
        <v>11</v>
      </c>
      <c r="J53">
        <v>0</v>
      </c>
      <c r="K53">
        <v>0</v>
      </c>
      <c r="L53" t="str">
        <f>IF(AND(J53=0,K53=0),"D",IF(AND(J53=1,K53=1),"A",IF(AND(J53=1,K53=0),"B",IF(AND(J53=0,K53=1),"C"))))</f>
        <v>D</v>
      </c>
    </row>
    <row r="54" spans="1:12" x14ac:dyDescent="0.25">
      <c r="A54">
        <v>89</v>
      </c>
      <c r="B54" t="s">
        <v>266</v>
      </c>
      <c r="C54" t="s">
        <v>267</v>
      </c>
      <c r="D54" t="s">
        <v>51</v>
      </c>
      <c r="E54" t="s">
        <v>192</v>
      </c>
      <c r="F54" t="s">
        <v>236</v>
      </c>
      <c r="G54" t="s">
        <v>63</v>
      </c>
      <c r="H54">
        <v>3</v>
      </c>
      <c r="I54">
        <v>16</v>
      </c>
      <c r="J54">
        <v>1</v>
      </c>
      <c r="K54">
        <v>0</v>
      </c>
      <c r="L54" t="str">
        <f>IF(AND(J54=0,K54=0),"D",IF(AND(J54=1,K54=1),"A",IF(AND(J54=1,K54=0),"B",IF(AND(J54=0,K54=1),"C"))))</f>
        <v>B</v>
      </c>
    </row>
    <row r="55" spans="1:12" x14ac:dyDescent="0.25">
      <c r="A55">
        <v>72</v>
      </c>
      <c r="B55" t="s">
        <v>229</v>
      </c>
      <c r="C55" t="s">
        <v>230</v>
      </c>
      <c r="D55" t="s">
        <v>51</v>
      </c>
      <c r="E55" t="s">
        <v>192</v>
      </c>
      <c r="F55" t="s">
        <v>53</v>
      </c>
      <c r="G55" t="s">
        <v>63</v>
      </c>
      <c r="H55">
        <v>1</v>
      </c>
      <c r="I55">
        <v>12</v>
      </c>
      <c r="J55">
        <v>1</v>
      </c>
      <c r="K55">
        <v>0</v>
      </c>
      <c r="L55" t="str">
        <f>IF(AND(J55=0,K55=0),"D",IF(AND(J55=1,K55=1),"A",IF(AND(J55=1,K55=0),"B",IF(AND(J55=0,K55=1),"C"))))</f>
        <v>B</v>
      </c>
    </row>
    <row r="56" spans="1:12" x14ac:dyDescent="0.25">
      <c r="A56">
        <v>19</v>
      </c>
      <c r="B56" t="s">
        <v>110</v>
      </c>
      <c r="C56" t="s">
        <v>111</v>
      </c>
      <c r="D56" t="s">
        <v>51</v>
      </c>
      <c r="E56" t="s">
        <v>52</v>
      </c>
      <c r="F56" t="s">
        <v>53</v>
      </c>
      <c r="G56" t="s">
        <v>54</v>
      </c>
      <c r="H56">
        <v>1</v>
      </c>
      <c r="I56">
        <v>3</v>
      </c>
      <c r="J56">
        <v>0</v>
      </c>
      <c r="K56">
        <v>0</v>
      </c>
      <c r="L56" t="str">
        <f>IF(AND(J56=0,K56=0),"D",IF(AND(J56=1,K56=1),"A",IF(AND(J56=1,K56=0),"B",IF(AND(J56=0,K56=1),"C"))))</f>
        <v>D</v>
      </c>
    </row>
    <row r="57" spans="1:12" x14ac:dyDescent="0.25">
      <c r="A57">
        <v>101</v>
      </c>
      <c r="B57" t="s">
        <v>296</v>
      </c>
      <c r="C57" t="s">
        <v>297</v>
      </c>
      <c r="D57" t="s">
        <v>51</v>
      </c>
      <c r="E57" t="s">
        <v>192</v>
      </c>
      <c r="F57" t="s">
        <v>236</v>
      </c>
      <c r="G57" t="s">
        <v>63</v>
      </c>
      <c r="H57">
        <v>3</v>
      </c>
      <c r="I57">
        <v>28</v>
      </c>
      <c r="J57">
        <v>0</v>
      </c>
      <c r="K57">
        <v>0</v>
      </c>
      <c r="L57" t="str">
        <f>IF(AND(J57=0,K57=0),"D",IF(AND(J57=1,K57=1),"A",IF(AND(J57=1,K57=0),"B",IF(AND(J57=0,K57=1),"C"))))</f>
        <v>D</v>
      </c>
    </row>
    <row r="58" spans="1:12" x14ac:dyDescent="0.25">
      <c r="A58">
        <v>97</v>
      </c>
      <c r="B58" t="s">
        <v>285</v>
      </c>
      <c r="C58" t="s">
        <v>286</v>
      </c>
      <c r="D58" t="s">
        <v>51</v>
      </c>
      <c r="E58" t="s">
        <v>192</v>
      </c>
      <c r="F58" t="s">
        <v>236</v>
      </c>
      <c r="G58" t="s">
        <v>63</v>
      </c>
      <c r="H58">
        <v>3</v>
      </c>
      <c r="I58">
        <v>24</v>
      </c>
      <c r="J58">
        <v>0</v>
      </c>
      <c r="K58">
        <v>0</v>
      </c>
      <c r="L58" t="str">
        <f>IF(AND(J58=0,K58=0),"D",IF(AND(J58=1,K58=1),"A",IF(AND(J58=1,K58=0),"B",IF(AND(J58=0,K58=1),"C"))))</f>
        <v>D</v>
      </c>
    </row>
    <row r="59" spans="1:12" x14ac:dyDescent="0.25">
      <c r="A59">
        <v>58</v>
      </c>
      <c r="B59" t="s">
        <v>188</v>
      </c>
      <c r="C59" t="s">
        <v>189</v>
      </c>
      <c r="D59" t="s">
        <v>51</v>
      </c>
      <c r="E59" t="s">
        <v>122</v>
      </c>
      <c r="F59" t="s">
        <v>53</v>
      </c>
      <c r="G59" t="s">
        <v>54</v>
      </c>
      <c r="H59">
        <v>1</v>
      </c>
      <c r="I59">
        <v>4</v>
      </c>
      <c r="J59">
        <v>0</v>
      </c>
      <c r="K59">
        <v>0</v>
      </c>
      <c r="L59" t="str">
        <f>IF(AND(J59=0,K59=0),"D",IF(AND(J59=1,K59=1),"A",IF(AND(J59=1,K59=0),"B",IF(AND(J59=0,K59=1),"C"))))</f>
        <v>D</v>
      </c>
    </row>
    <row r="60" spans="1:12" x14ac:dyDescent="0.25">
      <c r="A60">
        <v>23</v>
      </c>
      <c r="B60" t="s">
        <v>120</v>
      </c>
      <c r="C60" t="s">
        <v>121</v>
      </c>
      <c r="D60" t="s">
        <v>51</v>
      </c>
      <c r="E60" t="s">
        <v>122</v>
      </c>
      <c r="F60" t="s">
        <v>53</v>
      </c>
      <c r="G60" t="s">
        <v>54</v>
      </c>
      <c r="H60">
        <v>1</v>
      </c>
      <c r="I60">
        <v>1</v>
      </c>
      <c r="J60">
        <v>1</v>
      </c>
      <c r="K60">
        <v>0</v>
      </c>
      <c r="L60" t="str">
        <f>IF(AND(J60=0,K60=0),"D",IF(AND(J60=1,K60=1),"A",IF(AND(J60=1,K60=0),"B",IF(AND(J60=0,K60=1),"C"))))</f>
        <v>B</v>
      </c>
    </row>
    <row r="61" spans="1:12" x14ac:dyDescent="0.25">
      <c r="A61">
        <v>12</v>
      </c>
      <c r="B61" t="s">
        <v>93</v>
      </c>
      <c r="C61" t="s">
        <v>94</v>
      </c>
      <c r="D61" t="s">
        <v>51</v>
      </c>
      <c r="E61" t="s">
        <v>52</v>
      </c>
      <c r="F61" t="s">
        <v>53</v>
      </c>
      <c r="G61" t="s">
        <v>63</v>
      </c>
      <c r="H61">
        <v>1</v>
      </c>
      <c r="I61">
        <v>11</v>
      </c>
      <c r="J61">
        <v>0</v>
      </c>
      <c r="K61">
        <v>0</v>
      </c>
      <c r="L61" t="str">
        <f>IF(AND(J61=0,K61=0),"D",IF(AND(J61=1,K61=1),"A",IF(AND(J61=1,K61=0),"B",IF(AND(J61=0,K61=1),"C"))))</f>
        <v>D</v>
      </c>
    </row>
    <row r="62" spans="1:12" x14ac:dyDescent="0.25">
      <c r="A62">
        <v>93</v>
      </c>
      <c r="B62" t="s">
        <v>277</v>
      </c>
      <c r="C62" t="s">
        <v>278</v>
      </c>
      <c r="D62" t="s">
        <v>51</v>
      </c>
      <c r="E62" t="s">
        <v>192</v>
      </c>
      <c r="F62" t="s">
        <v>236</v>
      </c>
      <c r="G62" t="s">
        <v>63</v>
      </c>
      <c r="H62">
        <v>3</v>
      </c>
      <c r="I62">
        <v>20</v>
      </c>
      <c r="J62">
        <v>1</v>
      </c>
      <c r="K62">
        <v>0</v>
      </c>
      <c r="L62" t="str">
        <f>IF(AND(J62=0,K62=0),"D",IF(AND(J62=1,K62=1),"A",IF(AND(J62=1,K62=0),"B",IF(AND(J62=0,K62=1),"C"))))</f>
        <v>B</v>
      </c>
    </row>
    <row r="63" spans="1:12" x14ac:dyDescent="0.25">
      <c r="A63">
        <v>96</v>
      </c>
      <c r="B63" t="s">
        <v>283</v>
      </c>
      <c r="C63" t="s">
        <v>284</v>
      </c>
      <c r="D63" t="s">
        <v>51</v>
      </c>
      <c r="E63" t="s">
        <v>192</v>
      </c>
      <c r="F63" t="s">
        <v>236</v>
      </c>
      <c r="G63" t="s">
        <v>63</v>
      </c>
      <c r="H63">
        <v>3</v>
      </c>
      <c r="I63">
        <v>23</v>
      </c>
      <c r="J63">
        <v>0</v>
      </c>
      <c r="K63">
        <v>0</v>
      </c>
      <c r="L63" t="str">
        <f>IF(AND(J63=0,K63=0),"D",IF(AND(J63=1,K63=1),"A",IF(AND(J63=1,K63=0),"B",IF(AND(J63=0,K63=1),"C"))))</f>
        <v>D</v>
      </c>
    </row>
    <row r="64" spans="1:12" x14ac:dyDescent="0.25">
      <c r="A64">
        <v>15</v>
      </c>
      <c r="B64" t="s">
        <v>101</v>
      </c>
      <c r="C64" t="s">
        <v>102</v>
      </c>
      <c r="D64" t="s">
        <v>51</v>
      </c>
      <c r="E64" t="s">
        <v>52</v>
      </c>
      <c r="F64" t="s">
        <v>53</v>
      </c>
      <c r="G64" t="s">
        <v>63</v>
      </c>
      <c r="H64">
        <v>1</v>
      </c>
      <c r="I64">
        <v>13</v>
      </c>
      <c r="J64">
        <v>0</v>
      </c>
      <c r="K64">
        <v>0</v>
      </c>
      <c r="L64" t="str">
        <f>IF(AND(J64=0,K64=0),"D",IF(AND(J64=1,K64=1),"A",IF(AND(J64=1,K64=0),"B",IF(AND(J64=0,K64=1),"C"))))</f>
        <v>D</v>
      </c>
    </row>
    <row r="65" spans="1:12" x14ac:dyDescent="0.25">
      <c r="A65">
        <v>113</v>
      </c>
      <c r="B65" t="s">
        <v>325</v>
      </c>
      <c r="C65" t="s">
        <v>326</v>
      </c>
      <c r="D65" t="s">
        <v>51</v>
      </c>
      <c r="E65" t="s">
        <v>122</v>
      </c>
      <c r="F65" t="s">
        <v>313</v>
      </c>
      <c r="G65" t="s">
        <v>63</v>
      </c>
      <c r="H65">
        <v>4</v>
      </c>
      <c r="I65">
        <v>8</v>
      </c>
      <c r="J65">
        <v>0</v>
      </c>
      <c r="K65">
        <v>0</v>
      </c>
      <c r="L65" t="str">
        <f>IF(AND(J65=0,K65=0),"D",IF(AND(J65=1,K65=1),"A",IF(AND(J65=1,K65=0),"B",IF(AND(J65=0,K65=1),"C"))))</f>
        <v>D</v>
      </c>
    </row>
    <row r="66" spans="1:12" x14ac:dyDescent="0.25">
      <c r="A66">
        <v>109</v>
      </c>
      <c r="B66" t="s">
        <v>316</v>
      </c>
      <c r="C66" t="s">
        <v>317</v>
      </c>
      <c r="D66" t="s">
        <v>51</v>
      </c>
      <c r="E66" t="s">
        <v>122</v>
      </c>
      <c r="F66" t="s">
        <v>313</v>
      </c>
      <c r="G66" t="s">
        <v>63</v>
      </c>
      <c r="H66">
        <v>4</v>
      </c>
      <c r="I66">
        <v>3</v>
      </c>
      <c r="J66">
        <v>0</v>
      </c>
      <c r="K66">
        <v>0</v>
      </c>
      <c r="L66" t="str">
        <f>IF(AND(J66=0,K66=0),"D",IF(AND(J66=1,K66=1),"A",IF(AND(J66=1,K66=0),"B",IF(AND(J66=0,K66=1),"C"))))</f>
        <v>D</v>
      </c>
    </row>
    <row r="67" spans="1:12" x14ac:dyDescent="0.25">
      <c r="A67">
        <v>75</v>
      </c>
      <c r="B67" t="s">
        <v>237</v>
      </c>
      <c r="C67" t="s">
        <v>238</v>
      </c>
      <c r="D67" t="s">
        <v>51</v>
      </c>
      <c r="E67" t="s">
        <v>192</v>
      </c>
      <c r="F67" t="s">
        <v>236</v>
      </c>
      <c r="G67" t="s">
        <v>63</v>
      </c>
      <c r="H67">
        <v>3</v>
      </c>
      <c r="I67">
        <v>2</v>
      </c>
      <c r="J67">
        <v>0</v>
      </c>
      <c r="K67">
        <v>0</v>
      </c>
      <c r="L67" t="str">
        <f>IF(AND(J67=0,K67=0),"D",IF(AND(J67=1,K67=1),"A",IF(AND(J67=1,K67=0),"B",IF(AND(J67=0,K67=1),"C"))))</f>
        <v>D</v>
      </c>
    </row>
    <row r="68" spans="1:12" x14ac:dyDescent="0.25">
      <c r="A68">
        <v>34</v>
      </c>
      <c r="B68" t="s">
        <v>141</v>
      </c>
      <c r="C68" t="s">
        <v>142</v>
      </c>
      <c r="D68" t="s">
        <v>51</v>
      </c>
      <c r="E68" t="s">
        <v>122</v>
      </c>
      <c r="F68" t="s">
        <v>53</v>
      </c>
      <c r="G68" t="s">
        <v>63</v>
      </c>
      <c r="H68">
        <v>1</v>
      </c>
      <c r="I68">
        <v>8</v>
      </c>
      <c r="J68">
        <v>1</v>
      </c>
      <c r="K68">
        <v>1</v>
      </c>
      <c r="L68" t="str">
        <f>IF(AND(J68=0,K68=0),"D",IF(AND(J68=1,K68=1),"A",IF(AND(J68=1,K68=0),"B",IF(AND(J68=0,K68=1),"C"))))</f>
        <v>A</v>
      </c>
    </row>
    <row r="69" spans="1:12" x14ac:dyDescent="0.25">
      <c r="A69">
        <v>144</v>
      </c>
      <c r="B69" t="s">
        <v>393</v>
      </c>
      <c r="C69" t="s">
        <v>394</v>
      </c>
      <c r="D69" t="s">
        <v>51</v>
      </c>
      <c r="E69" t="s">
        <v>390</v>
      </c>
      <c r="F69" t="s">
        <v>304</v>
      </c>
      <c r="G69" t="s">
        <v>54</v>
      </c>
      <c r="H69">
        <v>2</v>
      </c>
      <c r="I69">
        <v>3</v>
      </c>
      <c r="J69">
        <v>0</v>
      </c>
      <c r="K69">
        <v>0</v>
      </c>
      <c r="L69" t="str">
        <f>IF(AND(J69=0,K69=0),"D",IF(AND(J69=1,K69=1),"A",IF(AND(J69=1,K69=0),"B",IF(AND(J69=0,K69=1),"C"))))</f>
        <v>D</v>
      </c>
    </row>
    <row r="70" spans="1:12" x14ac:dyDescent="0.25">
      <c r="A70">
        <v>88</v>
      </c>
      <c r="B70" t="s">
        <v>263</v>
      </c>
      <c r="C70" t="s">
        <v>264</v>
      </c>
      <c r="D70" t="s">
        <v>51</v>
      </c>
      <c r="E70" t="s">
        <v>192</v>
      </c>
      <c r="F70" t="s">
        <v>236</v>
      </c>
      <c r="G70" t="s">
        <v>63</v>
      </c>
      <c r="H70">
        <v>3</v>
      </c>
      <c r="I70">
        <v>15</v>
      </c>
      <c r="J70">
        <v>1</v>
      </c>
      <c r="K70">
        <v>0</v>
      </c>
      <c r="L70" t="str">
        <f>IF(AND(J70=0,K70=0),"D",IF(AND(J70=1,K70=1),"A",IF(AND(J70=1,K70=0),"B",IF(AND(J70=0,K70=1),"C"))))</f>
        <v>B</v>
      </c>
    </row>
    <row r="71" spans="1:12" x14ac:dyDescent="0.25">
      <c r="A71">
        <v>124</v>
      </c>
      <c r="B71" t="s">
        <v>349</v>
      </c>
      <c r="C71" t="s">
        <v>350</v>
      </c>
      <c r="D71" t="s">
        <v>51</v>
      </c>
      <c r="E71" t="s">
        <v>122</v>
      </c>
      <c r="F71" t="s">
        <v>236</v>
      </c>
      <c r="G71" t="s">
        <v>54</v>
      </c>
      <c r="H71">
        <v>3</v>
      </c>
      <c r="I71">
        <v>1</v>
      </c>
      <c r="J71">
        <v>0</v>
      </c>
      <c r="K71">
        <v>0</v>
      </c>
      <c r="L71" t="str">
        <f>IF(AND(J71=0,K71=0),"D",IF(AND(J71=1,K71=1),"A",IF(AND(J71=1,K71=0),"B",IF(AND(J71=0,K71=1),"C"))))</f>
        <v>D</v>
      </c>
    </row>
    <row r="72" spans="1:12" x14ac:dyDescent="0.25">
      <c r="A72">
        <v>86</v>
      </c>
      <c r="B72" t="s">
        <v>259</v>
      </c>
      <c r="C72" t="s">
        <v>260</v>
      </c>
      <c r="D72" t="s">
        <v>51</v>
      </c>
      <c r="E72" t="s">
        <v>192</v>
      </c>
      <c r="F72" t="s">
        <v>236</v>
      </c>
      <c r="G72" t="s">
        <v>63</v>
      </c>
      <c r="H72">
        <v>3</v>
      </c>
      <c r="I72">
        <v>13</v>
      </c>
      <c r="J72">
        <v>0</v>
      </c>
      <c r="K72">
        <v>0</v>
      </c>
      <c r="L72" t="str">
        <f>IF(AND(J72=0,K72=0),"D",IF(AND(J72=1,K72=1),"A",IF(AND(J72=1,K72=0),"B",IF(AND(J72=0,K72=1),"C"))))</f>
        <v>D</v>
      </c>
    </row>
    <row r="73" spans="1:12" x14ac:dyDescent="0.25">
      <c r="A73">
        <v>26</v>
      </c>
      <c r="B73" t="s">
        <v>130</v>
      </c>
      <c r="C73" t="s">
        <v>131</v>
      </c>
      <c r="D73" t="s">
        <v>51</v>
      </c>
      <c r="E73" t="s">
        <v>122</v>
      </c>
      <c r="F73" t="s">
        <v>53</v>
      </c>
      <c r="G73" t="s">
        <v>63</v>
      </c>
      <c r="H73">
        <v>1</v>
      </c>
      <c r="I73">
        <v>3</v>
      </c>
      <c r="J73">
        <v>0</v>
      </c>
      <c r="K73">
        <v>0</v>
      </c>
      <c r="L73" t="str">
        <f>IF(AND(J73=0,K73=0),"D",IF(AND(J73=1,K73=1),"A",IF(AND(J73=1,K73=0),"B",IF(AND(J73=0,K73=1),"C"))))</f>
        <v>D</v>
      </c>
    </row>
    <row r="74" spans="1:12" x14ac:dyDescent="0.25">
      <c r="A74">
        <v>141</v>
      </c>
      <c r="B74" t="s">
        <v>386</v>
      </c>
      <c r="C74" t="s">
        <v>387</v>
      </c>
      <c r="D74" t="s">
        <v>51</v>
      </c>
      <c r="E74" t="s">
        <v>122</v>
      </c>
      <c r="F74" t="s">
        <v>371</v>
      </c>
      <c r="G74" t="s">
        <v>63</v>
      </c>
      <c r="H74">
        <v>2</v>
      </c>
      <c r="I74">
        <v>23</v>
      </c>
      <c r="J74">
        <v>0</v>
      </c>
      <c r="K74">
        <v>0</v>
      </c>
      <c r="L74" t="str">
        <f>IF(AND(J74=0,K74=0),"D",IF(AND(J74=1,K74=1),"A",IF(AND(J74=1,K74=0),"B",IF(AND(J74=0,K74=1),"C"))))</f>
        <v>D</v>
      </c>
    </row>
    <row r="75" spans="1:12" x14ac:dyDescent="0.25">
      <c r="A75">
        <v>111</v>
      </c>
      <c r="B75" t="s">
        <v>321</v>
      </c>
      <c r="C75" t="s">
        <v>322</v>
      </c>
      <c r="D75" t="s">
        <v>51</v>
      </c>
      <c r="E75" t="s">
        <v>122</v>
      </c>
      <c r="F75" t="s">
        <v>313</v>
      </c>
      <c r="G75" t="s">
        <v>63</v>
      </c>
      <c r="H75">
        <v>4</v>
      </c>
      <c r="I75">
        <v>5</v>
      </c>
      <c r="J75">
        <v>0</v>
      </c>
      <c r="K75">
        <v>0</v>
      </c>
      <c r="L75" t="str">
        <f>IF(AND(J75=0,K75=0),"D",IF(AND(J75=1,K75=1),"A",IF(AND(J75=1,K75=0),"B",IF(AND(J75=0,K75=1),"C"))))</f>
        <v>D</v>
      </c>
    </row>
    <row r="76" spans="1:12" x14ac:dyDescent="0.25">
      <c r="A76">
        <v>121</v>
      </c>
      <c r="B76" t="s">
        <v>343</v>
      </c>
      <c r="C76" t="s">
        <v>344</v>
      </c>
      <c r="D76" t="s">
        <v>51</v>
      </c>
      <c r="E76" t="s">
        <v>122</v>
      </c>
      <c r="F76" t="s">
        <v>236</v>
      </c>
      <c r="G76" t="s">
        <v>63</v>
      </c>
      <c r="H76">
        <v>3</v>
      </c>
      <c r="I76">
        <v>1</v>
      </c>
      <c r="J76">
        <v>1</v>
      </c>
      <c r="K76">
        <v>0</v>
      </c>
      <c r="L76" t="str">
        <f>IF(AND(J76=0,K76=0),"D",IF(AND(J76=1,K76=1),"A",IF(AND(J76=1,K76=0),"B",IF(AND(J76=0,K76=1),"C"))))</f>
        <v>B</v>
      </c>
    </row>
    <row r="77" spans="1:12" x14ac:dyDescent="0.25">
      <c r="A77">
        <v>133</v>
      </c>
      <c r="B77" t="s">
        <v>367</v>
      </c>
      <c r="C77" t="s">
        <v>368</v>
      </c>
      <c r="D77" t="s">
        <v>51</v>
      </c>
      <c r="E77" t="s">
        <v>192</v>
      </c>
      <c r="F77" t="s">
        <v>304</v>
      </c>
      <c r="G77" t="s">
        <v>63</v>
      </c>
      <c r="H77">
        <v>6</v>
      </c>
      <c r="I77">
        <v>7</v>
      </c>
      <c r="J77">
        <v>0</v>
      </c>
      <c r="K77">
        <v>0</v>
      </c>
      <c r="L77" t="str">
        <f>IF(AND(J77=0,K77=0),"D",IF(AND(J77=1,K77=1),"A",IF(AND(J77=1,K77=0),"B",IF(AND(J77=0,K77=1),"C"))))</f>
        <v>D</v>
      </c>
    </row>
    <row r="78" spans="1:12" x14ac:dyDescent="0.25">
      <c r="A78">
        <v>80</v>
      </c>
      <c r="B78" t="s">
        <v>247</v>
      </c>
      <c r="C78" t="s">
        <v>248</v>
      </c>
      <c r="D78" t="s">
        <v>51</v>
      </c>
      <c r="E78" t="s">
        <v>192</v>
      </c>
      <c r="F78" t="s">
        <v>236</v>
      </c>
      <c r="G78" t="s">
        <v>63</v>
      </c>
      <c r="H78">
        <v>3</v>
      </c>
      <c r="I78">
        <v>7</v>
      </c>
      <c r="J78">
        <v>0</v>
      </c>
      <c r="K78">
        <v>0</v>
      </c>
      <c r="L78" t="str">
        <f>IF(AND(J78=0,K78=0),"D",IF(AND(J78=1,K78=1),"A",IF(AND(J78=1,K78=0),"B",IF(AND(J78=0,K78=1),"C"))))</f>
        <v>D</v>
      </c>
    </row>
    <row r="79" spans="1:12" x14ac:dyDescent="0.25">
      <c r="A79">
        <v>9</v>
      </c>
      <c r="B79" t="s">
        <v>85</v>
      </c>
      <c r="C79" t="s">
        <v>86</v>
      </c>
      <c r="D79" t="s">
        <v>51</v>
      </c>
      <c r="E79" t="s">
        <v>52</v>
      </c>
      <c r="F79" t="s">
        <v>53</v>
      </c>
      <c r="G79" t="s">
        <v>63</v>
      </c>
      <c r="H79">
        <v>1</v>
      </c>
      <c r="I79">
        <v>8</v>
      </c>
      <c r="J79">
        <v>0</v>
      </c>
      <c r="K79">
        <v>0</v>
      </c>
      <c r="L79" t="str">
        <f>IF(AND(J79=0,K79=0),"D",IF(AND(J79=1,K79=1),"A",IF(AND(J79=1,K79=0),"B",IF(AND(J79=0,K79=1),"C"))))</f>
        <v>D</v>
      </c>
    </row>
    <row r="80" spans="1:12" x14ac:dyDescent="0.25">
      <c r="A80">
        <v>71</v>
      </c>
      <c r="B80" t="s">
        <v>225</v>
      </c>
      <c r="C80" t="s">
        <v>226</v>
      </c>
      <c r="D80" t="s">
        <v>51</v>
      </c>
      <c r="E80" t="s">
        <v>192</v>
      </c>
      <c r="F80" t="s">
        <v>53</v>
      </c>
      <c r="G80" t="s">
        <v>63</v>
      </c>
      <c r="H80">
        <v>1</v>
      </c>
      <c r="I80">
        <v>11</v>
      </c>
      <c r="J80">
        <v>0</v>
      </c>
      <c r="K80">
        <v>0</v>
      </c>
      <c r="L80" t="str">
        <f>IF(AND(J80=0,K80=0),"D",IF(AND(J80=1,K80=1),"A",IF(AND(J80=1,K80=0),"B",IF(AND(J80=0,K80=1),"C"))))</f>
        <v>D</v>
      </c>
    </row>
    <row r="81" spans="1:12" x14ac:dyDescent="0.25">
      <c r="A81">
        <v>92</v>
      </c>
      <c r="B81" t="s">
        <v>273</v>
      </c>
      <c r="C81" t="s">
        <v>274</v>
      </c>
      <c r="D81" t="s">
        <v>51</v>
      </c>
      <c r="E81" t="s">
        <v>192</v>
      </c>
      <c r="F81" t="s">
        <v>236</v>
      </c>
      <c r="G81" t="s">
        <v>63</v>
      </c>
      <c r="H81">
        <v>3</v>
      </c>
      <c r="I81">
        <v>19</v>
      </c>
      <c r="J81">
        <v>1</v>
      </c>
      <c r="K81">
        <v>1</v>
      </c>
      <c r="L81" t="str">
        <f>IF(AND(J81=0,K81=0),"D",IF(AND(J81=1,K81=1),"A",IF(AND(J81=1,K81=0),"B",IF(AND(J81=0,K81=1),"C"))))</f>
        <v>A</v>
      </c>
    </row>
    <row r="82" spans="1:12" x14ac:dyDescent="0.25">
      <c r="A82">
        <v>68</v>
      </c>
      <c r="B82" t="s">
        <v>217</v>
      </c>
      <c r="C82" t="s">
        <v>218</v>
      </c>
      <c r="D82" t="s">
        <v>51</v>
      </c>
      <c r="E82" t="s">
        <v>192</v>
      </c>
      <c r="F82" t="s">
        <v>53</v>
      </c>
      <c r="G82" t="s">
        <v>63</v>
      </c>
      <c r="H82">
        <v>1</v>
      </c>
      <c r="I82">
        <v>8</v>
      </c>
      <c r="J82">
        <v>0</v>
      </c>
      <c r="K82">
        <v>0</v>
      </c>
      <c r="L82" t="str">
        <f>IF(AND(J82=0,K82=0),"D",IF(AND(J82=1,K82=1),"A",IF(AND(J82=1,K82=0),"B",IF(AND(J82=0,K82=1),"C"))))</f>
        <v>D</v>
      </c>
    </row>
    <row r="83" spans="1:12" x14ac:dyDescent="0.25">
      <c r="A83">
        <v>29</v>
      </c>
      <c r="B83" t="s">
        <v>137</v>
      </c>
      <c r="C83" t="s">
        <v>138</v>
      </c>
      <c r="D83" t="s">
        <v>51</v>
      </c>
      <c r="E83" t="s">
        <v>122</v>
      </c>
      <c r="F83" t="s">
        <v>53</v>
      </c>
      <c r="G83" t="s">
        <v>63</v>
      </c>
      <c r="H83">
        <v>1</v>
      </c>
      <c r="I83">
        <v>6</v>
      </c>
      <c r="J83">
        <v>0</v>
      </c>
      <c r="K83">
        <v>0</v>
      </c>
      <c r="L83" t="str">
        <f>IF(AND(J83=0,K83=0),"D",IF(AND(J83=1,K83=1),"A",IF(AND(J83=1,K83=0),"B",IF(AND(J83=0,K83=1),"C"))))</f>
        <v>D</v>
      </c>
    </row>
    <row r="84" spans="1:12" x14ac:dyDescent="0.25">
      <c r="A84">
        <v>42</v>
      </c>
      <c r="B84" t="s">
        <v>161</v>
      </c>
      <c r="C84" t="s">
        <v>162</v>
      </c>
      <c r="D84" t="s">
        <v>51</v>
      </c>
      <c r="E84" t="s">
        <v>122</v>
      </c>
      <c r="F84" t="s">
        <v>53</v>
      </c>
      <c r="G84" t="s">
        <v>63</v>
      </c>
      <c r="H84">
        <v>1</v>
      </c>
      <c r="I84">
        <v>16</v>
      </c>
      <c r="J84">
        <v>0</v>
      </c>
      <c r="K84">
        <v>0</v>
      </c>
      <c r="L84" t="str">
        <f>IF(AND(J84=0,K84=0),"D",IF(AND(J84=1,K84=1),"A",IF(AND(J84=1,K84=0),"B",IF(AND(J84=0,K84=1),"C"))))</f>
        <v>D</v>
      </c>
    </row>
    <row r="85" spans="1:12" x14ac:dyDescent="0.25">
      <c r="A85">
        <v>103</v>
      </c>
      <c r="B85" t="s">
        <v>300</v>
      </c>
      <c r="C85" t="s">
        <v>301</v>
      </c>
      <c r="D85" t="s">
        <v>51</v>
      </c>
      <c r="E85" t="s">
        <v>192</v>
      </c>
      <c r="F85" t="s">
        <v>236</v>
      </c>
      <c r="G85" t="s">
        <v>63</v>
      </c>
      <c r="H85">
        <v>3</v>
      </c>
      <c r="I85">
        <v>30</v>
      </c>
      <c r="J85">
        <v>0</v>
      </c>
      <c r="K85">
        <v>0</v>
      </c>
      <c r="L85" t="str">
        <f>IF(AND(J85=0,K85=0),"D",IF(AND(J85=1,K85=1),"A",IF(AND(J85=1,K85=0),"B",IF(AND(J85=0,K85=1),"C"))))</f>
        <v>D</v>
      </c>
    </row>
    <row r="86" spans="1:12" x14ac:dyDescent="0.25">
      <c r="A86">
        <v>76</v>
      </c>
      <c r="B86" t="s">
        <v>239</v>
      </c>
      <c r="C86" t="s">
        <v>240</v>
      </c>
      <c r="D86" t="s">
        <v>51</v>
      </c>
      <c r="E86" t="s">
        <v>192</v>
      </c>
      <c r="F86" t="s">
        <v>236</v>
      </c>
      <c r="G86" t="s">
        <v>63</v>
      </c>
      <c r="H86">
        <v>3</v>
      </c>
      <c r="I86">
        <v>3</v>
      </c>
      <c r="J86">
        <v>0</v>
      </c>
      <c r="K86">
        <v>0</v>
      </c>
      <c r="L86" t="str">
        <f>IF(AND(J86=0,K86=0),"D",IF(AND(J86=1,K86=1),"A",IF(AND(J86=1,K86=0),"B",IF(AND(J86=0,K86=1),"C"))))</f>
        <v>D</v>
      </c>
    </row>
    <row r="87" spans="1:12" x14ac:dyDescent="0.25">
      <c r="A87">
        <v>84</v>
      </c>
      <c r="B87" t="s">
        <v>255</v>
      </c>
      <c r="C87" t="s">
        <v>256</v>
      </c>
      <c r="D87" t="s">
        <v>51</v>
      </c>
      <c r="E87" t="s">
        <v>192</v>
      </c>
      <c r="F87" t="s">
        <v>236</v>
      </c>
      <c r="G87" t="s">
        <v>63</v>
      </c>
      <c r="H87">
        <v>3</v>
      </c>
      <c r="I87">
        <v>11</v>
      </c>
      <c r="J87">
        <v>0</v>
      </c>
      <c r="K87">
        <v>0</v>
      </c>
      <c r="L87" t="str">
        <f>IF(AND(J87=0,K87=0),"D",IF(AND(J87=1,K87=1),"A",IF(AND(J87=1,K87=0),"B",IF(AND(J87=0,K87=1),"C"))))</f>
        <v>D</v>
      </c>
    </row>
    <row r="88" spans="1:12" x14ac:dyDescent="0.25">
      <c r="A88">
        <v>17</v>
      </c>
      <c r="B88" t="s">
        <v>106</v>
      </c>
      <c r="C88" t="s">
        <v>107</v>
      </c>
      <c r="D88" t="s">
        <v>51</v>
      </c>
      <c r="E88" t="s">
        <v>52</v>
      </c>
      <c r="F88" t="s">
        <v>53</v>
      </c>
      <c r="G88" t="s">
        <v>63</v>
      </c>
      <c r="H88">
        <v>1</v>
      </c>
      <c r="I88">
        <v>15</v>
      </c>
      <c r="J88">
        <v>0</v>
      </c>
      <c r="K88">
        <v>0</v>
      </c>
      <c r="L88" t="str">
        <f>IF(AND(J88=0,K88=0),"D",IF(AND(J88=1,K88=1),"A",IF(AND(J88=1,K88=0),"B",IF(AND(J88=0,K88=1),"C"))))</f>
        <v>D</v>
      </c>
    </row>
    <row r="89" spans="1:12" x14ac:dyDescent="0.25">
      <c r="A89">
        <v>1</v>
      </c>
      <c r="B89" t="s">
        <v>49</v>
      </c>
      <c r="C89" t="s">
        <v>50</v>
      </c>
      <c r="D89" t="s">
        <v>51</v>
      </c>
      <c r="E89" t="s">
        <v>52</v>
      </c>
      <c r="F89" t="s">
        <v>53</v>
      </c>
      <c r="G89" t="s">
        <v>54</v>
      </c>
      <c r="H89">
        <v>1</v>
      </c>
      <c r="I89">
        <v>1</v>
      </c>
      <c r="J89">
        <v>1</v>
      </c>
      <c r="K89">
        <v>0</v>
      </c>
      <c r="L89" t="str">
        <f>IF(AND(J89=0,K89=0),"D",IF(AND(J89=1,K89=1),"A",IF(AND(J89=1,K89=0),"B",IF(AND(J89=0,K89=1),"C"))))</f>
        <v>B</v>
      </c>
    </row>
    <row r="90" spans="1:12" x14ac:dyDescent="0.25">
      <c r="A90">
        <v>11</v>
      </c>
      <c r="B90" t="s">
        <v>89</v>
      </c>
      <c r="C90" t="s">
        <v>90</v>
      </c>
      <c r="D90" t="s">
        <v>51</v>
      </c>
      <c r="E90" t="s">
        <v>52</v>
      </c>
      <c r="F90" t="s">
        <v>53</v>
      </c>
      <c r="G90" t="s">
        <v>63</v>
      </c>
      <c r="H90">
        <v>1</v>
      </c>
      <c r="I90">
        <v>10</v>
      </c>
      <c r="J90">
        <v>1</v>
      </c>
      <c r="K90">
        <v>1</v>
      </c>
      <c r="L90" t="str">
        <f>IF(AND(J90=0,K90=0),"D",IF(AND(J90=1,K90=1),"A",IF(AND(J90=1,K90=0),"B",IF(AND(J90=0,K90=1),"C"))))</f>
        <v>A</v>
      </c>
    </row>
    <row r="91" spans="1:12" x14ac:dyDescent="0.25">
      <c r="A91">
        <v>43</v>
      </c>
      <c r="B91" t="s">
        <v>163</v>
      </c>
      <c r="C91" t="s">
        <v>164</v>
      </c>
      <c r="D91" t="s">
        <v>51</v>
      </c>
      <c r="E91" t="s">
        <v>122</v>
      </c>
      <c r="F91" t="s">
        <v>53</v>
      </c>
      <c r="G91" t="s">
        <v>54</v>
      </c>
      <c r="H91">
        <v>1</v>
      </c>
      <c r="I91">
        <v>2</v>
      </c>
      <c r="J91">
        <v>0</v>
      </c>
      <c r="K91">
        <v>0</v>
      </c>
      <c r="L91" t="str">
        <f>IF(AND(J91=0,K91=0),"D",IF(AND(J91=1,K91=1),"A",IF(AND(J91=1,K91=0),"B",IF(AND(J91=0,K91=1),"C"))))</f>
        <v>D</v>
      </c>
    </row>
    <row r="92" spans="1:12" x14ac:dyDescent="0.25">
      <c r="A92">
        <v>110</v>
      </c>
      <c r="B92" t="s">
        <v>319</v>
      </c>
      <c r="C92" t="s">
        <v>320</v>
      </c>
      <c r="D92" t="s">
        <v>51</v>
      </c>
      <c r="E92" t="s">
        <v>122</v>
      </c>
      <c r="F92" t="s">
        <v>313</v>
      </c>
      <c r="G92" t="s">
        <v>63</v>
      </c>
      <c r="H92">
        <v>4</v>
      </c>
      <c r="I92">
        <v>4</v>
      </c>
      <c r="J92">
        <v>0</v>
      </c>
      <c r="K92">
        <v>0</v>
      </c>
      <c r="L92" t="str">
        <f>IF(AND(J92=0,K92=0),"D",IF(AND(J92=1,K92=1),"A",IF(AND(J92=1,K92=0),"B",IF(AND(J92=0,K92=1),"C"))))</f>
        <v>D</v>
      </c>
    </row>
    <row r="93" spans="1:12" x14ac:dyDescent="0.25">
      <c r="A93">
        <v>108</v>
      </c>
      <c r="B93" t="s">
        <v>314</v>
      </c>
      <c r="C93" t="s">
        <v>315</v>
      </c>
      <c r="D93" t="s">
        <v>51</v>
      </c>
      <c r="E93" t="s">
        <v>122</v>
      </c>
      <c r="F93" t="s">
        <v>313</v>
      </c>
      <c r="G93" t="s">
        <v>63</v>
      </c>
      <c r="H93">
        <v>4</v>
      </c>
      <c r="I93">
        <v>2</v>
      </c>
      <c r="J93">
        <v>0</v>
      </c>
      <c r="K93">
        <v>0</v>
      </c>
      <c r="L93" t="str">
        <f>IF(AND(J93=0,K93=0),"D",IF(AND(J93=1,K93=1),"A",IF(AND(J93=1,K93=0),"B",IF(AND(J93=0,K93=1),"C"))))</f>
        <v>D</v>
      </c>
    </row>
    <row r="94" spans="1:12" x14ac:dyDescent="0.25">
      <c r="A94">
        <v>50</v>
      </c>
      <c r="B94" t="s">
        <v>169</v>
      </c>
      <c r="C94" t="s">
        <v>170</v>
      </c>
      <c r="D94" t="s">
        <v>51</v>
      </c>
      <c r="E94" t="s">
        <v>122</v>
      </c>
      <c r="F94" t="s">
        <v>53</v>
      </c>
      <c r="G94" t="s">
        <v>63</v>
      </c>
      <c r="H94">
        <v>1</v>
      </c>
      <c r="I94">
        <v>20</v>
      </c>
      <c r="J94">
        <v>0</v>
      </c>
      <c r="K94">
        <v>1</v>
      </c>
      <c r="L94" t="str">
        <f>IF(AND(J94=0,K94=0),"D",IF(AND(J94=1,K94=1),"A",IF(AND(J94=1,K94=0),"B",IF(AND(J94=0,K94=1),"C"))))</f>
        <v>C</v>
      </c>
    </row>
    <row r="95" spans="1:12" x14ac:dyDescent="0.25">
      <c r="A95">
        <v>36</v>
      </c>
      <c r="B95" t="s">
        <v>147</v>
      </c>
      <c r="C95" t="s">
        <v>148</v>
      </c>
      <c r="D95" t="s">
        <v>51</v>
      </c>
      <c r="E95" t="s">
        <v>122</v>
      </c>
      <c r="F95" t="s">
        <v>53</v>
      </c>
      <c r="G95" t="s">
        <v>63</v>
      </c>
      <c r="H95">
        <v>1</v>
      </c>
      <c r="I95">
        <v>10</v>
      </c>
      <c r="J95">
        <v>0</v>
      </c>
      <c r="K95">
        <v>0</v>
      </c>
      <c r="L95" t="str">
        <f>IF(AND(J95=0,K95=0),"D",IF(AND(J95=1,K95=1),"A",IF(AND(J95=1,K95=0),"B",IF(AND(J95=0,K95=1),"C"))))</f>
        <v>D</v>
      </c>
    </row>
    <row r="96" spans="1:12" x14ac:dyDescent="0.25">
      <c r="A96">
        <v>56</v>
      </c>
      <c r="B96" t="s">
        <v>183</v>
      </c>
      <c r="C96" t="s">
        <v>184</v>
      </c>
      <c r="D96" t="s">
        <v>51</v>
      </c>
      <c r="E96" t="s">
        <v>122</v>
      </c>
      <c r="F96" t="s">
        <v>53</v>
      </c>
      <c r="G96" t="s">
        <v>63</v>
      </c>
      <c r="H96">
        <v>1</v>
      </c>
      <c r="I96">
        <v>25</v>
      </c>
      <c r="J96">
        <v>0</v>
      </c>
      <c r="K96">
        <v>0</v>
      </c>
      <c r="L96" t="str">
        <f>IF(AND(J96=0,K96=0),"D",IF(AND(J96=1,K96=1),"A",IF(AND(J96=1,K96=0),"B",IF(AND(J96=0,K96=1),"C"))))</f>
        <v>D</v>
      </c>
    </row>
    <row r="97" spans="1:12" x14ac:dyDescent="0.25">
      <c r="A97">
        <v>10</v>
      </c>
      <c r="B97" t="s">
        <v>87</v>
      </c>
      <c r="C97" t="s">
        <v>88</v>
      </c>
      <c r="D97" t="s">
        <v>51</v>
      </c>
      <c r="E97" t="s">
        <v>52</v>
      </c>
      <c r="F97" t="s">
        <v>53</v>
      </c>
      <c r="G97" t="s">
        <v>63</v>
      </c>
      <c r="H97">
        <v>1</v>
      </c>
      <c r="I97">
        <v>9</v>
      </c>
      <c r="J97">
        <v>0</v>
      </c>
      <c r="K97">
        <v>0</v>
      </c>
      <c r="L97" t="str">
        <f>IF(AND(J97=0,K97=0),"D",IF(AND(J97=1,K97=1),"A",IF(AND(J97=1,K97=0),"B",IF(AND(J97=0,K97=1),"C"))))</f>
        <v>D</v>
      </c>
    </row>
    <row r="98" spans="1:12" x14ac:dyDescent="0.25">
      <c r="A98">
        <v>16</v>
      </c>
      <c r="B98" t="s">
        <v>103</v>
      </c>
      <c r="C98" t="s">
        <v>104</v>
      </c>
      <c r="D98" t="s">
        <v>51</v>
      </c>
      <c r="E98" t="s">
        <v>52</v>
      </c>
      <c r="F98" t="s">
        <v>53</v>
      </c>
      <c r="G98" t="s">
        <v>63</v>
      </c>
      <c r="H98">
        <v>1</v>
      </c>
      <c r="I98">
        <v>14</v>
      </c>
      <c r="J98">
        <v>0</v>
      </c>
      <c r="K98">
        <v>0</v>
      </c>
      <c r="L98" t="str">
        <f>IF(AND(J98=0,K98=0),"D",IF(AND(J98=1,K98=1),"A",IF(AND(J98=1,K98=0),"B",IF(AND(J98=0,K98=1),"C"))))</f>
        <v>D</v>
      </c>
    </row>
    <row r="99" spans="1:12" x14ac:dyDescent="0.25">
      <c r="A99">
        <v>132</v>
      </c>
      <c r="B99" t="s">
        <v>365</v>
      </c>
      <c r="C99" t="s">
        <v>366</v>
      </c>
      <c r="D99" t="s">
        <v>51</v>
      </c>
      <c r="E99" t="s">
        <v>192</v>
      </c>
      <c r="F99" t="s">
        <v>304</v>
      </c>
      <c r="G99" t="s">
        <v>63</v>
      </c>
      <c r="H99">
        <v>6</v>
      </c>
      <c r="I99">
        <v>4</v>
      </c>
      <c r="J99">
        <v>0</v>
      </c>
      <c r="K99">
        <v>0</v>
      </c>
      <c r="L99" t="str">
        <f>IF(AND(J99=0,K99=0),"D",IF(AND(J99=1,K99=1),"A",IF(AND(J99=1,K99=0),"B",IF(AND(J99=0,K99=1),"C"))))</f>
        <v>D</v>
      </c>
    </row>
    <row r="100" spans="1:12" x14ac:dyDescent="0.25">
      <c r="A100">
        <v>21</v>
      </c>
      <c r="B100" t="s">
        <v>116</v>
      </c>
      <c r="C100" t="s">
        <v>117</v>
      </c>
      <c r="D100" t="s">
        <v>51</v>
      </c>
      <c r="E100" t="s">
        <v>52</v>
      </c>
      <c r="F100" t="s">
        <v>53</v>
      </c>
      <c r="G100" t="s">
        <v>63</v>
      </c>
      <c r="H100">
        <v>1</v>
      </c>
      <c r="I100">
        <v>18</v>
      </c>
      <c r="J100">
        <v>1</v>
      </c>
      <c r="K100">
        <v>0</v>
      </c>
      <c r="L100" t="str">
        <f>IF(AND(J100=0,K100=0),"D",IF(AND(J100=1,K100=1),"A",IF(AND(J100=1,K100=0),"B",IF(AND(J100=0,K100=1),"C"))))</f>
        <v>B</v>
      </c>
    </row>
    <row r="101" spans="1:12" x14ac:dyDescent="0.25">
      <c r="A101">
        <v>102</v>
      </c>
      <c r="B101" t="s">
        <v>298</v>
      </c>
      <c r="C101" t="s">
        <v>299</v>
      </c>
      <c r="D101" t="s">
        <v>51</v>
      </c>
      <c r="E101" t="s">
        <v>192</v>
      </c>
      <c r="F101" t="s">
        <v>236</v>
      </c>
      <c r="G101" t="s">
        <v>63</v>
      </c>
      <c r="H101">
        <v>3</v>
      </c>
      <c r="I101">
        <v>29</v>
      </c>
      <c r="J101">
        <v>0</v>
      </c>
      <c r="K101">
        <v>0</v>
      </c>
      <c r="L101" t="str">
        <f>IF(AND(J101=0,K101=0),"D",IF(AND(J101=1,K101=1),"A",IF(AND(J101=1,K101=0),"B",IF(AND(J101=0,K101=1),"C"))))</f>
        <v>D</v>
      </c>
    </row>
    <row r="102" spans="1:12" x14ac:dyDescent="0.25">
      <c r="A102">
        <v>41</v>
      </c>
      <c r="B102" t="s">
        <v>159</v>
      </c>
      <c r="C102" t="s">
        <v>160</v>
      </c>
      <c r="D102" t="s">
        <v>51</v>
      </c>
      <c r="E102" t="s">
        <v>122</v>
      </c>
      <c r="F102" t="s">
        <v>53</v>
      </c>
      <c r="G102" t="s">
        <v>63</v>
      </c>
      <c r="H102">
        <v>1</v>
      </c>
      <c r="I102">
        <v>15</v>
      </c>
      <c r="J102">
        <v>0</v>
      </c>
      <c r="K102">
        <v>0</v>
      </c>
      <c r="L102" t="str">
        <f>IF(AND(J102=0,K102=0),"D",IF(AND(J102=1,K102=1),"A",IF(AND(J102=1,K102=0),"B",IF(AND(J102=0,K102=1),"C"))))</f>
        <v>D</v>
      </c>
    </row>
    <row r="103" spans="1:12" x14ac:dyDescent="0.25">
      <c r="A103">
        <v>59</v>
      </c>
      <c r="B103" t="s">
        <v>190</v>
      </c>
      <c r="C103" t="s">
        <v>191</v>
      </c>
      <c r="D103" t="s">
        <v>51</v>
      </c>
      <c r="E103" t="s">
        <v>192</v>
      </c>
      <c r="F103" t="s">
        <v>53</v>
      </c>
      <c r="G103" t="s">
        <v>54</v>
      </c>
      <c r="H103">
        <v>1</v>
      </c>
      <c r="I103">
        <v>1</v>
      </c>
      <c r="J103">
        <v>0</v>
      </c>
      <c r="K103">
        <v>1</v>
      </c>
      <c r="L103" t="str">
        <f>IF(AND(J103=0,K103=0),"D",IF(AND(J103=1,K103=1),"A",IF(AND(J103=1,K103=0),"B",IF(AND(J103=0,K103=1),"C"))))</f>
        <v>C</v>
      </c>
    </row>
    <row r="104" spans="1:12" x14ac:dyDescent="0.25">
      <c r="A104">
        <v>85</v>
      </c>
      <c r="B104" t="s">
        <v>257</v>
      </c>
      <c r="C104" t="s">
        <v>258</v>
      </c>
      <c r="D104" t="s">
        <v>51</v>
      </c>
      <c r="E104" t="s">
        <v>192</v>
      </c>
      <c r="F104" t="s">
        <v>236</v>
      </c>
      <c r="G104" t="s">
        <v>63</v>
      </c>
      <c r="H104">
        <v>3</v>
      </c>
      <c r="I104">
        <v>12</v>
      </c>
      <c r="J104">
        <v>0</v>
      </c>
      <c r="K104">
        <v>0</v>
      </c>
      <c r="L104" t="str">
        <f>IF(AND(J104=0,K104=0),"D",IF(AND(J104=1,K104=1),"A",IF(AND(J104=1,K104=0),"B",IF(AND(J104=0,K104=1),"C"))))</f>
        <v>D</v>
      </c>
    </row>
    <row r="105" spans="1:12" x14ac:dyDescent="0.25">
      <c r="A105">
        <v>37</v>
      </c>
      <c r="B105" t="s">
        <v>149</v>
      </c>
      <c r="C105" t="s">
        <v>150</v>
      </c>
      <c r="D105" t="s">
        <v>51</v>
      </c>
      <c r="E105" t="s">
        <v>122</v>
      </c>
      <c r="F105" t="s">
        <v>53</v>
      </c>
      <c r="G105" t="s">
        <v>63</v>
      </c>
      <c r="H105">
        <v>1</v>
      </c>
      <c r="I105">
        <v>11</v>
      </c>
      <c r="J105">
        <v>0</v>
      </c>
      <c r="K105">
        <v>0</v>
      </c>
      <c r="L105" t="str">
        <f>IF(AND(J105=0,K105=0),"D",IF(AND(J105=1,K105=1),"A",IF(AND(J105=1,K105=0),"B",IF(AND(J105=0,K105=1),"C"))))</f>
        <v>D</v>
      </c>
    </row>
    <row r="106" spans="1:12" x14ac:dyDescent="0.25">
      <c r="A106">
        <v>35</v>
      </c>
      <c r="B106" t="s">
        <v>145</v>
      </c>
      <c r="C106" t="s">
        <v>146</v>
      </c>
      <c r="D106" t="s">
        <v>51</v>
      </c>
      <c r="E106" t="s">
        <v>122</v>
      </c>
      <c r="F106" t="s">
        <v>53</v>
      </c>
      <c r="G106" t="s">
        <v>63</v>
      </c>
      <c r="H106">
        <v>1</v>
      </c>
      <c r="I106">
        <v>9</v>
      </c>
      <c r="J106">
        <v>0</v>
      </c>
      <c r="K106">
        <v>0</v>
      </c>
      <c r="L106" t="str">
        <f>IF(AND(J106=0,K106=0),"D",IF(AND(J106=1,K106=1),"A",IF(AND(J106=1,K106=0),"B",IF(AND(J106=0,K106=1),"C"))))</f>
        <v>D</v>
      </c>
    </row>
    <row r="107" spans="1:12" x14ac:dyDescent="0.25">
      <c r="A107">
        <v>79</v>
      </c>
      <c r="B107" t="s">
        <v>245</v>
      </c>
      <c r="C107" t="s">
        <v>246</v>
      </c>
      <c r="D107" t="s">
        <v>51</v>
      </c>
      <c r="E107" t="s">
        <v>192</v>
      </c>
      <c r="F107" t="s">
        <v>236</v>
      </c>
      <c r="G107" t="s">
        <v>63</v>
      </c>
      <c r="H107">
        <v>3</v>
      </c>
      <c r="I107">
        <v>6</v>
      </c>
      <c r="J107">
        <v>0</v>
      </c>
      <c r="K107">
        <v>0</v>
      </c>
      <c r="L107" t="str">
        <f>IF(AND(J107=0,K107=0),"D",IF(AND(J107=1,K107=1),"A",IF(AND(J107=1,K107=0),"B",IF(AND(J107=0,K107=1),"C"))))</f>
        <v>D</v>
      </c>
    </row>
    <row r="108" spans="1:12" x14ac:dyDescent="0.25">
      <c r="A108">
        <v>135</v>
      </c>
      <c r="B108" t="s">
        <v>374</v>
      </c>
      <c r="C108" t="s">
        <v>375</v>
      </c>
      <c r="D108" t="s">
        <v>51</v>
      </c>
      <c r="E108" t="s">
        <v>122</v>
      </c>
      <c r="F108" t="s">
        <v>371</v>
      </c>
      <c r="G108" t="s">
        <v>63</v>
      </c>
      <c r="H108">
        <v>2</v>
      </c>
      <c r="I108">
        <v>4</v>
      </c>
      <c r="J108">
        <v>0</v>
      </c>
      <c r="K108">
        <v>0</v>
      </c>
      <c r="L108" t="str">
        <f>IF(AND(J108=0,K108=0),"D",IF(AND(J108=1,K108=1),"A",IF(AND(J108=1,K108=0),"B",IF(AND(J108=0,K108=1),"C"))))</f>
        <v>D</v>
      </c>
    </row>
    <row r="109" spans="1:12" x14ac:dyDescent="0.25">
      <c r="A109">
        <v>40</v>
      </c>
      <c r="B109" t="s">
        <v>157</v>
      </c>
      <c r="C109" t="s">
        <v>158</v>
      </c>
      <c r="D109" t="s">
        <v>51</v>
      </c>
      <c r="E109" t="s">
        <v>122</v>
      </c>
      <c r="F109" t="s">
        <v>53</v>
      </c>
      <c r="G109" t="s">
        <v>63</v>
      </c>
      <c r="H109">
        <v>1</v>
      </c>
      <c r="I109">
        <v>14</v>
      </c>
      <c r="J109">
        <v>0</v>
      </c>
      <c r="K109">
        <v>0</v>
      </c>
      <c r="L109" t="str">
        <f>IF(AND(J109=0,K109=0),"D",IF(AND(J109=1,K109=1),"A",IF(AND(J109=1,K109=0),"B",IF(AND(J109=0,K109=1),"C"))))</f>
        <v>D</v>
      </c>
    </row>
    <row r="110" spans="1:12" x14ac:dyDescent="0.25">
      <c r="A110">
        <v>30</v>
      </c>
      <c r="B110" t="s">
        <v>139</v>
      </c>
      <c r="C110" t="s">
        <v>140</v>
      </c>
      <c r="D110" t="s">
        <v>51</v>
      </c>
      <c r="E110" t="s">
        <v>122</v>
      </c>
      <c r="F110" t="s">
        <v>53</v>
      </c>
      <c r="G110" t="s">
        <v>63</v>
      </c>
      <c r="H110">
        <v>1</v>
      </c>
      <c r="I110">
        <v>7</v>
      </c>
      <c r="J110">
        <v>0</v>
      </c>
      <c r="K110">
        <v>0</v>
      </c>
      <c r="L110" t="str">
        <f>IF(AND(J110=0,K110=0),"D",IF(AND(J110=1,K110=1),"A",IF(AND(J110=1,K110=0),"B",IF(AND(J110=0,K110=1),"C"))))</f>
        <v>D</v>
      </c>
    </row>
    <row r="111" spans="1:12" x14ac:dyDescent="0.25">
      <c r="A111">
        <v>143</v>
      </c>
      <c r="B111" t="s">
        <v>391</v>
      </c>
      <c r="C111" t="s">
        <v>392</v>
      </c>
      <c r="D111" t="s">
        <v>51</v>
      </c>
      <c r="E111" t="s">
        <v>390</v>
      </c>
      <c r="F111" t="s">
        <v>304</v>
      </c>
      <c r="G111" t="s">
        <v>54</v>
      </c>
      <c r="H111">
        <v>2</v>
      </c>
      <c r="I111">
        <v>2</v>
      </c>
      <c r="J111">
        <v>0</v>
      </c>
      <c r="K111">
        <v>0</v>
      </c>
      <c r="L111" t="str">
        <f>IF(AND(J111=0,K111=0),"D",IF(AND(J111=1,K111=1),"A",IF(AND(J111=1,K111=0),"B",IF(AND(J111=0,K111=1),"C"))))</f>
        <v>D</v>
      </c>
    </row>
    <row r="112" spans="1:12" x14ac:dyDescent="0.25">
      <c r="A112">
        <v>78</v>
      </c>
      <c r="B112" t="s">
        <v>243</v>
      </c>
      <c r="C112" t="s">
        <v>244</v>
      </c>
      <c r="D112" t="s">
        <v>51</v>
      </c>
      <c r="E112" t="s">
        <v>192</v>
      </c>
      <c r="F112" t="s">
        <v>236</v>
      </c>
      <c r="G112" t="s">
        <v>63</v>
      </c>
      <c r="H112">
        <v>3</v>
      </c>
      <c r="I112">
        <v>5</v>
      </c>
      <c r="J112">
        <v>1</v>
      </c>
      <c r="K112">
        <v>0</v>
      </c>
      <c r="L112" t="str">
        <f>IF(AND(J112=0,K112=0),"D",IF(AND(J112=1,K112=1),"A",IF(AND(J112=1,K112=0),"B",IF(AND(J112=0,K112=1),"C"))))</f>
        <v>B</v>
      </c>
    </row>
    <row r="113" spans="1:12" x14ac:dyDescent="0.25">
      <c r="A113">
        <v>18</v>
      </c>
      <c r="B113" t="s">
        <v>108</v>
      </c>
      <c r="C113" t="s">
        <v>109</v>
      </c>
      <c r="D113" t="s">
        <v>51</v>
      </c>
      <c r="E113" t="s">
        <v>52</v>
      </c>
      <c r="F113" t="s">
        <v>53</v>
      </c>
      <c r="G113" t="s">
        <v>63</v>
      </c>
      <c r="H113">
        <v>1</v>
      </c>
      <c r="I113">
        <v>16</v>
      </c>
      <c r="J113">
        <v>0</v>
      </c>
      <c r="K113">
        <v>0</v>
      </c>
      <c r="L113" t="str">
        <f>IF(AND(J113=0,K113=0),"D",IF(AND(J113=1,K113=1),"A",IF(AND(J113=1,K113=0),"B",IF(AND(J113=0,K113=1),"C"))))</f>
        <v>D</v>
      </c>
    </row>
    <row r="114" spans="1:12" x14ac:dyDescent="0.25">
      <c r="A114">
        <v>134</v>
      </c>
      <c r="B114" t="s">
        <v>369</v>
      </c>
      <c r="C114" t="s">
        <v>370</v>
      </c>
      <c r="D114" t="s">
        <v>51</v>
      </c>
      <c r="E114" t="s">
        <v>122</v>
      </c>
      <c r="F114" t="s">
        <v>371</v>
      </c>
      <c r="G114" t="s">
        <v>63</v>
      </c>
      <c r="H114">
        <v>2</v>
      </c>
      <c r="I114">
        <v>1</v>
      </c>
      <c r="J114">
        <v>1</v>
      </c>
      <c r="K114">
        <v>1</v>
      </c>
      <c r="L114" t="str">
        <f>IF(AND(J114=0,K114=0),"D",IF(AND(J114=1,K114=1),"A",IF(AND(J114=1,K114=0),"B",IF(AND(J114=0,K114=1),"C"))))</f>
        <v>A</v>
      </c>
    </row>
    <row r="115" spans="1:12" x14ac:dyDescent="0.25">
      <c r="A115">
        <v>49</v>
      </c>
      <c r="B115" t="s">
        <v>167</v>
      </c>
      <c r="C115" t="s">
        <v>168</v>
      </c>
      <c r="D115" t="s">
        <v>51</v>
      </c>
      <c r="E115" t="s">
        <v>122</v>
      </c>
      <c r="F115" t="s">
        <v>53</v>
      </c>
      <c r="G115" t="s">
        <v>63</v>
      </c>
      <c r="H115">
        <v>1</v>
      </c>
      <c r="I115">
        <v>19</v>
      </c>
      <c r="J115">
        <v>0</v>
      </c>
      <c r="K115">
        <v>0</v>
      </c>
      <c r="L115" t="str">
        <f>IF(AND(J115=0,K115=0),"D",IF(AND(J115=1,K115=1),"A",IF(AND(J115=1,K115=0),"B",IF(AND(J115=0,K115=1),"C"))))</f>
        <v>D</v>
      </c>
    </row>
    <row r="116" spans="1:12" x14ac:dyDescent="0.25">
      <c r="A116">
        <v>53</v>
      </c>
      <c r="B116" t="s">
        <v>176</v>
      </c>
      <c r="C116" t="s">
        <v>177</v>
      </c>
      <c r="D116" t="s">
        <v>51</v>
      </c>
      <c r="E116" t="s">
        <v>122</v>
      </c>
      <c r="F116" t="s">
        <v>53</v>
      </c>
      <c r="G116" t="s">
        <v>54</v>
      </c>
      <c r="H116">
        <v>1</v>
      </c>
      <c r="I116">
        <v>3</v>
      </c>
      <c r="J116">
        <v>0</v>
      </c>
      <c r="K116">
        <v>0</v>
      </c>
      <c r="L116" t="str">
        <f>IF(AND(J116=0,K116=0),"D",IF(AND(J116=1,K116=1),"A",IF(AND(J116=1,K116=0),"B",IF(AND(J116=0,K116=1),"C"))))</f>
        <v>D</v>
      </c>
    </row>
    <row r="117" spans="1:12" x14ac:dyDescent="0.25">
      <c r="A117">
        <v>64</v>
      </c>
      <c r="B117" t="s">
        <v>207</v>
      </c>
      <c r="C117" t="s">
        <v>208</v>
      </c>
      <c r="D117" t="s">
        <v>51</v>
      </c>
      <c r="E117" t="s">
        <v>192</v>
      </c>
      <c r="F117" t="s">
        <v>53</v>
      </c>
      <c r="G117" t="s">
        <v>63</v>
      </c>
      <c r="H117">
        <v>1</v>
      </c>
      <c r="I117">
        <v>5</v>
      </c>
      <c r="J117">
        <v>0</v>
      </c>
      <c r="K117">
        <v>0</v>
      </c>
      <c r="L117" t="str">
        <f>IF(AND(J117=0,K117=0),"D",IF(AND(J117=1,K117=1),"A",IF(AND(J117=1,K117=0),"B",IF(AND(J117=0,K117=1),"C"))))</f>
        <v>D</v>
      </c>
    </row>
    <row r="118" spans="1:12" x14ac:dyDescent="0.25">
      <c r="A118">
        <v>69</v>
      </c>
      <c r="B118" t="s">
        <v>220</v>
      </c>
      <c r="C118" t="s">
        <v>221</v>
      </c>
      <c r="D118" t="s">
        <v>51</v>
      </c>
      <c r="E118" t="s">
        <v>192</v>
      </c>
      <c r="F118" t="s">
        <v>53</v>
      </c>
      <c r="G118" t="s">
        <v>63</v>
      </c>
      <c r="H118">
        <v>1</v>
      </c>
      <c r="I118">
        <v>9</v>
      </c>
      <c r="J118">
        <v>0</v>
      </c>
      <c r="K118">
        <v>0</v>
      </c>
      <c r="L118" t="str">
        <f>IF(AND(J118=0,K118=0),"D",IF(AND(J118=1,K118=1),"A",IF(AND(J118=1,K118=0),"B",IF(AND(J118=0,K118=1),"C"))))</f>
        <v>D</v>
      </c>
    </row>
    <row r="119" spans="1:12" x14ac:dyDescent="0.25">
      <c r="A119">
        <v>27</v>
      </c>
      <c r="B119" t="s">
        <v>132</v>
      </c>
      <c r="C119" t="s">
        <v>133</v>
      </c>
      <c r="D119" t="s">
        <v>51</v>
      </c>
      <c r="E119" t="s">
        <v>122</v>
      </c>
      <c r="F119" t="s">
        <v>53</v>
      </c>
      <c r="G119" t="s">
        <v>63</v>
      </c>
      <c r="H119">
        <v>1</v>
      </c>
      <c r="I119">
        <v>4</v>
      </c>
      <c r="J119">
        <v>0</v>
      </c>
      <c r="K119">
        <v>1</v>
      </c>
      <c r="L119" t="str">
        <f>IF(AND(J119=0,K119=0),"D",IF(AND(J119=1,K119=1),"A",IF(AND(J119=1,K119=0),"B",IF(AND(J119=0,K119=1),"C"))))</f>
        <v>C</v>
      </c>
    </row>
    <row r="120" spans="1:12" x14ac:dyDescent="0.25">
      <c r="A120">
        <v>70</v>
      </c>
      <c r="B120" t="s">
        <v>223</v>
      </c>
      <c r="C120" t="s">
        <v>224</v>
      </c>
      <c r="D120" t="s">
        <v>51</v>
      </c>
      <c r="E120" t="s">
        <v>192</v>
      </c>
      <c r="F120" t="s">
        <v>53</v>
      </c>
      <c r="G120" t="s">
        <v>63</v>
      </c>
      <c r="H120">
        <v>1</v>
      </c>
      <c r="I120">
        <v>10</v>
      </c>
      <c r="J120">
        <v>0</v>
      </c>
      <c r="K120">
        <v>0</v>
      </c>
      <c r="L120" t="str">
        <f>IF(AND(J120=0,K120=0),"D",IF(AND(J120=1,K120=1),"A",IF(AND(J120=1,K120=0),"B",IF(AND(J120=0,K120=1),"C"))))</f>
        <v>D</v>
      </c>
    </row>
    <row r="121" spans="1:12" x14ac:dyDescent="0.25">
      <c r="A121">
        <v>136</v>
      </c>
      <c r="B121" t="s">
        <v>376</v>
      </c>
      <c r="C121" t="s">
        <v>377</v>
      </c>
      <c r="D121" t="s">
        <v>51</v>
      </c>
      <c r="E121" t="s">
        <v>122</v>
      </c>
      <c r="F121" t="s">
        <v>371</v>
      </c>
      <c r="G121" t="s">
        <v>63</v>
      </c>
      <c r="H121">
        <v>2</v>
      </c>
      <c r="I121">
        <v>7</v>
      </c>
      <c r="J121">
        <v>0</v>
      </c>
      <c r="K121">
        <v>0</v>
      </c>
      <c r="L121" t="str">
        <f>IF(AND(J121=0,K121=0),"D",IF(AND(J121=1,K121=1),"A",IF(AND(J121=1,K121=0),"B",IF(AND(J121=0,K121=1),"C"))))</f>
        <v>D</v>
      </c>
    </row>
    <row r="122" spans="1:12" x14ac:dyDescent="0.25">
      <c r="A122">
        <v>137</v>
      </c>
      <c r="B122" t="s">
        <v>378</v>
      </c>
      <c r="C122" t="s">
        <v>379</v>
      </c>
      <c r="D122" t="s">
        <v>51</v>
      </c>
      <c r="E122" t="s">
        <v>122</v>
      </c>
      <c r="F122" t="s">
        <v>371</v>
      </c>
      <c r="G122" t="s">
        <v>63</v>
      </c>
      <c r="H122">
        <v>2</v>
      </c>
      <c r="I122">
        <v>11</v>
      </c>
      <c r="J122">
        <v>0</v>
      </c>
      <c r="K122">
        <v>0</v>
      </c>
      <c r="L122" t="str">
        <f>IF(AND(J122=0,K122=0),"D",IF(AND(J122=1,K122=1),"A",IF(AND(J122=1,K122=0),"B",IF(AND(J122=0,K122=1),"C"))))</f>
        <v>D</v>
      </c>
    </row>
    <row r="123" spans="1:12" x14ac:dyDescent="0.25">
      <c r="A123">
        <v>107</v>
      </c>
      <c r="B123" t="s">
        <v>311</v>
      </c>
      <c r="C123" t="s">
        <v>312</v>
      </c>
      <c r="D123" t="s">
        <v>51</v>
      </c>
      <c r="E123" t="s">
        <v>122</v>
      </c>
      <c r="F123" t="s">
        <v>313</v>
      </c>
      <c r="G123" t="s">
        <v>63</v>
      </c>
      <c r="H123">
        <v>4</v>
      </c>
      <c r="I123">
        <v>1</v>
      </c>
      <c r="J123">
        <v>0</v>
      </c>
      <c r="K123">
        <v>0</v>
      </c>
      <c r="L123" t="str">
        <f>IF(AND(J123=0,K123=0),"D",IF(AND(J123=1,K123=1),"A",IF(AND(J123=1,K123=0),"B",IF(AND(J123=0,K123=1),"C"))))</f>
        <v>D</v>
      </c>
    </row>
    <row r="124" spans="1:12" x14ac:dyDescent="0.25">
      <c r="A124">
        <v>98</v>
      </c>
      <c r="B124" t="s">
        <v>287</v>
      </c>
      <c r="C124" t="s">
        <v>288</v>
      </c>
      <c r="D124" t="s">
        <v>51</v>
      </c>
      <c r="E124" t="s">
        <v>192</v>
      </c>
      <c r="F124" t="s">
        <v>236</v>
      </c>
      <c r="G124" t="s">
        <v>63</v>
      </c>
      <c r="H124">
        <v>3</v>
      </c>
      <c r="I124">
        <v>25</v>
      </c>
      <c r="J124">
        <v>1</v>
      </c>
      <c r="K124">
        <v>1</v>
      </c>
      <c r="L124" t="str">
        <f>IF(AND(J124=0,K124=0),"D",IF(AND(J124=1,K124=1),"A",IF(AND(J124=1,K124=0),"B",IF(AND(J124=0,K124=1),"C"))))</f>
        <v>A</v>
      </c>
    </row>
    <row r="125" spans="1:12" x14ac:dyDescent="0.25">
      <c r="A125">
        <v>131</v>
      </c>
      <c r="B125" t="s">
        <v>363</v>
      </c>
      <c r="C125" t="s">
        <v>364</v>
      </c>
      <c r="D125" t="s">
        <v>51</v>
      </c>
      <c r="E125" t="s">
        <v>192</v>
      </c>
      <c r="F125" t="s">
        <v>304</v>
      </c>
      <c r="G125" t="s">
        <v>63</v>
      </c>
      <c r="H125">
        <v>6</v>
      </c>
      <c r="I125">
        <v>1</v>
      </c>
      <c r="J125">
        <v>0</v>
      </c>
      <c r="K125">
        <v>0</v>
      </c>
      <c r="L125" t="str">
        <f>IF(AND(J125=0,K125=0),"D",IF(AND(J125=1,K125=1),"A",IF(AND(J125=1,K125=0),"B",IF(AND(J125=0,K125=1),"C"))))</f>
        <v>D</v>
      </c>
    </row>
    <row r="126" spans="1:12" x14ac:dyDescent="0.25">
      <c r="A126">
        <v>8</v>
      </c>
      <c r="B126" t="s">
        <v>82</v>
      </c>
      <c r="C126" t="s">
        <v>83</v>
      </c>
      <c r="D126" t="s">
        <v>51</v>
      </c>
      <c r="E126" t="s">
        <v>52</v>
      </c>
      <c r="F126" t="s">
        <v>53</v>
      </c>
      <c r="G126" t="s">
        <v>63</v>
      </c>
      <c r="H126">
        <v>1</v>
      </c>
      <c r="I126">
        <v>7</v>
      </c>
      <c r="J126">
        <v>0</v>
      </c>
      <c r="K126">
        <v>1</v>
      </c>
      <c r="L126" t="str">
        <f>IF(AND(J126=0,K126=0),"D",IF(AND(J126=1,K126=1),"A",IF(AND(J126=1,K126=0),"B",IF(AND(J126=0,K126=1),"C"))))</f>
        <v>C</v>
      </c>
    </row>
    <row r="127" spans="1:12" x14ac:dyDescent="0.25">
      <c r="A127">
        <v>54</v>
      </c>
      <c r="B127" t="s">
        <v>178</v>
      </c>
      <c r="C127" t="s">
        <v>179</v>
      </c>
      <c r="D127" t="s">
        <v>51</v>
      </c>
      <c r="E127" t="s">
        <v>122</v>
      </c>
      <c r="F127" t="s">
        <v>53</v>
      </c>
      <c r="G127" t="s">
        <v>63</v>
      </c>
      <c r="H127">
        <v>1</v>
      </c>
      <c r="I127">
        <v>23</v>
      </c>
      <c r="J127">
        <v>0</v>
      </c>
      <c r="K127">
        <v>0</v>
      </c>
      <c r="L127" t="str">
        <f>IF(AND(J127=0,K127=0),"D",IF(AND(J127=1,K127=1),"A",IF(AND(J127=1,K127=0),"B",IF(AND(J127=0,K127=1),"C"))))</f>
        <v>D</v>
      </c>
    </row>
    <row r="128" spans="1:12" x14ac:dyDescent="0.25">
      <c r="A128">
        <v>142</v>
      </c>
      <c r="B128" t="s">
        <v>388</v>
      </c>
      <c r="C128" t="s">
        <v>389</v>
      </c>
      <c r="D128" t="s">
        <v>51</v>
      </c>
      <c r="E128" t="s">
        <v>390</v>
      </c>
      <c r="F128" t="s">
        <v>304</v>
      </c>
      <c r="G128" t="s">
        <v>54</v>
      </c>
      <c r="H128">
        <v>2</v>
      </c>
      <c r="I128">
        <v>1</v>
      </c>
      <c r="J128">
        <v>0</v>
      </c>
      <c r="K128">
        <v>0</v>
      </c>
      <c r="L128" t="str">
        <f>IF(AND(J128=0,K128=0),"D",IF(AND(J128=1,K128=1),"A",IF(AND(J128=1,K128=0),"B",IF(AND(J128=0,K128=1),"C"))))</f>
        <v>D</v>
      </c>
    </row>
    <row r="129" spans="1:16" x14ac:dyDescent="0.25">
      <c r="A129">
        <v>99</v>
      </c>
      <c r="B129" t="s">
        <v>291</v>
      </c>
      <c r="C129" t="s">
        <v>292</v>
      </c>
      <c r="D129" t="s">
        <v>51</v>
      </c>
      <c r="E129" t="s">
        <v>192</v>
      </c>
      <c r="F129" t="s">
        <v>236</v>
      </c>
      <c r="G129" t="s">
        <v>63</v>
      </c>
      <c r="H129">
        <v>3</v>
      </c>
      <c r="I129">
        <v>26</v>
      </c>
      <c r="J129">
        <v>1</v>
      </c>
      <c r="K129">
        <v>0</v>
      </c>
      <c r="L129" t="str">
        <f>IF(AND(J129=0,K129=0),"D",IF(AND(J129=1,K129=1),"A",IF(AND(J129=1,K129=0),"B",IF(AND(J129=0,K129=1),"C"))))</f>
        <v>B</v>
      </c>
    </row>
    <row r="130" spans="1:16" x14ac:dyDescent="0.25">
      <c r="A130">
        <v>83</v>
      </c>
      <c r="B130" t="s">
        <v>253</v>
      </c>
      <c r="C130" t="s">
        <v>254</v>
      </c>
      <c r="D130" t="s">
        <v>51</v>
      </c>
      <c r="E130" t="s">
        <v>192</v>
      </c>
      <c r="F130" t="s">
        <v>236</v>
      </c>
      <c r="G130" t="s">
        <v>63</v>
      </c>
      <c r="H130">
        <v>3</v>
      </c>
      <c r="I130">
        <v>10</v>
      </c>
      <c r="J130">
        <v>0</v>
      </c>
      <c r="K130">
        <v>0</v>
      </c>
      <c r="L130" t="str">
        <f>IF(AND(J130=0,K130=0),"D",IF(AND(J130=1,K130=1),"A",IF(AND(J130=1,K130=0),"B",IF(AND(J130=0,K130=1),"C"))))</f>
        <v>D</v>
      </c>
    </row>
    <row r="131" spans="1:16" x14ac:dyDescent="0.25">
      <c r="A131">
        <v>20</v>
      </c>
      <c r="B131" t="s">
        <v>113</v>
      </c>
      <c r="C131" t="s">
        <v>114</v>
      </c>
      <c r="D131" t="s">
        <v>51</v>
      </c>
      <c r="E131" t="s">
        <v>52</v>
      </c>
      <c r="F131" t="s">
        <v>53</v>
      </c>
      <c r="G131" t="s">
        <v>63</v>
      </c>
      <c r="H131">
        <v>1</v>
      </c>
      <c r="I131">
        <v>17</v>
      </c>
      <c r="J131">
        <v>0</v>
      </c>
      <c r="K131">
        <v>0</v>
      </c>
      <c r="L131" t="str">
        <f>IF(AND(J131=0,K131=0),"D",IF(AND(J131=1,K131=1),"A",IF(AND(J131=1,K131=0),"B",IF(AND(J131=0,K131=1),"C"))))</f>
        <v>D</v>
      </c>
    </row>
    <row r="132" spans="1:16" x14ac:dyDescent="0.25">
      <c r="A132">
        <v>73</v>
      </c>
      <c r="B132" t="s">
        <v>232</v>
      </c>
      <c r="C132" t="s">
        <v>233</v>
      </c>
      <c r="D132" t="s">
        <v>51</v>
      </c>
      <c r="E132" t="s">
        <v>192</v>
      </c>
      <c r="F132" t="s">
        <v>53</v>
      </c>
      <c r="G132" t="s">
        <v>54</v>
      </c>
      <c r="H132">
        <v>1</v>
      </c>
      <c r="I132">
        <v>3</v>
      </c>
      <c r="J132">
        <v>0</v>
      </c>
      <c r="K132">
        <v>0</v>
      </c>
      <c r="L132" t="str">
        <f>IF(AND(J132=0,K132=0),"D",IF(AND(J132=1,K132=1),"A",IF(AND(J132=1,K132=0),"B",IF(AND(J132=0,K132=1),"C"))))</f>
        <v>D</v>
      </c>
    </row>
    <row r="133" spans="1:16" x14ac:dyDescent="0.25">
      <c r="A133">
        <v>62</v>
      </c>
      <c r="B133" t="s">
        <v>201</v>
      </c>
      <c r="C133" t="s">
        <v>202</v>
      </c>
      <c r="D133" t="s">
        <v>51</v>
      </c>
      <c r="E133" t="s">
        <v>192</v>
      </c>
      <c r="F133" t="s">
        <v>53</v>
      </c>
      <c r="G133" t="s">
        <v>63</v>
      </c>
      <c r="H133">
        <v>1</v>
      </c>
      <c r="I133">
        <v>3</v>
      </c>
      <c r="J133">
        <v>0</v>
      </c>
      <c r="K133">
        <v>1</v>
      </c>
      <c r="L133" t="str">
        <f>IF(AND(J133=0,K133=0),"D",IF(AND(J133=1,K133=1),"A",IF(AND(J133=1,K133=0),"B",IF(AND(J133=0,K133=1),"C"))))</f>
        <v>C</v>
      </c>
    </row>
    <row r="134" spans="1:16" x14ac:dyDescent="0.25">
      <c r="A134">
        <v>5</v>
      </c>
      <c r="B134" t="s">
        <v>73</v>
      </c>
      <c r="C134" t="s">
        <v>74</v>
      </c>
      <c r="D134" t="s">
        <v>51</v>
      </c>
      <c r="E134" t="s">
        <v>52</v>
      </c>
      <c r="F134" t="s">
        <v>53</v>
      </c>
      <c r="G134" t="s">
        <v>63</v>
      </c>
      <c r="H134">
        <v>1</v>
      </c>
      <c r="I134">
        <v>4</v>
      </c>
      <c r="J134">
        <v>0</v>
      </c>
      <c r="K134">
        <v>0</v>
      </c>
      <c r="L134" t="str">
        <f>IF(AND(J134=0,K134=0),"D",IF(AND(J134=1,K134=1),"A",IF(AND(J134=1,K134=0),"B",IF(AND(J134=0,K134=1),"C"))))</f>
        <v>D</v>
      </c>
    </row>
    <row r="135" spans="1:16" x14ac:dyDescent="0.25">
      <c r="A135">
        <v>6</v>
      </c>
      <c r="B135" t="s">
        <v>75</v>
      </c>
      <c r="C135" t="s">
        <v>76</v>
      </c>
      <c r="D135" t="s">
        <v>51</v>
      </c>
      <c r="E135" t="s">
        <v>52</v>
      </c>
      <c r="F135" t="s">
        <v>53</v>
      </c>
      <c r="G135" t="s">
        <v>63</v>
      </c>
      <c r="H135">
        <v>1</v>
      </c>
      <c r="I135">
        <v>5</v>
      </c>
      <c r="J135">
        <v>1</v>
      </c>
      <c r="K135">
        <v>1</v>
      </c>
      <c r="L135" t="str">
        <f>IF(AND(J135=0,K135=0),"D",IF(AND(J135=1,K135=1),"A",IF(AND(J135=1,K135=0),"B",IF(AND(J135=0,K135=1),"C"))))</f>
        <v>A</v>
      </c>
    </row>
    <row r="136" spans="1:16" x14ac:dyDescent="0.25">
      <c r="A136">
        <v>24</v>
      </c>
      <c r="B136" t="s">
        <v>125</v>
      </c>
      <c r="C136" t="s">
        <v>126</v>
      </c>
      <c r="D136" t="s">
        <v>51</v>
      </c>
      <c r="E136" t="s">
        <v>122</v>
      </c>
      <c r="F136" t="s">
        <v>53</v>
      </c>
      <c r="G136" t="s">
        <v>63</v>
      </c>
      <c r="H136">
        <v>1</v>
      </c>
      <c r="I136">
        <v>1</v>
      </c>
      <c r="J136">
        <v>0</v>
      </c>
      <c r="K136">
        <v>0</v>
      </c>
      <c r="L136" t="str">
        <f>IF(AND(J136=0,K136=0),"D",IF(AND(J136=1,K136=1),"A",IF(AND(J136=1,K136=0),"B",IF(AND(J136=0,K136=1),"C"))))</f>
        <v>D</v>
      </c>
    </row>
    <row r="137" spans="1:16" x14ac:dyDescent="0.25">
      <c r="A137">
        <v>67</v>
      </c>
      <c r="B137" t="s">
        <v>215</v>
      </c>
      <c r="C137" t="s">
        <v>216</v>
      </c>
      <c r="D137" t="s">
        <v>51</v>
      </c>
      <c r="E137" t="s">
        <v>192</v>
      </c>
      <c r="F137" t="s">
        <v>53</v>
      </c>
      <c r="G137" t="s">
        <v>63</v>
      </c>
      <c r="H137">
        <v>1</v>
      </c>
      <c r="I137">
        <v>7</v>
      </c>
      <c r="J137">
        <v>0</v>
      </c>
      <c r="K137">
        <v>0</v>
      </c>
      <c r="L137" t="str">
        <f>IF(AND(J137=0,K137=0),"D",IF(AND(J137=1,K137=1),"A",IF(AND(J137=1,K137=0),"B",IF(AND(J137=0,K137=1),"C"))))</f>
        <v>D</v>
      </c>
    </row>
    <row r="138" spans="1:16" x14ac:dyDescent="0.25">
      <c r="A138">
        <v>115</v>
      </c>
      <c r="B138" t="s">
        <v>330</v>
      </c>
      <c r="C138" t="s">
        <v>331</v>
      </c>
      <c r="D138" t="s">
        <v>51</v>
      </c>
      <c r="E138" t="s">
        <v>122</v>
      </c>
      <c r="F138" t="s">
        <v>313</v>
      </c>
      <c r="G138" t="s">
        <v>63</v>
      </c>
      <c r="H138">
        <v>4</v>
      </c>
      <c r="I138">
        <v>10</v>
      </c>
      <c r="J138">
        <v>0</v>
      </c>
      <c r="K138">
        <v>0</v>
      </c>
      <c r="L138" t="str">
        <f>IF(AND(J138=0,K138=0),"D",IF(AND(J138=1,K138=1),"A",IF(AND(J138=1,K138=0),"B",IF(AND(J138=0,K138=1),"C"))))</f>
        <v>D</v>
      </c>
    </row>
    <row r="139" spans="1:16" x14ac:dyDescent="0.25">
      <c r="K139" t="s">
        <v>422</v>
      </c>
      <c r="L139">
        <f>COUNTIF(L2:L138,"A")</f>
        <v>8</v>
      </c>
      <c r="P139" t="s">
        <v>422</v>
      </c>
    </row>
    <row r="140" spans="1:16" x14ac:dyDescent="0.25">
      <c r="K140" t="s">
        <v>423</v>
      </c>
      <c r="L140">
        <f>COUNTIF(L2:L138,"B")</f>
        <v>18</v>
      </c>
      <c r="P140" t="s">
        <v>423</v>
      </c>
    </row>
    <row r="141" spans="1:16" x14ac:dyDescent="0.25">
      <c r="K141" t="s">
        <v>424</v>
      </c>
      <c r="L141">
        <f>COUNTIF(L2:L138,"C")</f>
        <v>8</v>
      </c>
      <c r="P141" t="s">
        <v>424</v>
      </c>
    </row>
    <row r="142" spans="1:16" x14ac:dyDescent="0.25">
      <c r="K142" t="s">
        <v>425</v>
      </c>
      <c r="L142">
        <f>COUNTIF(L2:L138,"D")</f>
        <v>103</v>
      </c>
      <c r="P142" t="s">
        <v>425</v>
      </c>
    </row>
    <row r="143" spans="1:16" x14ac:dyDescent="0.25">
      <c r="K143" t="s">
        <v>426</v>
      </c>
      <c r="L143">
        <f>SUM(L139,L142)</f>
        <v>111</v>
      </c>
      <c r="P143" t="s">
        <v>426</v>
      </c>
    </row>
    <row r="144" spans="1:16" x14ac:dyDescent="0.25">
      <c r="K144" t="s">
        <v>427</v>
      </c>
      <c r="L144">
        <f>SUM(L139:L142)</f>
        <v>137</v>
      </c>
      <c r="P144" t="s">
        <v>427</v>
      </c>
    </row>
    <row r="145" spans="11:16" x14ac:dyDescent="0.25">
      <c r="K145" t="s">
        <v>428</v>
      </c>
      <c r="L145">
        <f>L143/L144</f>
        <v>0.81021897810218979</v>
      </c>
      <c r="P145" t="s">
        <v>428</v>
      </c>
    </row>
    <row r="146" spans="11:16" x14ac:dyDescent="0.25">
      <c r="K146" t="s">
        <v>429</v>
      </c>
      <c r="L146">
        <f>(((L139+L140)/L144)*((L141+L139)/L144))</f>
        <v>2.2164206936970535E-2</v>
      </c>
      <c r="P146" t="s">
        <v>429</v>
      </c>
    </row>
    <row r="147" spans="11:16" x14ac:dyDescent="0.25">
      <c r="K147" t="s">
        <v>430</v>
      </c>
      <c r="L147">
        <f>(((L140+L142)/L144)*(L141+L142)/L144)</f>
        <v>0.71559486387127713</v>
      </c>
      <c r="P147" t="s">
        <v>430</v>
      </c>
    </row>
    <row r="148" spans="11:16" x14ac:dyDescent="0.25">
      <c r="K148" t="s">
        <v>431</v>
      </c>
      <c r="L148">
        <f>SUM(L146:L147)</f>
        <v>0.73775907080824765</v>
      </c>
      <c r="P148" t="s">
        <v>431</v>
      </c>
    </row>
    <row r="149" spans="11:16" x14ac:dyDescent="0.25">
      <c r="K149" t="s">
        <v>432</v>
      </c>
      <c r="L149">
        <f>L145-L148</f>
        <v>7.2459907293942138E-2</v>
      </c>
      <c r="P149" t="s">
        <v>432</v>
      </c>
    </row>
    <row r="150" spans="11:16" x14ac:dyDescent="0.25">
      <c r="K150" t="s">
        <v>433</v>
      </c>
      <c r="L150">
        <f>1-L148</f>
        <v>0.26224092919175235</v>
      </c>
      <c r="P150" t="s">
        <v>433</v>
      </c>
    </row>
    <row r="151" spans="11:16" x14ac:dyDescent="0.25">
      <c r="K151" t="s">
        <v>434</v>
      </c>
      <c r="L151">
        <f>L149/L150</f>
        <v>0.27631044290938644</v>
      </c>
      <c r="P151" t="s">
        <v>434</v>
      </c>
    </row>
  </sheetData>
  <sortState xmlns:xlrd2="http://schemas.microsoft.com/office/spreadsheetml/2017/richdata2" ref="B2:K138">
    <sortCondition ref="B1:B138"/>
  </sortState>
  <conditionalFormatting sqref="B1:B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A81B-A9FF-48AF-AA81-6274B49F779C}">
  <dimension ref="A1:AE58"/>
  <sheetViews>
    <sheetView workbookViewId="0">
      <selection activeCell="Q42" sqref="Q42"/>
    </sheetView>
  </sheetViews>
  <sheetFormatPr defaultRowHeight="15" x14ac:dyDescent="0.25"/>
  <cols>
    <col min="1" max="1" width="36.85546875" customWidth="1"/>
    <col min="2" max="2" width="31" customWidth="1"/>
    <col min="24" max="24" width="0.28515625" customWidth="1"/>
    <col min="25" max="25" width="31.28515625" customWidth="1"/>
    <col min="26" max="26" width="27.7109375" customWidth="1"/>
    <col min="27" max="27" width="26.85546875" customWidth="1"/>
  </cols>
  <sheetData>
    <row r="1" spans="1:8" x14ac:dyDescent="0.25">
      <c r="A1" t="s">
        <v>395</v>
      </c>
      <c r="B1" t="s">
        <v>396</v>
      </c>
      <c r="C1" t="s">
        <v>397</v>
      </c>
      <c r="D1" t="s">
        <v>398</v>
      </c>
      <c r="E1" t="s">
        <v>399</v>
      </c>
      <c r="F1" t="s">
        <v>400</v>
      </c>
      <c r="G1" t="s">
        <v>401</v>
      </c>
      <c r="H1" t="s">
        <v>402</v>
      </c>
    </row>
    <row r="2" spans="1:8" x14ac:dyDescent="0.25">
      <c r="A2" t="s">
        <v>403</v>
      </c>
      <c r="B2">
        <v>0.276310442909386</v>
      </c>
      <c r="C2">
        <v>81.021897810218903</v>
      </c>
      <c r="D2">
        <v>137</v>
      </c>
      <c r="E2">
        <v>103</v>
      </c>
      <c r="F2">
        <v>8</v>
      </c>
      <c r="G2">
        <v>18</v>
      </c>
      <c r="H2">
        <v>8</v>
      </c>
    </row>
    <row r="3" spans="1:8" x14ac:dyDescent="0.25">
      <c r="A3" t="s">
        <v>404</v>
      </c>
      <c r="B3">
        <v>-0.19047619047618999</v>
      </c>
      <c r="C3">
        <v>66.6666666666666</v>
      </c>
      <c r="D3">
        <v>15</v>
      </c>
      <c r="E3">
        <v>10</v>
      </c>
      <c r="F3">
        <v>3</v>
      </c>
      <c r="G3">
        <v>2</v>
      </c>
      <c r="H3">
        <v>0</v>
      </c>
    </row>
    <row r="4" spans="1:8" x14ac:dyDescent="0.25">
      <c r="A4" t="s">
        <v>405</v>
      </c>
      <c r="B4">
        <v>0.25531914893617003</v>
      </c>
      <c r="C4">
        <v>76.6666666666666</v>
      </c>
      <c r="D4">
        <v>30</v>
      </c>
      <c r="E4">
        <v>21</v>
      </c>
      <c r="F4">
        <v>1</v>
      </c>
      <c r="G4">
        <v>6</v>
      </c>
      <c r="H4">
        <v>2</v>
      </c>
    </row>
    <row r="5" spans="1:8" x14ac:dyDescent="0.25">
      <c r="A5" t="s">
        <v>406</v>
      </c>
      <c r="C5">
        <v>83.3333333333333</v>
      </c>
      <c r="D5">
        <v>6</v>
      </c>
      <c r="E5">
        <v>5</v>
      </c>
      <c r="F5">
        <v>0</v>
      </c>
      <c r="G5">
        <v>1</v>
      </c>
      <c r="H5">
        <v>0</v>
      </c>
    </row>
    <row r="6" spans="1:8" x14ac:dyDescent="0.25">
      <c r="A6" t="s">
        <v>407</v>
      </c>
      <c r="B6">
        <v>0.39560439560439498</v>
      </c>
      <c r="C6">
        <v>77.272727272727195</v>
      </c>
      <c r="D6">
        <v>22</v>
      </c>
      <c r="E6">
        <v>14</v>
      </c>
      <c r="F6">
        <v>2</v>
      </c>
      <c r="G6">
        <v>3</v>
      </c>
      <c r="H6">
        <v>3</v>
      </c>
    </row>
    <row r="7" spans="1:8" x14ac:dyDescent="0.25">
      <c r="A7" t="s">
        <v>408</v>
      </c>
      <c r="C7">
        <v>75</v>
      </c>
      <c r="D7">
        <v>4</v>
      </c>
      <c r="E7">
        <v>3</v>
      </c>
      <c r="F7">
        <v>0</v>
      </c>
      <c r="G7">
        <v>1</v>
      </c>
      <c r="H7">
        <v>0</v>
      </c>
    </row>
    <row r="8" spans="1:8" x14ac:dyDescent="0.25">
      <c r="A8" t="s">
        <v>409</v>
      </c>
      <c r="B8">
        <v>0.41999999999999899</v>
      </c>
      <c r="C8">
        <v>86.2068965517241</v>
      </c>
      <c r="D8">
        <v>29</v>
      </c>
      <c r="E8">
        <v>23</v>
      </c>
      <c r="F8">
        <v>2</v>
      </c>
      <c r="G8">
        <v>2</v>
      </c>
      <c r="H8">
        <v>2</v>
      </c>
    </row>
    <row r="9" spans="1:8" x14ac:dyDescent="0.25">
      <c r="A9" t="s">
        <v>410</v>
      </c>
      <c r="B9">
        <v>0.6</v>
      </c>
      <c r="C9">
        <v>87.5</v>
      </c>
      <c r="D9">
        <v>8</v>
      </c>
      <c r="E9">
        <v>6</v>
      </c>
      <c r="F9">
        <v>0</v>
      </c>
      <c r="G9">
        <v>1</v>
      </c>
      <c r="H9">
        <v>1</v>
      </c>
    </row>
    <row r="10" spans="1:8" x14ac:dyDescent="0.25">
      <c r="A10" t="s">
        <v>411</v>
      </c>
      <c r="C10">
        <v>66.6666666666666</v>
      </c>
      <c r="D10">
        <v>6</v>
      </c>
      <c r="E10">
        <v>4</v>
      </c>
      <c r="F10">
        <v>0</v>
      </c>
      <c r="G10">
        <v>2</v>
      </c>
      <c r="H10">
        <v>0</v>
      </c>
    </row>
    <row r="11" spans="1:8" x14ac:dyDescent="0.25">
      <c r="A11" t="s">
        <v>412</v>
      </c>
      <c r="C11">
        <v>100</v>
      </c>
      <c r="D11">
        <v>14</v>
      </c>
      <c r="E11">
        <v>14</v>
      </c>
      <c r="F11">
        <v>0</v>
      </c>
      <c r="G11">
        <v>0</v>
      </c>
      <c r="H11">
        <v>0</v>
      </c>
    </row>
    <row r="12" spans="1:8" x14ac:dyDescent="0.25">
      <c r="A12" t="s">
        <v>413</v>
      </c>
      <c r="C12">
        <v>100</v>
      </c>
      <c r="D12">
        <v>3</v>
      </c>
      <c r="E12">
        <v>3</v>
      </c>
      <c r="F12">
        <v>0</v>
      </c>
      <c r="G12">
        <v>0</v>
      </c>
      <c r="H12">
        <v>0</v>
      </c>
    </row>
    <row r="42" spans="25:29" ht="30" x14ac:dyDescent="0.25">
      <c r="Y42" s="2"/>
      <c r="Z42" s="2" t="s">
        <v>438</v>
      </c>
      <c r="AA42" s="2" t="s">
        <v>439</v>
      </c>
      <c r="AB42" s="1" t="s">
        <v>419</v>
      </c>
      <c r="AC42" t="s">
        <v>420</v>
      </c>
    </row>
    <row r="43" spans="25:29" x14ac:dyDescent="0.25">
      <c r="Y43" s="4" t="s">
        <v>436</v>
      </c>
      <c r="Z43" s="3" t="s">
        <v>414</v>
      </c>
      <c r="AA43" s="3" t="s">
        <v>415</v>
      </c>
      <c r="AB43">
        <v>26</v>
      </c>
      <c r="AC43">
        <f>8/(18+8)</f>
        <v>0.30769230769230771</v>
      </c>
    </row>
    <row r="44" spans="25:29" x14ac:dyDescent="0.25">
      <c r="Y44" s="4" t="s">
        <v>437</v>
      </c>
      <c r="Z44" s="3" t="s">
        <v>416</v>
      </c>
      <c r="AA44" s="3" t="s">
        <v>417</v>
      </c>
      <c r="AB44">
        <v>111</v>
      </c>
    </row>
    <row r="45" spans="25:29" x14ac:dyDescent="0.25">
      <c r="Y45" s="4" t="s">
        <v>418</v>
      </c>
      <c r="Z45">
        <v>116</v>
      </c>
      <c r="AA45">
        <v>121</v>
      </c>
      <c r="AB45">
        <v>137</v>
      </c>
      <c r="AC45" t="s">
        <v>421</v>
      </c>
    </row>
    <row r="46" spans="25:29" x14ac:dyDescent="0.25">
      <c r="Y46" s="4"/>
      <c r="AC46">
        <f>(8+103)/(8+8+18+103)</f>
        <v>0.81021897810218979</v>
      </c>
    </row>
    <row r="47" spans="25:29" x14ac:dyDescent="0.25">
      <c r="Y47" s="4"/>
    </row>
    <row r="48" spans="25:29" x14ac:dyDescent="0.25">
      <c r="Y48" s="4"/>
    </row>
    <row r="55" spans="30:31" x14ac:dyDescent="0.25">
      <c r="AE55">
        <f>8/18</f>
        <v>0.44444444444444442</v>
      </c>
    </row>
    <row r="58" spans="30:31" x14ac:dyDescent="0.25">
      <c r="AD5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9100-4645-49AF-A5A7-60E86D9ABDFB}">
  <dimension ref="A1:E25"/>
  <sheetViews>
    <sheetView workbookViewId="0">
      <pane ySplit="1" topLeftCell="A2" activePane="bottomLeft" state="frozen"/>
      <selection pane="bottomLeft" activeCell="D35" sqref="D35"/>
    </sheetView>
  </sheetViews>
  <sheetFormatPr defaultRowHeight="15" x14ac:dyDescent="0.25"/>
  <cols>
    <col min="3" max="3" width="15.85546875" bestFit="1" customWidth="1"/>
    <col min="4" max="4" width="54.5703125" bestFit="1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26</v>
      </c>
      <c r="E1" t="s">
        <v>36</v>
      </c>
    </row>
    <row r="2" spans="1:5" x14ac:dyDescent="0.25">
      <c r="A2" t="s">
        <v>192</v>
      </c>
      <c r="B2" t="s">
        <v>440</v>
      </c>
      <c r="C2" t="s">
        <v>441</v>
      </c>
      <c r="D2" t="s">
        <v>231</v>
      </c>
    </row>
    <row r="3" spans="1:5" x14ac:dyDescent="0.25">
      <c r="A3" t="s">
        <v>192</v>
      </c>
      <c r="B3" t="s">
        <v>440</v>
      </c>
      <c r="C3" t="s">
        <v>441</v>
      </c>
      <c r="E3" t="s">
        <v>450</v>
      </c>
    </row>
    <row r="4" spans="1:5" x14ac:dyDescent="0.25">
      <c r="A4" t="s">
        <v>192</v>
      </c>
      <c r="B4" t="s">
        <v>440</v>
      </c>
      <c r="C4" t="s">
        <v>441</v>
      </c>
      <c r="E4" t="s">
        <v>455</v>
      </c>
    </row>
    <row r="5" spans="1:5" x14ac:dyDescent="0.25">
      <c r="A5" t="s">
        <v>192</v>
      </c>
      <c r="B5" t="s">
        <v>440</v>
      </c>
      <c r="C5" t="s">
        <v>444</v>
      </c>
      <c r="D5" t="s">
        <v>193</v>
      </c>
      <c r="E5" t="s">
        <v>456</v>
      </c>
    </row>
    <row r="6" spans="1:5" x14ac:dyDescent="0.25">
      <c r="A6" t="s">
        <v>52</v>
      </c>
      <c r="B6" t="s">
        <v>440</v>
      </c>
      <c r="C6" t="s">
        <v>441</v>
      </c>
      <c r="D6" t="s">
        <v>77</v>
      </c>
      <c r="E6" t="s">
        <v>445</v>
      </c>
    </row>
    <row r="7" spans="1:5" x14ac:dyDescent="0.25">
      <c r="A7" t="s">
        <v>52</v>
      </c>
      <c r="B7" t="s">
        <v>440</v>
      </c>
      <c r="C7" t="s">
        <v>441</v>
      </c>
      <c r="D7" t="s">
        <v>91</v>
      </c>
      <c r="E7" t="s">
        <v>446</v>
      </c>
    </row>
    <row r="8" spans="1:5" x14ac:dyDescent="0.25">
      <c r="A8" t="s">
        <v>52</v>
      </c>
      <c r="B8" t="s">
        <v>440</v>
      </c>
      <c r="C8" t="s">
        <v>441</v>
      </c>
      <c r="D8" t="s">
        <v>448</v>
      </c>
      <c r="E8" t="s">
        <v>449</v>
      </c>
    </row>
    <row r="9" spans="1:5" x14ac:dyDescent="0.25">
      <c r="A9" t="s">
        <v>52</v>
      </c>
      <c r="B9" t="s">
        <v>440</v>
      </c>
      <c r="C9" t="s">
        <v>441</v>
      </c>
      <c r="E9" t="s">
        <v>451</v>
      </c>
    </row>
    <row r="10" spans="1:5" x14ac:dyDescent="0.25">
      <c r="A10" t="s">
        <v>52</v>
      </c>
      <c r="B10" t="s">
        <v>440</v>
      </c>
      <c r="C10" t="s">
        <v>441</v>
      </c>
      <c r="E10" t="s">
        <v>452</v>
      </c>
    </row>
    <row r="11" spans="1:5" x14ac:dyDescent="0.25">
      <c r="A11" t="s">
        <v>52</v>
      </c>
      <c r="B11" t="s">
        <v>440</v>
      </c>
      <c r="C11" t="s">
        <v>441</v>
      </c>
      <c r="E11" t="s">
        <v>65</v>
      </c>
    </row>
    <row r="12" spans="1:5" x14ac:dyDescent="0.25">
      <c r="A12" t="s">
        <v>52</v>
      </c>
      <c r="B12" t="s">
        <v>440</v>
      </c>
      <c r="C12" t="s">
        <v>441</v>
      </c>
      <c r="E12" t="s">
        <v>454</v>
      </c>
    </row>
    <row r="13" spans="1:5" x14ac:dyDescent="0.25">
      <c r="A13" t="s">
        <v>52</v>
      </c>
      <c r="B13" t="s">
        <v>440</v>
      </c>
      <c r="C13" t="s">
        <v>444</v>
      </c>
      <c r="D13" t="s">
        <v>55</v>
      </c>
    </row>
    <row r="14" spans="1:5" x14ac:dyDescent="0.25">
      <c r="A14" t="s">
        <v>52</v>
      </c>
      <c r="B14" t="s">
        <v>440</v>
      </c>
      <c r="C14" t="s">
        <v>444</v>
      </c>
      <c r="D14" t="s">
        <v>100</v>
      </c>
    </row>
    <row r="15" spans="1:5" x14ac:dyDescent="0.25">
      <c r="A15" t="s">
        <v>122</v>
      </c>
      <c r="B15" t="s">
        <v>440</v>
      </c>
      <c r="C15" t="s">
        <v>441</v>
      </c>
      <c r="D15" t="s">
        <v>129</v>
      </c>
    </row>
    <row r="16" spans="1:5" x14ac:dyDescent="0.25">
      <c r="A16" t="s">
        <v>122</v>
      </c>
      <c r="B16" t="s">
        <v>440</v>
      </c>
      <c r="C16" t="s">
        <v>441</v>
      </c>
      <c r="D16" t="s">
        <v>155</v>
      </c>
      <c r="E16" t="s">
        <v>155</v>
      </c>
    </row>
    <row r="17" spans="1:5" x14ac:dyDescent="0.25">
      <c r="A17" t="s">
        <v>122</v>
      </c>
      <c r="B17" t="s">
        <v>440</v>
      </c>
      <c r="C17" t="s">
        <v>441</v>
      </c>
      <c r="D17" t="s">
        <v>143</v>
      </c>
      <c r="E17" t="s">
        <v>447</v>
      </c>
    </row>
    <row r="18" spans="1:5" x14ac:dyDescent="0.25">
      <c r="A18" t="s">
        <v>122</v>
      </c>
      <c r="B18" t="s">
        <v>440</v>
      </c>
      <c r="C18" t="s">
        <v>441</v>
      </c>
      <c r="E18" t="s">
        <v>453</v>
      </c>
    </row>
    <row r="19" spans="1:5" x14ac:dyDescent="0.25">
      <c r="A19" t="s">
        <v>122</v>
      </c>
      <c r="B19" t="s">
        <v>440</v>
      </c>
      <c r="C19" t="s">
        <v>441</v>
      </c>
      <c r="E19" t="s">
        <v>155</v>
      </c>
    </row>
    <row r="20" spans="1:5" x14ac:dyDescent="0.25">
      <c r="A20" t="s">
        <v>122</v>
      </c>
      <c r="B20" t="s">
        <v>440</v>
      </c>
      <c r="C20" t="s">
        <v>444</v>
      </c>
      <c r="D20" t="s">
        <v>123</v>
      </c>
      <c r="E20" t="s">
        <v>457</v>
      </c>
    </row>
    <row r="21" spans="1:5" x14ac:dyDescent="0.25">
      <c r="A21" t="s">
        <v>122</v>
      </c>
      <c r="B21" t="s">
        <v>440</v>
      </c>
      <c r="C21" t="s">
        <v>441</v>
      </c>
      <c r="D21" t="s">
        <v>458</v>
      </c>
      <c r="E21" t="s">
        <v>459</v>
      </c>
    </row>
    <row r="22" spans="1:5" x14ac:dyDescent="0.25">
      <c r="A22" t="s">
        <v>192</v>
      </c>
      <c r="B22" t="s">
        <v>442</v>
      </c>
      <c r="C22" t="s">
        <v>444</v>
      </c>
      <c r="D22" t="s">
        <v>307</v>
      </c>
    </row>
    <row r="23" spans="1:5" x14ac:dyDescent="0.25">
      <c r="A23" t="s">
        <v>192</v>
      </c>
      <c r="B23" t="s">
        <v>443</v>
      </c>
      <c r="C23" t="s">
        <v>441</v>
      </c>
      <c r="D23" t="s">
        <v>265</v>
      </c>
    </row>
    <row r="24" spans="1:5" x14ac:dyDescent="0.25">
      <c r="A24" t="s">
        <v>192</v>
      </c>
      <c r="B24" t="s">
        <v>443</v>
      </c>
      <c r="C24" t="s">
        <v>441</v>
      </c>
      <c r="D24" t="s">
        <v>275</v>
      </c>
      <c r="E24" t="s">
        <v>460</v>
      </c>
    </row>
    <row r="25" spans="1:5" x14ac:dyDescent="0.25">
      <c r="A25" t="s">
        <v>192</v>
      </c>
      <c r="B25" t="s">
        <v>443</v>
      </c>
      <c r="C25" t="s">
        <v>441</v>
      </c>
      <c r="D25" t="s">
        <v>289</v>
      </c>
      <c r="E25" t="s">
        <v>461</v>
      </c>
    </row>
  </sheetData>
  <sortState xmlns:xlrd2="http://schemas.microsoft.com/office/spreadsheetml/2017/richdata2" ref="A2:E25">
    <sortCondition ref="B2:B25"/>
    <sortCondition ref="A2:A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609B4-C8D7-4DC4-8ABB-EB39DCE40D9D}">
  <dimension ref="A1:L151"/>
  <sheetViews>
    <sheetView topLeftCell="A79" workbookViewId="0">
      <selection sqref="A1:L1048576"/>
    </sheetView>
  </sheetViews>
  <sheetFormatPr defaultRowHeight="15" x14ac:dyDescent="0.25"/>
  <sheetData>
    <row r="1" spans="1:12" x14ac:dyDescent="0.25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25</v>
      </c>
      <c r="K1" t="s">
        <v>35</v>
      </c>
      <c r="L1" t="s">
        <v>435</v>
      </c>
    </row>
    <row r="2" spans="1:12" x14ac:dyDescent="0.25">
      <c r="A2">
        <v>57</v>
      </c>
      <c r="B2" t="s">
        <v>185</v>
      </c>
      <c r="C2" t="s">
        <v>186</v>
      </c>
      <c r="D2" t="s">
        <v>51</v>
      </c>
      <c r="E2" t="s">
        <v>122</v>
      </c>
      <c r="F2" t="s">
        <v>53</v>
      </c>
      <c r="G2" t="s">
        <v>63</v>
      </c>
      <c r="H2">
        <v>1</v>
      </c>
      <c r="I2">
        <v>26</v>
      </c>
      <c r="J2">
        <v>0</v>
      </c>
      <c r="K2">
        <v>0</v>
      </c>
      <c r="L2" t="str">
        <f>IF(AND(J2=0,K2=0),"D",IF(AND(J2=1,K2=1),"A",IF(AND(J2=1,K2=0),"B",IF(AND(J2=0,K2=1),"C"))))</f>
        <v>D</v>
      </c>
    </row>
    <row r="3" spans="1:12" x14ac:dyDescent="0.25">
      <c r="A3">
        <v>118</v>
      </c>
      <c r="B3" t="s">
        <v>336</v>
      </c>
      <c r="C3" t="s">
        <v>337</v>
      </c>
      <c r="D3" t="s">
        <v>51</v>
      </c>
      <c r="E3" t="s">
        <v>122</v>
      </c>
      <c r="F3" t="s">
        <v>313</v>
      </c>
      <c r="G3" t="s">
        <v>54</v>
      </c>
      <c r="H3">
        <v>4</v>
      </c>
      <c r="I3">
        <v>1</v>
      </c>
      <c r="J3">
        <v>0</v>
      </c>
      <c r="K3">
        <v>0</v>
      </c>
      <c r="L3" t="str">
        <f>IF(AND(J3=0,K3=0),"D",IF(AND(J3=1,K3=1),"A",IF(AND(J3=1,K3=0),"B",IF(AND(J3=0,K3=1),"C"))))</f>
        <v>D</v>
      </c>
    </row>
    <row r="4" spans="1:12" x14ac:dyDescent="0.25">
      <c r="A4">
        <v>120</v>
      </c>
      <c r="B4" t="s">
        <v>341</v>
      </c>
      <c r="C4" t="s">
        <v>342</v>
      </c>
      <c r="D4" t="s">
        <v>51</v>
      </c>
      <c r="E4" t="s">
        <v>122</v>
      </c>
      <c r="F4" t="s">
        <v>313</v>
      </c>
      <c r="G4" t="s">
        <v>54</v>
      </c>
      <c r="H4">
        <v>4</v>
      </c>
      <c r="I4">
        <v>3</v>
      </c>
      <c r="J4">
        <v>0</v>
      </c>
      <c r="K4">
        <v>0</v>
      </c>
      <c r="L4" t="str">
        <f>IF(AND(J4=0,K4=0),"D",IF(AND(J4=1,K4=1),"A",IF(AND(J4=1,K4=0),"B",IF(AND(J4=0,K4=1),"C"))))</f>
        <v>D</v>
      </c>
    </row>
    <row r="5" spans="1:12" x14ac:dyDescent="0.25">
      <c r="A5">
        <v>22</v>
      </c>
      <c r="B5" t="s">
        <v>118</v>
      </c>
      <c r="C5" t="s">
        <v>119</v>
      </c>
      <c r="D5" t="s">
        <v>51</v>
      </c>
      <c r="E5" t="s">
        <v>52</v>
      </c>
      <c r="F5" t="s">
        <v>53</v>
      </c>
      <c r="G5" t="s">
        <v>54</v>
      </c>
      <c r="H5">
        <v>1</v>
      </c>
      <c r="I5">
        <v>4</v>
      </c>
      <c r="J5">
        <v>0</v>
      </c>
      <c r="K5">
        <v>0</v>
      </c>
      <c r="L5" t="str">
        <f>IF(AND(J5=0,K5=0),"D",IF(AND(J5=1,K5=1),"A",IF(AND(J5=1,K5=0),"B",IF(AND(J5=0,K5=1),"C"))))</f>
        <v>D</v>
      </c>
    </row>
    <row r="6" spans="1:12" x14ac:dyDescent="0.25">
      <c r="A6">
        <v>130</v>
      </c>
      <c r="B6" t="s">
        <v>361</v>
      </c>
      <c r="C6" t="s">
        <v>362</v>
      </c>
      <c r="D6" t="s">
        <v>51</v>
      </c>
      <c r="E6" t="s">
        <v>52</v>
      </c>
      <c r="F6" t="s">
        <v>304</v>
      </c>
      <c r="G6" t="s">
        <v>54</v>
      </c>
      <c r="H6">
        <v>5</v>
      </c>
      <c r="I6">
        <v>1</v>
      </c>
      <c r="J6">
        <v>0</v>
      </c>
      <c r="K6">
        <v>0</v>
      </c>
      <c r="L6" t="str">
        <f>IF(AND(J6=0,K6=0),"D",IF(AND(J6=1,K6=1),"A",IF(AND(J6=1,K6=0),"B",IF(AND(J6=0,K6=1),"C"))))</f>
        <v>D</v>
      </c>
    </row>
    <row r="7" spans="1:12" x14ac:dyDescent="0.25">
      <c r="A7">
        <v>104</v>
      </c>
      <c r="B7" t="s">
        <v>302</v>
      </c>
      <c r="C7" t="s">
        <v>303</v>
      </c>
      <c r="D7" t="s">
        <v>51</v>
      </c>
      <c r="E7" t="s">
        <v>192</v>
      </c>
      <c r="F7" t="s">
        <v>304</v>
      </c>
      <c r="G7" t="s">
        <v>54</v>
      </c>
      <c r="H7">
        <v>7</v>
      </c>
      <c r="I7">
        <v>1</v>
      </c>
      <c r="J7">
        <v>0</v>
      </c>
      <c r="K7">
        <v>0</v>
      </c>
      <c r="L7" t="str">
        <f>IF(AND(J7=0,K7=0),"D",IF(AND(J7=1,K7=1),"A",IF(AND(J7=1,K7=0),"B",IF(AND(J7=0,K7=1),"C"))))</f>
        <v>D</v>
      </c>
    </row>
    <row r="8" spans="1:12" x14ac:dyDescent="0.25">
      <c r="A8">
        <v>51</v>
      </c>
      <c r="B8" t="s">
        <v>172</v>
      </c>
      <c r="C8" t="s">
        <v>173</v>
      </c>
      <c r="D8" t="s">
        <v>51</v>
      </c>
      <c r="E8" t="s">
        <v>122</v>
      </c>
      <c r="F8" t="s">
        <v>53</v>
      </c>
      <c r="G8" t="s">
        <v>63</v>
      </c>
      <c r="H8">
        <v>1</v>
      </c>
      <c r="I8">
        <v>21</v>
      </c>
      <c r="J8">
        <v>0</v>
      </c>
      <c r="K8">
        <v>0</v>
      </c>
      <c r="L8" t="str">
        <f>IF(AND(J8=0,K8=0),"D",IF(AND(J8=1,K8=1),"A",IF(AND(J8=1,K8=0),"B",IF(AND(J8=0,K8=1),"C"))))</f>
        <v>D</v>
      </c>
    </row>
    <row r="9" spans="1:12" x14ac:dyDescent="0.25">
      <c r="A9">
        <v>95</v>
      </c>
      <c r="B9" t="s">
        <v>281</v>
      </c>
      <c r="C9" t="s">
        <v>282</v>
      </c>
      <c r="D9" t="s">
        <v>51</v>
      </c>
      <c r="E9" t="s">
        <v>192</v>
      </c>
      <c r="F9" t="s">
        <v>236</v>
      </c>
      <c r="G9" t="s">
        <v>63</v>
      </c>
      <c r="H9">
        <v>3</v>
      </c>
      <c r="I9">
        <v>22</v>
      </c>
      <c r="J9">
        <v>0</v>
      </c>
      <c r="K9">
        <v>1</v>
      </c>
      <c r="L9" t="str">
        <f>IF(AND(J9=0,K9=0),"D",IF(AND(J9=1,K9=1),"A",IF(AND(J9=1,K9=0),"B",IF(AND(J9=0,K9=1),"C"))))</f>
        <v>C</v>
      </c>
    </row>
    <row r="10" spans="1:12" x14ac:dyDescent="0.25">
      <c r="A10">
        <v>77</v>
      </c>
      <c r="B10" t="s">
        <v>241</v>
      </c>
      <c r="C10" t="s">
        <v>242</v>
      </c>
      <c r="D10" t="s">
        <v>51</v>
      </c>
      <c r="E10" t="s">
        <v>192</v>
      </c>
      <c r="F10" t="s">
        <v>236</v>
      </c>
      <c r="G10" t="s">
        <v>63</v>
      </c>
      <c r="H10">
        <v>3</v>
      </c>
      <c r="I10">
        <v>4</v>
      </c>
      <c r="J10">
        <v>0</v>
      </c>
      <c r="K10">
        <v>0</v>
      </c>
      <c r="L10" t="str">
        <f>IF(AND(J10=0,K10=0),"D",IF(AND(J10=1,K10=1),"A",IF(AND(J10=1,K10=0),"B",IF(AND(J10=0,K10=1),"C"))))</f>
        <v>D</v>
      </c>
    </row>
    <row r="11" spans="1:12" x14ac:dyDescent="0.25">
      <c r="A11">
        <v>48</v>
      </c>
      <c r="B11" t="s">
        <v>165</v>
      </c>
      <c r="C11" t="s">
        <v>166</v>
      </c>
      <c r="D11" t="s">
        <v>51</v>
      </c>
      <c r="E11" t="s">
        <v>122</v>
      </c>
      <c r="F11" t="s">
        <v>53</v>
      </c>
      <c r="G11" t="s">
        <v>63</v>
      </c>
      <c r="H11">
        <v>1</v>
      </c>
      <c r="I11">
        <v>18</v>
      </c>
      <c r="J11">
        <v>0</v>
      </c>
      <c r="K11">
        <v>0</v>
      </c>
      <c r="L11" t="str">
        <f>IF(AND(J11=0,K11=0),"D",IF(AND(J11=1,K11=1),"A",IF(AND(J11=1,K11=0),"B",IF(AND(J11=0,K11=1),"C"))))</f>
        <v>D</v>
      </c>
    </row>
    <row r="12" spans="1:12" x14ac:dyDescent="0.25">
      <c r="A12">
        <v>123</v>
      </c>
      <c r="B12" t="s">
        <v>347</v>
      </c>
      <c r="C12" t="s">
        <v>348</v>
      </c>
      <c r="D12" t="s">
        <v>51</v>
      </c>
      <c r="E12" t="s">
        <v>122</v>
      </c>
      <c r="F12" t="s">
        <v>236</v>
      </c>
      <c r="G12" t="s">
        <v>63</v>
      </c>
      <c r="H12">
        <v>3</v>
      </c>
      <c r="I12">
        <v>6</v>
      </c>
      <c r="J12">
        <v>0</v>
      </c>
      <c r="K12">
        <v>0</v>
      </c>
      <c r="L12" t="str">
        <f>IF(AND(J12=0,K12=0),"D",IF(AND(J12=1,K12=1),"A",IF(AND(J12=1,K12=0),"B",IF(AND(J12=0,K12=1),"C"))))</f>
        <v>D</v>
      </c>
    </row>
    <row r="13" spans="1:12" x14ac:dyDescent="0.25">
      <c r="A13">
        <v>7</v>
      </c>
      <c r="B13" t="s">
        <v>79</v>
      </c>
      <c r="C13" t="s">
        <v>80</v>
      </c>
      <c r="D13" t="s">
        <v>51</v>
      </c>
      <c r="E13" t="s">
        <v>52</v>
      </c>
      <c r="F13" t="s">
        <v>53</v>
      </c>
      <c r="G13" t="s">
        <v>63</v>
      </c>
      <c r="H13">
        <v>1</v>
      </c>
      <c r="I13">
        <v>6</v>
      </c>
      <c r="J13">
        <v>0</v>
      </c>
      <c r="K13">
        <v>0</v>
      </c>
      <c r="L13" t="str">
        <f>IF(AND(J13=0,K13=0),"D",IF(AND(J13=1,K13=1),"A",IF(AND(J13=1,K13=0),"B",IF(AND(J13=0,K13=1),"C"))))</f>
        <v>D</v>
      </c>
    </row>
    <row r="14" spans="1:12" x14ac:dyDescent="0.25">
      <c r="A14">
        <v>52</v>
      </c>
      <c r="B14" t="s">
        <v>174</v>
      </c>
      <c r="C14" t="s">
        <v>175</v>
      </c>
      <c r="D14" t="s">
        <v>51</v>
      </c>
      <c r="E14" t="s">
        <v>122</v>
      </c>
      <c r="F14" t="s">
        <v>53</v>
      </c>
      <c r="G14" t="s">
        <v>63</v>
      </c>
      <c r="H14">
        <v>1</v>
      </c>
      <c r="I14">
        <v>22</v>
      </c>
      <c r="J14">
        <v>0</v>
      </c>
      <c r="K14">
        <v>0</v>
      </c>
      <c r="L14" t="str">
        <f>IF(AND(J14=0,K14=0),"D",IF(AND(J14=1,K14=1),"A",IF(AND(J14=1,K14=0),"B",IF(AND(J14=0,K14=1),"C"))))</f>
        <v>D</v>
      </c>
    </row>
    <row r="15" spans="1:12" x14ac:dyDescent="0.25">
      <c r="A15">
        <v>128</v>
      </c>
      <c r="B15" t="s">
        <v>357</v>
      </c>
      <c r="C15" t="s">
        <v>358</v>
      </c>
      <c r="D15" t="s">
        <v>51</v>
      </c>
      <c r="E15" t="s">
        <v>52</v>
      </c>
      <c r="F15" t="s">
        <v>304</v>
      </c>
      <c r="G15" t="s">
        <v>63</v>
      </c>
      <c r="H15">
        <v>5</v>
      </c>
      <c r="I15">
        <v>4</v>
      </c>
      <c r="J15">
        <v>0</v>
      </c>
      <c r="K15">
        <v>0</v>
      </c>
      <c r="L15" t="str">
        <f>IF(AND(J15=0,K15=0),"D",IF(AND(J15=1,K15=1),"A",IF(AND(J15=1,K15=0),"B",IF(AND(J15=0,K15=1),"C"))))</f>
        <v>D</v>
      </c>
    </row>
    <row r="16" spans="1:12" x14ac:dyDescent="0.25">
      <c r="A16">
        <v>60</v>
      </c>
      <c r="B16" t="s">
        <v>195</v>
      </c>
      <c r="C16" t="s">
        <v>196</v>
      </c>
      <c r="D16" t="s">
        <v>51</v>
      </c>
      <c r="E16" t="s">
        <v>192</v>
      </c>
      <c r="F16" t="s">
        <v>53</v>
      </c>
      <c r="G16" t="s">
        <v>63</v>
      </c>
      <c r="H16">
        <v>1</v>
      </c>
      <c r="I16">
        <v>1</v>
      </c>
      <c r="J16">
        <v>0</v>
      </c>
      <c r="K16">
        <v>1</v>
      </c>
      <c r="L16" t="str">
        <f>IF(AND(J16=0,K16=0),"D",IF(AND(J16=1,K16=1),"A",IF(AND(J16=1,K16=0),"B",IF(AND(J16=0,K16=1),"C"))))</f>
        <v>C</v>
      </c>
    </row>
    <row r="17" spans="1:12" x14ac:dyDescent="0.25">
      <c r="A17">
        <v>4</v>
      </c>
      <c r="B17" t="s">
        <v>71</v>
      </c>
      <c r="C17" t="s">
        <v>72</v>
      </c>
      <c r="D17" t="s">
        <v>51</v>
      </c>
      <c r="E17" t="s">
        <v>52</v>
      </c>
      <c r="F17" t="s">
        <v>53</v>
      </c>
      <c r="G17" t="s">
        <v>63</v>
      </c>
      <c r="H17">
        <v>1</v>
      </c>
      <c r="I17">
        <v>3</v>
      </c>
      <c r="J17">
        <v>0</v>
      </c>
      <c r="K17">
        <v>0</v>
      </c>
      <c r="L17" t="str">
        <f>IF(AND(J17=0,K17=0),"D",IF(AND(J17=1,K17=1),"A",IF(AND(J17=1,K17=0),"B",IF(AND(J17=0,K17=1),"C"))))</f>
        <v>D</v>
      </c>
    </row>
    <row r="18" spans="1:12" x14ac:dyDescent="0.25">
      <c r="A18">
        <v>14</v>
      </c>
      <c r="B18" t="s">
        <v>98</v>
      </c>
      <c r="C18" t="s">
        <v>99</v>
      </c>
      <c r="D18" t="s">
        <v>51</v>
      </c>
      <c r="E18" t="s">
        <v>52</v>
      </c>
      <c r="F18" t="s">
        <v>53</v>
      </c>
      <c r="G18" t="s">
        <v>54</v>
      </c>
      <c r="H18">
        <v>1</v>
      </c>
      <c r="I18">
        <v>2</v>
      </c>
      <c r="J18">
        <v>1</v>
      </c>
      <c r="K18">
        <v>0</v>
      </c>
      <c r="L18" t="str">
        <f>IF(AND(J18=0,K18=0),"D",IF(AND(J18=1,K18=1),"A",IF(AND(J18=1,K18=0),"B",IF(AND(J18=0,K18=1),"C"))))</f>
        <v>B</v>
      </c>
    </row>
    <row r="19" spans="1:12" x14ac:dyDescent="0.25">
      <c r="A19">
        <v>100</v>
      </c>
      <c r="B19" t="s">
        <v>294</v>
      </c>
      <c r="C19" t="s">
        <v>295</v>
      </c>
      <c r="D19" t="s">
        <v>51</v>
      </c>
      <c r="E19" t="s">
        <v>192</v>
      </c>
      <c r="F19" t="s">
        <v>236</v>
      </c>
      <c r="G19" t="s">
        <v>63</v>
      </c>
      <c r="H19">
        <v>3</v>
      </c>
      <c r="I19">
        <v>27</v>
      </c>
      <c r="J19">
        <v>0</v>
      </c>
      <c r="K19">
        <v>0</v>
      </c>
      <c r="L19" t="str">
        <f>IF(AND(J19=0,K19=0),"D",IF(AND(J19=1,K19=1),"A",IF(AND(J19=1,K19=0),"B",IF(AND(J19=0,K19=1),"C"))))</f>
        <v>D</v>
      </c>
    </row>
    <row r="20" spans="1:12" x14ac:dyDescent="0.25">
      <c r="A20">
        <v>81</v>
      </c>
      <c r="B20" t="s">
        <v>249</v>
      </c>
      <c r="C20" t="s">
        <v>250</v>
      </c>
      <c r="D20" t="s">
        <v>51</v>
      </c>
      <c r="E20" t="s">
        <v>192</v>
      </c>
      <c r="F20" t="s">
        <v>236</v>
      </c>
      <c r="G20" t="s">
        <v>63</v>
      </c>
      <c r="H20">
        <v>3</v>
      </c>
      <c r="I20">
        <v>8</v>
      </c>
      <c r="J20">
        <v>0</v>
      </c>
      <c r="K20">
        <v>0</v>
      </c>
      <c r="L20" t="str">
        <f>IF(AND(J20=0,K20=0),"D",IF(AND(J20=1,K20=1),"A",IF(AND(J20=1,K20=0),"B",IF(AND(J20=0,K20=1),"C"))))</f>
        <v>D</v>
      </c>
    </row>
    <row r="21" spans="1:12" x14ac:dyDescent="0.25">
      <c r="A21">
        <v>91</v>
      </c>
      <c r="B21" t="s">
        <v>270</v>
      </c>
      <c r="C21" t="s">
        <v>271</v>
      </c>
      <c r="D21" t="s">
        <v>51</v>
      </c>
      <c r="E21" t="s">
        <v>192</v>
      </c>
      <c r="F21" t="s">
        <v>236</v>
      </c>
      <c r="G21" t="s">
        <v>63</v>
      </c>
      <c r="H21">
        <v>3</v>
      </c>
      <c r="I21">
        <v>18</v>
      </c>
      <c r="J21">
        <v>0</v>
      </c>
      <c r="K21">
        <v>0</v>
      </c>
      <c r="L21" t="str">
        <f>IF(AND(J21=0,K21=0),"D",IF(AND(J21=1,K21=1),"A",IF(AND(J21=1,K21=0),"B",IF(AND(J21=0,K21=1),"C"))))</f>
        <v>D</v>
      </c>
    </row>
    <row r="22" spans="1:12" x14ac:dyDescent="0.25">
      <c r="A22">
        <v>112</v>
      </c>
      <c r="B22" t="s">
        <v>323</v>
      </c>
      <c r="C22" t="s">
        <v>324</v>
      </c>
      <c r="D22" t="s">
        <v>51</v>
      </c>
      <c r="E22" t="s">
        <v>122</v>
      </c>
      <c r="F22" t="s">
        <v>313</v>
      </c>
      <c r="G22" t="s">
        <v>63</v>
      </c>
      <c r="H22">
        <v>4</v>
      </c>
      <c r="I22">
        <v>6</v>
      </c>
      <c r="J22">
        <v>0</v>
      </c>
      <c r="K22">
        <v>0</v>
      </c>
      <c r="L22" t="str">
        <f>IF(AND(J22=0,K22=0),"D",IF(AND(J22=1,K22=1),"A",IF(AND(J22=1,K22=0),"B",IF(AND(J22=0,K22=1),"C"))))</f>
        <v>D</v>
      </c>
    </row>
    <row r="23" spans="1:12" x14ac:dyDescent="0.25">
      <c r="A23">
        <v>61</v>
      </c>
      <c r="B23" t="s">
        <v>198</v>
      </c>
      <c r="C23" t="s">
        <v>199</v>
      </c>
      <c r="D23" t="s">
        <v>51</v>
      </c>
      <c r="E23" t="s">
        <v>192</v>
      </c>
      <c r="F23" t="s">
        <v>53</v>
      </c>
      <c r="G23" t="s">
        <v>63</v>
      </c>
      <c r="H23">
        <v>1</v>
      </c>
      <c r="I23">
        <v>2</v>
      </c>
      <c r="J23">
        <v>0</v>
      </c>
      <c r="K23">
        <v>0</v>
      </c>
      <c r="L23" t="str">
        <f>IF(AND(J23=0,K23=0),"D",IF(AND(J23=1,K23=1),"A",IF(AND(J23=1,K23=0),"B",IF(AND(J23=0,K23=1),"C"))))</f>
        <v>D</v>
      </c>
    </row>
    <row r="24" spans="1:12" x14ac:dyDescent="0.25">
      <c r="A24">
        <v>82</v>
      </c>
      <c r="B24" t="s">
        <v>251</v>
      </c>
      <c r="C24" t="s">
        <v>252</v>
      </c>
      <c r="D24" t="s">
        <v>51</v>
      </c>
      <c r="E24" t="s">
        <v>192</v>
      </c>
      <c r="F24" t="s">
        <v>236</v>
      </c>
      <c r="G24" t="s">
        <v>63</v>
      </c>
      <c r="H24">
        <v>3</v>
      </c>
      <c r="I24">
        <v>9</v>
      </c>
      <c r="J24">
        <v>0</v>
      </c>
      <c r="K24">
        <v>0</v>
      </c>
      <c r="L24" t="str">
        <f>IF(AND(J24=0,K24=0),"D",IF(AND(J24=1,K24=1),"A",IF(AND(J24=1,K24=0),"B",IF(AND(J24=0,K24=1),"C"))))</f>
        <v>D</v>
      </c>
    </row>
    <row r="25" spans="1:12" x14ac:dyDescent="0.25">
      <c r="A25">
        <v>117</v>
      </c>
      <c r="B25" t="s">
        <v>334</v>
      </c>
      <c r="C25" t="s">
        <v>335</v>
      </c>
      <c r="D25" t="s">
        <v>51</v>
      </c>
      <c r="E25" t="s">
        <v>122</v>
      </c>
      <c r="F25" t="s">
        <v>313</v>
      </c>
      <c r="G25" t="s">
        <v>63</v>
      </c>
      <c r="H25">
        <v>4</v>
      </c>
      <c r="I25">
        <v>12</v>
      </c>
      <c r="J25">
        <v>0</v>
      </c>
      <c r="K25">
        <v>0</v>
      </c>
      <c r="L25" t="str">
        <f>IF(AND(J25=0,K25=0),"D",IF(AND(J25=1,K25=1),"A",IF(AND(J25=1,K25=0),"B",IF(AND(J25=0,K25=1),"C"))))</f>
        <v>D</v>
      </c>
    </row>
    <row r="26" spans="1:12" x14ac:dyDescent="0.25">
      <c r="A26">
        <v>25</v>
      </c>
      <c r="B26" t="s">
        <v>127</v>
      </c>
      <c r="C26" t="s">
        <v>128</v>
      </c>
      <c r="D26" t="s">
        <v>51</v>
      </c>
      <c r="E26" t="s">
        <v>122</v>
      </c>
      <c r="F26" t="s">
        <v>53</v>
      </c>
      <c r="G26" t="s">
        <v>63</v>
      </c>
      <c r="H26">
        <v>1</v>
      </c>
      <c r="I26">
        <v>2</v>
      </c>
      <c r="J26">
        <v>1</v>
      </c>
      <c r="K26">
        <v>0</v>
      </c>
      <c r="L26" t="str">
        <f>IF(AND(J26=0,K26=0),"D",IF(AND(J26=1,K26=1),"A",IF(AND(J26=1,K26=0),"B",IF(AND(J26=0,K26=1),"C"))))</f>
        <v>B</v>
      </c>
    </row>
    <row r="27" spans="1:12" x14ac:dyDescent="0.25">
      <c r="A27">
        <v>65</v>
      </c>
      <c r="B27" t="s">
        <v>210</v>
      </c>
      <c r="C27" t="s">
        <v>211</v>
      </c>
      <c r="D27" t="s">
        <v>51</v>
      </c>
      <c r="E27" t="s">
        <v>192</v>
      </c>
      <c r="F27" t="s">
        <v>53</v>
      </c>
      <c r="G27" t="s">
        <v>63</v>
      </c>
      <c r="H27">
        <v>1</v>
      </c>
      <c r="I27">
        <v>6</v>
      </c>
      <c r="J27">
        <v>0</v>
      </c>
      <c r="K27">
        <v>0</v>
      </c>
      <c r="L27" t="str">
        <f>IF(AND(J27=0,K27=0),"D",IF(AND(J27=1,K27=1),"A",IF(AND(J27=1,K27=0),"B",IF(AND(J27=0,K27=1),"C"))))</f>
        <v>D</v>
      </c>
    </row>
    <row r="28" spans="1:12" x14ac:dyDescent="0.25">
      <c r="A28">
        <v>119</v>
      </c>
      <c r="B28" t="s">
        <v>338</v>
      </c>
      <c r="C28" t="s">
        <v>339</v>
      </c>
      <c r="D28" t="s">
        <v>51</v>
      </c>
      <c r="E28" t="s">
        <v>122</v>
      </c>
      <c r="F28" t="s">
        <v>313</v>
      </c>
      <c r="G28" t="s">
        <v>54</v>
      </c>
      <c r="H28">
        <v>4</v>
      </c>
      <c r="I28">
        <v>2</v>
      </c>
      <c r="J28">
        <v>0</v>
      </c>
      <c r="K28">
        <v>0</v>
      </c>
      <c r="L28" t="str">
        <f>IF(AND(J28=0,K28=0),"D",IF(AND(J28=1,K28=1),"A",IF(AND(J28=1,K28=0),"B",IF(AND(J28=0,K28=1),"C"))))</f>
        <v>D</v>
      </c>
    </row>
    <row r="29" spans="1:12" x14ac:dyDescent="0.25">
      <c r="A29">
        <v>2</v>
      </c>
      <c r="B29" t="s">
        <v>61</v>
      </c>
      <c r="C29" t="s">
        <v>62</v>
      </c>
      <c r="D29" t="s">
        <v>51</v>
      </c>
      <c r="E29" t="s">
        <v>52</v>
      </c>
      <c r="F29" t="s">
        <v>53</v>
      </c>
      <c r="G29" t="s">
        <v>63</v>
      </c>
      <c r="H29">
        <v>1</v>
      </c>
      <c r="I29">
        <v>1</v>
      </c>
      <c r="J29">
        <v>0</v>
      </c>
      <c r="K29">
        <v>1</v>
      </c>
      <c r="L29" t="str">
        <f>IF(AND(J29=0,K29=0),"D",IF(AND(J29=1,K29=1),"A",IF(AND(J29=1,K29=0),"B",IF(AND(J29=0,K29=1),"C"))))</f>
        <v>C</v>
      </c>
    </row>
    <row r="30" spans="1:12" x14ac:dyDescent="0.25">
      <c r="A30">
        <v>105</v>
      </c>
      <c r="B30" t="s">
        <v>305</v>
      </c>
      <c r="C30" t="s">
        <v>306</v>
      </c>
      <c r="D30" t="s">
        <v>51</v>
      </c>
      <c r="E30" t="s">
        <v>192</v>
      </c>
      <c r="F30" t="s">
        <v>304</v>
      </c>
      <c r="G30" t="s">
        <v>54</v>
      </c>
      <c r="H30">
        <v>7</v>
      </c>
      <c r="I30">
        <v>2</v>
      </c>
      <c r="J30">
        <v>1</v>
      </c>
      <c r="K30">
        <v>0</v>
      </c>
      <c r="L30" t="str">
        <f>IF(AND(J30=0,K30=0),"D",IF(AND(J30=1,K30=1),"A",IF(AND(J30=1,K30=0),"B",IF(AND(J30=0,K30=1),"C"))))</f>
        <v>B</v>
      </c>
    </row>
    <row r="31" spans="1:12" x14ac:dyDescent="0.25">
      <c r="A31">
        <v>55</v>
      </c>
      <c r="B31" t="s">
        <v>180</v>
      </c>
      <c r="C31" t="s">
        <v>181</v>
      </c>
      <c r="D31" t="s">
        <v>51</v>
      </c>
      <c r="E31" t="s">
        <v>122</v>
      </c>
      <c r="F31" t="s">
        <v>53</v>
      </c>
      <c r="G31" t="s">
        <v>63</v>
      </c>
      <c r="H31">
        <v>1</v>
      </c>
      <c r="I31">
        <v>24</v>
      </c>
      <c r="J31">
        <v>0</v>
      </c>
      <c r="K31">
        <v>0</v>
      </c>
      <c r="L31" t="str">
        <f>IF(AND(J31=0,K31=0),"D",IF(AND(J31=1,K31=1),"A",IF(AND(J31=1,K31=0),"B",IF(AND(J31=0,K31=1),"C"))))</f>
        <v>D</v>
      </c>
    </row>
    <row r="32" spans="1:12" x14ac:dyDescent="0.25">
      <c r="A32">
        <v>90</v>
      </c>
      <c r="B32" t="s">
        <v>268</v>
      </c>
      <c r="C32" t="s">
        <v>269</v>
      </c>
      <c r="D32" t="s">
        <v>51</v>
      </c>
      <c r="E32" t="s">
        <v>192</v>
      </c>
      <c r="F32" t="s">
        <v>236</v>
      </c>
      <c r="G32" t="s">
        <v>63</v>
      </c>
      <c r="H32">
        <v>3</v>
      </c>
      <c r="I32">
        <v>17</v>
      </c>
      <c r="J32">
        <v>1</v>
      </c>
      <c r="K32">
        <v>0</v>
      </c>
      <c r="L32" t="str">
        <f>IF(AND(J32=0,K32=0),"D",IF(AND(J32=1,K32=1),"A",IF(AND(J32=1,K32=0),"B",IF(AND(J32=0,K32=1),"C"))))</f>
        <v>B</v>
      </c>
    </row>
    <row r="33" spans="1:12" x14ac:dyDescent="0.25">
      <c r="A33">
        <v>139</v>
      </c>
      <c r="B33" t="s">
        <v>382</v>
      </c>
      <c r="C33" t="s">
        <v>383</v>
      </c>
      <c r="D33" t="s">
        <v>51</v>
      </c>
      <c r="E33" t="s">
        <v>122</v>
      </c>
      <c r="F33" t="s">
        <v>371</v>
      </c>
      <c r="G33" t="s">
        <v>63</v>
      </c>
      <c r="H33">
        <v>2</v>
      </c>
      <c r="I33">
        <v>17</v>
      </c>
      <c r="J33">
        <v>0</v>
      </c>
      <c r="K33">
        <v>0</v>
      </c>
      <c r="L33" t="str">
        <f>IF(AND(J33=0,K33=0),"D",IF(AND(J33=1,K33=1),"A",IF(AND(J33=1,K33=0),"B",IF(AND(J33=0,K33=1),"C"))))</f>
        <v>D</v>
      </c>
    </row>
    <row r="34" spans="1:12" x14ac:dyDescent="0.25">
      <c r="A34">
        <v>74</v>
      </c>
      <c r="B34" t="s">
        <v>234</v>
      </c>
      <c r="C34" t="s">
        <v>235</v>
      </c>
      <c r="D34" t="s">
        <v>51</v>
      </c>
      <c r="E34" t="s">
        <v>192</v>
      </c>
      <c r="F34" t="s">
        <v>236</v>
      </c>
      <c r="G34" t="s">
        <v>63</v>
      </c>
      <c r="H34">
        <v>3</v>
      </c>
      <c r="I34">
        <v>1</v>
      </c>
      <c r="J34">
        <v>0</v>
      </c>
      <c r="K34">
        <v>0</v>
      </c>
      <c r="L34" t="str">
        <f>IF(AND(J34=0,K34=0),"D",IF(AND(J34=1,K34=1),"A",IF(AND(J34=1,K34=0),"B",IF(AND(J34=0,K34=1),"C"))))</f>
        <v>D</v>
      </c>
    </row>
    <row r="35" spans="1:12" x14ac:dyDescent="0.25">
      <c r="A35">
        <v>13</v>
      </c>
      <c r="B35" t="s">
        <v>96</v>
      </c>
      <c r="C35" t="s">
        <v>97</v>
      </c>
      <c r="D35" t="s">
        <v>51</v>
      </c>
      <c r="E35" t="s">
        <v>52</v>
      </c>
      <c r="F35" t="s">
        <v>53</v>
      </c>
      <c r="G35" t="s">
        <v>63</v>
      </c>
      <c r="H35">
        <v>1</v>
      </c>
      <c r="I35">
        <v>12</v>
      </c>
      <c r="J35">
        <v>0</v>
      </c>
      <c r="K35">
        <v>0</v>
      </c>
      <c r="L35" t="str">
        <f>IF(AND(J35=0,K35=0),"D",IF(AND(J35=1,K35=1),"A",IF(AND(J35=1,K35=0),"B",IF(AND(J35=0,K35=1),"C"))))</f>
        <v>D</v>
      </c>
    </row>
    <row r="36" spans="1:12" x14ac:dyDescent="0.25">
      <c r="A36">
        <v>125</v>
      </c>
      <c r="B36" t="s">
        <v>351</v>
      </c>
      <c r="C36" t="s">
        <v>352</v>
      </c>
      <c r="D36" t="s">
        <v>51</v>
      </c>
      <c r="E36" t="s">
        <v>122</v>
      </c>
      <c r="F36" t="s">
        <v>236</v>
      </c>
      <c r="G36" t="s">
        <v>54</v>
      </c>
      <c r="H36">
        <v>3</v>
      </c>
      <c r="I36">
        <v>2</v>
      </c>
      <c r="J36">
        <v>0</v>
      </c>
      <c r="K36">
        <v>0</v>
      </c>
      <c r="L36" t="str">
        <f>IF(AND(J36=0,K36=0),"D",IF(AND(J36=1,K36=1),"A",IF(AND(J36=1,K36=0),"B",IF(AND(J36=0,K36=1),"C"))))</f>
        <v>D</v>
      </c>
    </row>
    <row r="37" spans="1:12" x14ac:dyDescent="0.25">
      <c r="A37">
        <v>38</v>
      </c>
      <c r="B37" t="s">
        <v>151</v>
      </c>
      <c r="C37" t="s">
        <v>152</v>
      </c>
      <c r="D37" t="s">
        <v>51</v>
      </c>
      <c r="E37" t="s">
        <v>122</v>
      </c>
      <c r="F37" t="s">
        <v>53</v>
      </c>
      <c r="G37" t="s">
        <v>63</v>
      </c>
      <c r="H37">
        <v>1</v>
      </c>
      <c r="I37">
        <v>12</v>
      </c>
      <c r="J37">
        <v>0</v>
      </c>
      <c r="K37">
        <v>0</v>
      </c>
      <c r="L37" t="str">
        <f>IF(AND(J37=0,K37=0),"D",IF(AND(J37=1,K37=1),"A",IF(AND(J37=1,K37=0),"B",IF(AND(J37=0,K37=1),"C"))))</f>
        <v>D</v>
      </c>
    </row>
    <row r="38" spans="1:12" x14ac:dyDescent="0.25">
      <c r="A38">
        <v>122</v>
      </c>
      <c r="B38" t="s">
        <v>345</v>
      </c>
      <c r="C38" t="s">
        <v>346</v>
      </c>
      <c r="D38" t="s">
        <v>51</v>
      </c>
      <c r="E38" t="s">
        <v>122</v>
      </c>
      <c r="F38" t="s">
        <v>236</v>
      </c>
      <c r="G38" t="s">
        <v>63</v>
      </c>
      <c r="H38">
        <v>3</v>
      </c>
      <c r="I38">
        <v>4</v>
      </c>
      <c r="J38">
        <v>0</v>
      </c>
      <c r="K38">
        <v>0</v>
      </c>
      <c r="L38" t="str">
        <f>IF(AND(J38=0,K38=0),"D",IF(AND(J38=1,K38=1),"A",IF(AND(J38=1,K38=0),"B",IF(AND(J38=0,K38=1),"C"))))</f>
        <v>D</v>
      </c>
    </row>
    <row r="39" spans="1:12" x14ac:dyDescent="0.25">
      <c r="A39">
        <v>129</v>
      </c>
      <c r="B39" t="s">
        <v>359</v>
      </c>
      <c r="C39" t="s">
        <v>360</v>
      </c>
      <c r="D39" t="s">
        <v>51</v>
      </c>
      <c r="E39" t="s">
        <v>52</v>
      </c>
      <c r="F39" t="s">
        <v>304</v>
      </c>
      <c r="G39" t="s">
        <v>63</v>
      </c>
      <c r="H39">
        <v>5</v>
      </c>
      <c r="I39">
        <v>7</v>
      </c>
      <c r="J39">
        <v>0</v>
      </c>
      <c r="K39">
        <v>0</v>
      </c>
      <c r="L39" t="str">
        <f>IF(AND(J39=0,K39=0),"D",IF(AND(J39=1,K39=1),"A",IF(AND(J39=1,K39=0),"B",IF(AND(J39=0,K39=1),"C"))))</f>
        <v>D</v>
      </c>
    </row>
    <row r="40" spans="1:12" x14ac:dyDescent="0.25">
      <c r="A40">
        <v>3</v>
      </c>
      <c r="B40" t="s">
        <v>66</v>
      </c>
      <c r="C40" t="s">
        <v>67</v>
      </c>
      <c r="D40" t="s">
        <v>51</v>
      </c>
      <c r="E40" t="s">
        <v>52</v>
      </c>
      <c r="F40" t="s">
        <v>53</v>
      </c>
      <c r="G40" t="s">
        <v>63</v>
      </c>
      <c r="H40">
        <v>1</v>
      </c>
      <c r="I40">
        <v>2</v>
      </c>
      <c r="J40">
        <v>1</v>
      </c>
      <c r="K40">
        <v>1</v>
      </c>
      <c r="L40" t="str">
        <f>IF(AND(J40=0,K40=0),"D",IF(AND(J40=1,K40=1),"A",IF(AND(J40=1,K40=0),"B",IF(AND(J40=0,K40=1),"C"))))</f>
        <v>A</v>
      </c>
    </row>
    <row r="41" spans="1:12" x14ac:dyDescent="0.25">
      <c r="A41">
        <v>94</v>
      </c>
      <c r="B41" t="s">
        <v>279</v>
      </c>
      <c r="C41" t="s">
        <v>280</v>
      </c>
      <c r="D41" t="s">
        <v>51</v>
      </c>
      <c r="E41" t="s">
        <v>192</v>
      </c>
      <c r="F41" t="s">
        <v>236</v>
      </c>
      <c r="G41" t="s">
        <v>63</v>
      </c>
      <c r="H41">
        <v>3</v>
      </c>
      <c r="I41">
        <v>21</v>
      </c>
      <c r="J41">
        <v>0</v>
      </c>
      <c r="K41">
        <v>0</v>
      </c>
      <c r="L41" t="str">
        <f>IF(AND(J41=0,K41=0),"D",IF(AND(J41=1,K41=1),"A",IF(AND(J41=1,K41=0),"B",IF(AND(J41=0,K41=1),"C"))))</f>
        <v>D</v>
      </c>
    </row>
    <row r="42" spans="1:12" x14ac:dyDescent="0.25">
      <c r="A42">
        <v>28</v>
      </c>
      <c r="B42" t="s">
        <v>135</v>
      </c>
      <c r="C42" t="s">
        <v>136</v>
      </c>
      <c r="D42" t="s">
        <v>51</v>
      </c>
      <c r="E42" t="s">
        <v>122</v>
      </c>
      <c r="F42" t="s">
        <v>53</v>
      </c>
      <c r="G42" t="s">
        <v>63</v>
      </c>
      <c r="H42">
        <v>1</v>
      </c>
      <c r="I42">
        <v>5</v>
      </c>
      <c r="J42">
        <v>0</v>
      </c>
      <c r="K42">
        <v>0</v>
      </c>
      <c r="L42" t="str">
        <f>IF(AND(J42=0,K42=0),"D",IF(AND(J42=1,K42=1),"A",IF(AND(J42=1,K42=0),"B",IF(AND(J42=0,K42=1),"C"))))</f>
        <v>D</v>
      </c>
    </row>
    <row r="43" spans="1:12" x14ac:dyDescent="0.25">
      <c r="A43">
        <v>39</v>
      </c>
      <c r="B43" t="s">
        <v>153</v>
      </c>
      <c r="C43" t="s">
        <v>154</v>
      </c>
      <c r="D43" t="s">
        <v>51</v>
      </c>
      <c r="E43" t="s">
        <v>122</v>
      </c>
      <c r="F43" t="s">
        <v>53</v>
      </c>
      <c r="G43" t="s">
        <v>63</v>
      </c>
      <c r="H43">
        <v>1</v>
      </c>
      <c r="I43">
        <v>13</v>
      </c>
      <c r="J43">
        <v>1</v>
      </c>
      <c r="K43">
        <v>1</v>
      </c>
      <c r="L43" t="str">
        <f>IF(AND(J43=0,K43=0),"D",IF(AND(J43=1,K43=1),"A",IF(AND(J43=1,K43=0),"B",IF(AND(J43=0,K43=1),"C"))))</f>
        <v>A</v>
      </c>
    </row>
    <row r="44" spans="1:12" x14ac:dyDescent="0.25">
      <c r="A44">
        <v>87</v>
      </c>
      <c r="B44" t="s">
        <v>261</v>
      </c>
      <c r="C44" t="s">
        <v>262</v>
      </c>
      <c r="D44" t="s">
        <v>51</v>
      </c>
      <c r="E44" t="s">
        <v>192</v>
      </c>
      <c r="F44" t="s">
        <v>236</v>
      </c>
      <c r="G44" t="s">
        <v>63</v>
      </c>
      <c r="H44">
        <v>3</v>
      </c>
      <c r="I44">
        <v>14</v>
      </c>
      <c r="J44">
        <v>0</v>
      </c>
      <c r="K44">
        <v>0</v>
      </c>
      <c r="L44" t="str">
        <f>IF(AND(J44=0,K44=0),"D",IF(AND(J44=1,K44=1),"A",IF(AND(J44=1,K44=0),"B",IF(AND(J44=0,K44=1),"C"))))</f>
        <v>D</v>
      </c>
    </row>
    <row r="45" spans="1:12" x14ac:dyDescent="0.25">
      <c r="A45">
        <v>138</v>
      </c>
      <c r="B45" t="s">
        <v>380</v>
      </c>
      <c r="C45" t="s">
        <v>381</v>
      </c>
      <c r="D45" t="s">
        <v>51</v>
      </c>
      <c r="E45" t="s">
        <v>122</v>
      </c>
      <c r="F45" t="s">
        <v>371</v>
      </c>
      <c r="G45" t="s">
        <v>63</v>
      </c>
      <c r="H45">
        <v>2</v>
      </c>
      <c r="I45">
        <v>14</v>
      </c>
      <c r="J45">
        <v>0</v>
      </c>
      <c r="K45">
        <v>0</v>
      </c>
      <c r="L45" t="str">
        <f>IF(AND(J45=0,K45=0),"D",IF(AND(J45=1,K45=1),"A",IF(AND(J45=1,K45=0),"B",IF(AND(J45=0,K45=1),"C"))))</f>
        <v>D</v>
      </c>
    </row>
    <row r="46" spans="1:12" x14ac:dyDescent="0.25">
      <c r="A46">
        <v>127</v>
      </c>
      <c r="B46" t="s">
        <v>355</v>
      </c>
      <c r="C46" t="s">
        <v>356</v>
      </c>
      <c r="D46" t="s">
        <v>51</v>
      </c>
      <c r="E46" t="s">
        <v>52</v>
      </c>
      <c r="F46" t="s">
        <v>304</v>
      </c>
      <c r="G46" t="s">
        <v>63</v>
      </c>
      <c r="H46">
        <v>5</v>
      </c>
      <c r="I46">
        <v>1</v>
      </c>
      <c r="J46">
        <v>1</v>
      </c>
      <c r="K46">
        <v>0</v>
      </c>
      <c r="L46" t="str">
        <f>IF(AND(J46=0,K46=0),"D",IF(AND(J46=1,K46=1),"A",IF(AND(J46=1,K46=0),"B",IF(AND(J46=0,K46=1),"C"))))</f>
        <v>B</v>
      </c>
    </row>
    <row r="47" spans="1:12" x14ac:dyDescent="0.25">
      <c r="A47">
        <v>114</v>
      </c>
      <c r="B47" t="s">
        <v>328</v>
      </c>
      <c r="C47" t="s">
        <v>329</v>
      </c>
      <c r="D47" t="s">
        <v>51</v>
      </c>
      <c r="E47" t="s">
        <v>122</v>
      </c>
      <c r="F47" t="s">
        <v>313</v>
      </c>
      <c r="G47" t="s">
        <v>63</v>
      </c>
      <c r="H47">
        <v>4</v>
      </c>
      <c r="I47">
        <v>9</v>
      </c>
      <c r="J47">
        <v>0</v>
      </c>
      <c r="K47">
        <v>0</v>
      </c>
      <c r="L47" t="str">
        <f>IF(AND(J47=0,K47=0),"D",IF(AND(J47=1,K47=1),"A",IF(AND(J47=1,K47=0),"B",IF(AND(J47=0,K47=1),"C"))))</f>
        <v>D</v>
      </c>
    </row>
    <row r="48" spans="1:12" x14ac:dyDescent="0.25">
      <c r="A48">
        <v>106</v>
      </c>
      <c r="B48" t="s">
        <v>308</v>
      </c>
      <c r="C48" t="s">
        <v>309</v>
      </c>
      <c r="D48" t="s">
        <v>51</v>
      </c>
      <c r="E48" t="s">
        <v>192</v>
      </c>
      <c r="F48" t="s">
        <v>304</v>
      </c>
      <c r="G48" t="s">
        <v>54</v>
      </c>
      <c r="H48">
        <v>7</v>
      </c>
      <c r="I48">
        <v>3</v>
      </c>
      <c r="J48">
        <v>0</v>
      </c>
      <c r="K48">
        <v>0</v>
      </c>
      <c r="L48" t="str">
        <f>IF(AND(J48=0,K48=0),"D",IF(AND(J48=1,K48=1),"A",IF(AND(J48=1,K48=0),"B",IF(AND(J48=0,K48=1),"C"))))</f>
        <v>D</v>
      </c>
    </row>
    <row r="49" spans="1:12" x14ac:dyDescent="0.25">
      <c r="A49">
        <v>66</v>
      </c>
      <c r="B49" t="s">
        <v>212</v>
      </c>
      <c r="C49" t="s">
        <v>213</v>
      </c>
      <c r="D49" t="s">
        <v>51</v>
      </c>
      <c r="E49" t="s">
        <v>192</v>
      </c>
      <c r="F49" t="s">
        <v>53</v>
      </c>
      <c r="G49" t="s">
        <v>54</v>
      </c>
      <c r="H49">
        <v>1</v>
      </c>
      <c r="I49">
        <v>2</v>
      </c>
      <c r="J49">
        <v>0</v>
      </c>
      <c r="K49">
        <v>0</v>
      </c>
      <c r="L49" t="str">
        <f>IF(AND(J49=0,K49=0),"D",IF(AND(J49=1,K49=1),"A",IF(AND(J49=1,K49=0),"B",IF(AND(J49=0,K49=1),"C"))))</f>
        <v>D</v>
      </c>
    </row>
    <row r="50" spans="1:12" x14ac:dyDescent="0.25">
      <c r="A50">
        <v>63</v>
      </c>
      <c r="B50" t="s">
        <v>204</v>
      </c>
      <c r="C50" t="s">
        <v>205</v>
      </c>
      <c r="D50" t="s">
        <v>51</v>
      </c>
      <c r="E50" t="s">
        <v>192</v>
      </c>
      <c r="F50" t="s">
        <v>53</v>
      </c>
      <c r="G50" t="s">
        <v>63</v>
      </c>
      <c r="H50">
        <v>1</v>
      </c>
      <c r="I50">
        <v>4</v>
      </c>
      <c r="J50">
        <v>1</v>
      </c>
      <c r="K50">
        <v>0</v>
      </c>
      <c r="L50" t="str">
        <f>IF(AND(J50=0,K50=0),"D",IF(AND(J50=1,K50=1),"A",IF(AND(J50=1,K50=0),"B",IF(AND(J50=0,K50=1),"C"))))</f>
        <v>B</v>
      </c>
    </row>
    <row r="51" spans="1:12" x14ac:dyDescent="0.25">
      <c r="A51">
        <v>126</v>
      </c>
      <c r="B51" t="s">
        <v>353</v>
      </c>
      <c r="C51" t="s">
        <v>354</v>
      </c>
      <c r="D51" t="s">
        <v>51</v>
      </c>
      <c r="E51" t="s">
        <v>122</v>
      </c>
      <c r="F51" t="s">
        <v>236</v>
      </c>
      <c r="G51" t="s">
        <v>54</v>
      </c>
      <c r="H51">
        <v>3</v>
      </c>
      <c r="I51">
        <v>3</v>
      </c>
      <c r="J51">
        <v>1</v>
      </c>
      <c r="K51">
        <v>0</v>
      </c>
      <c r="L51" t="str">
        <f>IF(AND(J51=0,K51=0),"D",IF(AND(J51=1,K51=1),"A",IF(AND(J51=1,K51=0),"B",IF(AND(J51=0,K51=1),"C"))))</f>
        <v>B</v>
      </c>
    </row>
    <row r="52" spans="1:12" x14ac:dyDescent="0.25">
      <c r="A52">
        <v>140</v>
      </c>
      <c r="B52" t="s">
        <v>384</v>
      </c>
      <c r="C52" t="s">
        <v>385</v>
      </c>
      <c r="D52" t="s">
        <v>51</v>
      </c>
      <c r="E52" t="s">
        <v>122</v>
      </c>
      <c r="F52" t="s">
        <v>371</v>
      </c>
      <c r="G52" t="s">
        <v>63</v>
      </c>
      <c r="H52">
        <v>2</v>
      </c>
      <c r="I52">
        <v>20</v>
      </c>
      <c r="J52">
        <v>1</v>
      </c>
      <c r="K52">
        <v>0</v>
      </c>
      <c r="L52" t="str">
        <f>IF(AND(J52=0,K52=0),"D",IF(AND(J52=1,K52=1),"A",IF(AND(J52=1,K52=0),"B",IF(AND(J52=0,K52=1),"C"))))</f>
        <v>B</v>
      </c>
    </row>
    <row r="53" spans="1:12" x14ac:dyDescent="0.25">
      <c r="A53">
        <v>116</v>
      </c>
      <c r="B53" t="s">
        <v>332</v>
      </c>
      <c r="C53" t="s">
        <v>333</v>
      </c>
      <c r="D53" t="s">
        <v>51</v>
      </c>
      <c r="E53" t="s">
        <v>122</v>
      </c>
      <c r="F53" t="s">
        <v>313</v>
      </c>
      <c r="G53" t="s">
        <v>63</v>
      </c>
      <c r="H53">
        <v>4</v>
      </c>
      <c r="I53">
        <v>11</v>
      </c>
      <c r="J53">
        <v>0</v>
      </c>
      <c r="K53">
        <v>0</v>
      </c>
      <c r="L53" t="str">
        <f>IF(AND(J53=0,K53=0),"D",IF(AND(J53=1,K53=1),"A",IF(AND(J53=1,K53=0),"B",IF(AND(J53=0,K53=1),"C"))))</f>
        <v>D</v>
      </c>
    </row>
    <row r="54" spans="1:12" x14ac:dyDescent="0.25">
      <c r="A54">
        <v>89</v>
      </c>
      <c r="B54" t="s">
        <v>266</v>
      </c>
      <c r="C54" t="s">
        <v>267</v>
      </c>
      <c r="D54" t="s">
        <v>51</v>
      </c>
      <c r="E54" t="s">
        <v>192</v>
      </c>
      <c r="F54" t="s">
        <v>236</v>
      </c>
      <c r="G54" t="s">
        <v>63</v>
      </c>
      <c r="H54">
        <v>3</v>
      </c>
      <c r="I54">
        <v>16</v>
      </c>
      <c r="J54">
        <v>1</v>
      </c>
      <c r="K54">
        <v>0</v>
      </c>
      <c r="L54" t="str">
        <f>IF(AND(J54=0,K54=0),"D",IF(AND(J54=1,K54=1),"A",IF(AND(J54=1,K54=0),"B",IF(AND(J54=0,K54=1),"C"))))</f>
        <v>B</v>
      </c>
    </row>
    <row r="55" spans="1:12" x14ac:dyDescent="0.25">
      <c r="A55">
        <v>72</v>
      </c>
      <c r="B55" t="s">
        <v>229</v>
      </c>
      <c r="C55" t="s">
        <v>230</v>
      </c>
      <c r="D55" t="s">
        <v>51</v>
      </c>
      <c r="E55" t="s">
        <v>192</v>
      </c>
      <c r="F55" t="s">
        <v>53</v>
      </c>
      <c r="G55" t="s">
        <v>63</v>
      </c>
      <c r="H55">
        <v>1</v>
      </c>
      <c r="I55">
        <v>12</v>
      </c>
      <c r="J55">
        <v>1</v>
      </c>
      <c r="K55">
        <v>0</v>
      </c>
      <c r="L55" t="str">
        <f>IF(AND(J55=0,K55=0),"D",IF(AND(J55=1,K55=1),"A",IF(AND(J55=1,K55=0),"B",IF(AND(J55=0,K55=1),"C"))))</f>
        <v>B</v>
      </c>
    </row>
    <row r="56" spans="1:12" x14ac:dyDescent="0.25">
      <c r="A56">
        <v>19</v>
      </c>
      <c r="B56" t="s">
        <v>110</v>
      </c>
      <c r="C56" t="s">
        <v>111</v>
      </c>
      <c r="D56" t="s">
        <v>51</v>
      </c>
      <c r="E56" t="s">
        <v>52</v>
      </c>
      <c r="F56" t="s">
        <v>53</v>
      </c>
      <c r="G56" t="s">
        <v>54</v>
      </c>
      <c r="H56">
        <v>1</v>
      </c>
      <c r="I56">
        <v>3</v>
      </c>
      <c r="J56">
        <v>0</v>
      </c>
      <c r="K56">
        <v>0</v>
      </c>
      <c r="L56" t="str">
        <f>IF(AND(J56=0,K56=0),"D",IF(AND(J56=1,K56=1),"A",IF(AND(J56=1,K56=0),"B",IF(AND(J56=0,K56=1),"C"))))</f>
        <v>D</v>
      </c>
    </row>
    <row r="57" spans="1:12" x14ac:dyDescent="0.25">
      <c r="A57">
        <v>101</v>
      </c>
      <c r="B57" t="s">
        <v>296</v>
      </c>
      <c r="C57" t="s">
        <v>297</v>
      </c>
      <c r="D57" t="s">
        <v>51</v>
      </c>
      <c r="E57" t="s">
        <v>192</v>
      </c>
      <c r="F57" t="s">
        <v>236</v>
      </c>
      <c r="G57" t="s">
        <v>63</v>
      </c>
      <c r="H57">
        <v>3</v>
      </c>
      <c r="I57">
        <v>28</v>
      </c>
      <c r="J57">
        <v>0</v>
      </c>
      <c r="K57">
        <v>0</v>
      </c>
      <c r="L57" t="str">
        <f>IF(AND(J57=0,K57=0),"D",IF(AND(J57=1,K57=1),"A",IF(AND(J57=1,K57=0),"B",IF(AND(J57=0,K57=1),"C"))))</f>
        <v>D</v>
      </c>
    </row>
    <row r="58" spans="1:12" x14ac:dyDescent="0.25">
      <c r="A58">
        <v>97</v>
      </c>
      <c r="B58" t="s">
        <v>285</v>
      </c>
      <c r="C58" t="s">
        <v>286</v>
      </c>
      <c r="D58" t="s">
        <v>51</v>
      </c>
      <c r="E58" t="s">
        <v>192</v>
      </c>
      <c r="F58" t="s">
        <v>236</v>
      </c>
      <c r="G58" t="s">
        <v>63</v>
      </c>
      <c r="H58">
        <v>3</v>
      </c>
      <c r="I58">
        <v>24</v>
      </c>
      <c r="J58">
        <v>0</v>
      </c>
      <c r="K58">
        <v>0</v>
      </c>
      <c r="L58" t="str">
        <f>IF(AND(J58=0,K58=0),"D",IF(AND(J58=1,K58=1),"A",IF(AND(J58=1,K58=0),"B",IF(AND(J58=0,K58=1),"C"))))</f>
        <v>D</v>
      </c>
    </row>
    <row r="59" spans="1:12" x14ac:dyDescent="0.25">
      <c r="A59">
        <v>58</v>
      </c>
      <c r="B59" t="s">
        <v>188</v>
      </c>
      <c r="C59" t="s">
        <v>189</v>
      </c>
      <c r="D59" t="s">
        <v>51</v>
      </c>
      <c r="E59" t="s">
        <v>122</v>
      </c>
      <c r="F59" t="s">
        <v>53</v>
      </c>
      <c r="G59" t="s">
        <v>54</v>
      </c>
      <c r="H59">
        <v>1</v>
      </c>
      <c r="I59">
        <v>4</v>
      </c>
      <c r="J59">
        <v>0</v>
      </c>
      <c r="K59">
        <v>0</v>
      </c>
      <c r="L59" t="str">
        <f>IF(AND(J59=0,K59=0),"D",IF(AND(J59=1,K59=1),"A",IF(AND(J59=1,K59=0),"B",IF(AND(J59=0,K59=1),"C"))))</f>
        <v>D</v>
      </c>
    </row>
    <row r="60" spans="1:12" x14ac:dyDescent="0.25">
      <c r="A60">
        <v>23</v>
      </c>
      <c r="B60" t="s">
        <v>120</v>
      </c>
      <c r="C60" t="s">
        <v>121</v>
      </c>
      <c r="D60" t="s">
        <v>51</v>
      </c>
      <c r="E60" t="s">
        <v>122</v>
      </c>
      <c r="F60" t="s">
        <v>53</v>
      </c>
      <c r="G60" t="s">
        <v>54</v>
      </c>
      <c r="H60">
        <v>1</v>
      </c>
      <c r="I60">
        <v>1</v>
      </c>
      <c r="J60">
        <v>1</v>
      </c>
      <c r="K60">
        <v>0</v>
      </c>
      <c r="L60" t="str">
        <f>IF(AND(J60=0,K60=0),"D",IF(AND(J60=1,K60=1),"A",IF(AND(J60=1,K60=0),"B",IF(AND(J60=0,K60=1),"C"))))</f>
        <v>B</v>
      </c>
    </row>
    <row r="61" spans="1:12" x14ac:dyDescent="0.25">
      <c r="A61">
        <v>12</v>
      </c>
      <c r="B61" t="s">
        <v>93</v>
      </c>
      <c r="C61" t="s">
        <v>94</v>
      </c>
      <c r="D61" t="s">
        <v>51</v>
      </c>
      <c r="E61" t="s">
        <v>52</v>
      </c>
      <c r="F61" t="s">
        <v>53</v>
      </c>
      <c r="G61" t="s">
        <v>63</v>
      </c>
      <c r="H61">
        <v>1</v>
      </c>
      <c r="I61">
        <v>11</v>
      </c>
      <c r="J61">
        <v>0</v>
      </c>
      <c r="K61">
        <v>0</v>
      </c>
      <c r="L61" t="str">
        <f>IF(AND(J61=0,K61=0),"D",IF(AND(J61=1,K61=1),"A",IF(AND(J61=1,K61=0),"B",IF(AND(J61=0,K61=1),"C"))))</f>
        <v>D</v>
      </c>
    </row>
    <row r="62" spans="1:12" x14ac:dyDescent="0.25">
      <c r="A62">
        <v>93</v>
      </c>
      <c r="B62" t="s">
        <v>277</v>
      </c>
      <c r="C62" t="s">
        <v>278</v>
      </c>
      <c r="D62" t="s">
        <v>51</v>
      </c>
      <c r="E62" t="s">
        <v>192</v>
      </c>
      <c r="F62" t="s">
        <v>236</v>
      </c>
      <c r="G62" t="s">
        <v>63</v>
      </c>
      <c r="H62">
        <v>3</v>
      </c>
      <c r="I62">
        <v>20</v>
      </c>
      <c r="J62">
        <v>1</v>
      </c>
      <c r="K62">
        <v>0</v>
      </c>
      <c r="L62" t="str">
        <f>IF(AND(J62=0,K62=0),"D",IF(AND(J62=1,K62=1),"A",IF(AND(J62=1,K62=0),"B",IF(AND(J62=0,K62=1),"C"))))</f>
        <v>B</v>
      </c>
    </row>
    <row r="63" spans="1:12" x14ac:dyDescent="0.25">
      <c r="A63">
        <v>96</v>
      </c>
      <c r="B63" t="s">
        <v>283</v>
      </c>
      <c r="C63" t="s">
        <v>284</v>
      </c>
      <c r="D63" t="s">
        <v>51</v>
      </c>
      <c r="E63" t="s">
        <v>192</v>
      </c>
      <c r="F63" t="s">
        <v>236</v>
      </c>
      <c r="G63" t="s">
        <v>63</v>
      </c>
      <c r="H63">
        <v>3</v>
      </c>
      <c r="I63">
        <v>23</v>
      </c>
      <c r="J63">
        <v>0</v>
      </c>
      <c r="K63">
        <v>0</v>
      </c>
      <c r="L63" t="str">
        <f>IF(AND(J63=0,K63=0),"D",IF(AND(J63=1,K63=1),"A",IF(AND(J63=1,K63=0),"B",IF(AND(J63=0,K63=1),"C"))))</f>
        <v>D</v>
      </c>
    </row>
    <row r="64" spans="1:12" x14ac:dyDescent="0.25">
      <c r="A64">
        <v>15</v>
      </c>
      <c r="B64" t="s">
        <v>101</v>
      </c>
      <c r="C64" t="s">
        <v>102</v>
      </c>
      <c r="D64" t="s">
        <v>51</v>
      </c>
      <c r="E64" t="s">
        <v>52</v>
      </c>
      <c r="F64" t="s">
        <v>53</v>
      </c>
      <c r="G64" t="s">
        <v>63</v>
      </c>
      <c r="H64">
        <v>1</v>
      </c>
      <c r="I64">
        <v>13</v>
      </c>
      <c r="J64">
        <v>0</v>
      </c>
      <c r="K64">
        <v>0</v>
      </c>
      <c r="L64" t="str">
        <f>IF(AND(J64=0,K64=0),"D",IF(AND(J64=1,K64=1),"A",IF(AND(J64=1,K64=0),"B",IF(AND(J64=0,K64=1),"C"))))</f>
        <v>D</v>
      </c>
    </row>
    <row r="65" spans="1:12" x14ac:dyDescent="0.25">
      <c r="A65">
        <v>113</v>
      </c>
      <c r="B65" t="s">
        <v>325</v>
      </c>
      <c r="C65" t="s">
        <v>326</v>
      </c>
      <c r="D65" t="s">
        <v>51</v>
      </c>
      <c r="E65" t="s">
        <v>122</v>
      </c>
      <c r="F65" t="s">
        <v>313</v>
      </c>
      <c r="G65" t="s">
        <v>63</v>
      </c>
      <c r="H65">
        <v>4</v>
      </c>
      <c r="I65">
        <v>8</v>
      </c>
      <c r="J65">
        <v>0</v>
      </c>
      <c r="K65">
        <v>0</v>
      </c>
      <c r="L65" t="str">
        <f>IF(AND(J65=0,K65=0),"D",IF(AND(J65=1,K65=1),"A",IF(AND(J65=1,K65=0),"B",IF(AND(J65=0,K65=1),"C"))))</f>
        <v>D</v>
      </c>
    </row>
    <row r="66" spans="1:12" x14ac:dyDescent="0.25">
      <c r="A66">
        <v>109</v>
      </c>
      <c r="B66" t="s">
        <v>316</v>
      </c>
      <c r="C66" t="s">
        <v>317</v>
      </c>
      <c r="D66" t="s">
        <v>51</v>
      </c>
      <c r="E66" t="s">
        <v>122</v>
      </c>
      <c r="F66" t="s">
        <v>313</v>
      </c>
      <c r="G66" t="s">
        <v>63</v>
      </c>
      <c r="H66">
        <v>4</v>
      </c>
      <c r="I66">
        <v>3</v>
      </c>
      <c r="J66">
        <v>0</v>
      </c>
      <c r="K66">
        <v>0</v>
      </c>
      <c r="L66" t="str">
        <f>IF(AND(J66=0,K66=0),"D",IF(AND(J66=1,K66=1),"A",IF(AND(J66=1,K66=0),"B",IF(AND(J66=0,K66=1),"C"))))</f>
        <v>D</v>
      </c>
    </row>
    <row r="67" spans="1:12" x14ac:dyDescent="0.25">
      <c r="A67">
        <v>75</v>
      </c>
      <c r="B67" t="s">
        <v>237</v>
      </c>
      <c r="C67" t="s">
        <v>238</v>
      </c>
      <c r="D67" t="s">
        <v>51</v>
      </c>
      <c r="E67" t="s">
        <v>192</v>
      </c>
      <c r="F67" t="s">
        <v>236</v>
      </c>
      <c r="G67" t="s">
        <v>63</v>
      </c>
      <c r="H67">
        <v>3</v>
      </c>
      <c r="I67">
        <v>2</v>
      </c>
      <c r="J67">
        <v>0</v>
      </c>
      <c r="K67">
        <v>0</v>
      </c>
      <c r="L67" t="str">
        <f>IF(AND(J67=0,K67=0),"D",IF(AND(J67=1,K67=1),"A",IF(AND(J67=1,K67=0),"B",IF(AND(J67=0,K67=1),"C"))))</f>
        <v>D</v>
      </c>
    </row>
    <row r="68" spans="1:12" x14ac:dyDescent="0.25">
      <c r="A68">
        <v>34</v>
      </c>
      <c r="B68" t="s">
        <v>141</v>
      </c>
      <c r="C68" t="s">
        <v>142</v>
      </c>
      <c r="D68" t="s">
        <v>51</v>
      </c>
      <c r="E68" t="s">
        <v>122</v>
      </c>
      <c r="F68" t="s">
        <v>53</v>
      </c>
      <c r="G68" t="s">
        <v>63</v>
      </c>
      <c r="H68">
        <v>1</v>
      </c>
      <c r="I68">
        <v>8</v>
      </c>
      <c r="J68">
        <v>1</v>
      </c>
      <c r="K68">
        <v>1</v>
      </c>
      <c r="L68" t="str">
        <f>IF(AND(J68=0,K68=0),"D",IF(AND(J68=1,K68=1),"A",IF(AND(J68=1,K68=0),"B",IF(AND(J68=0,K68=1),"C"))))</f>
        <v>A</v>
      </c>
    </row>
    <row r="69" spans="1:12" x14ac:dyDescent="0.25">
      <c r="A69">
        <v>144</v>
      </c>
      <c r="B69" t="s">
        <v>393</v>
      </c>
      <c r="C69" t="s">
        <v>394</v>
      </c>
      <c r="D69" t="s">
        <v>51</v>
      </c>
      <c r="E69" t="s">
        <v>390</v>
      </c>
      <c r="F69" t="s">
        <v>304</v>
      </c>
      <c r="G69" t="s">
        <v>54</v>
      </c>
      <c r="H69">
        <v>2</v>
      </c>
      <c r="I69">
        <v>3</v>
      </c>
      <c r="J69">
        <v>0</v>
      </c>
      <c r="K69">
        <v>0</v>
      </c>
      <c r="L69" t="str">
        <f>IF(AND(J69=0,K69=0),"D",IF(AND(J69=1,K69=1),"A",IF(AND(J69=1,K69=0),"B",IF(AND(J69=0,K69=1),"C"))))</f>
        <v>D</v>
      </c>
    </row>
    <row r="70" spans="1:12" x14ac:dyDescent="0.25">
      <c r="A70">
        <v>88</v>
      </c>
      <c r="B70" t="s">
        <v>263</v>
      </c>
      <c r="C70" t="s">
        <v>264</v>
      </c>
      <c r="D70" t="s">
        <v>51</v>
      </c>
      <c r="E70" t="s">
        <v>192</v>
      </c>
      <c r="F70" t="s">
        <v>236</v>
      </c>
      <c r="G70" t="s">
        <v>63</v>
      </c>
      <c r="H70">
        <v>3</v>
      </c>
      <c r="I70">
        <v>15</v>
      </c>
      <c r="J70">
        <v>1</v>
      </c>
      <c r="K70">
        <v>0</v>
      </c>
      <c r="L70" t="str">
        <f>IF(AND(J70=0,K70=0),"D",IF(AND(J70=1,K70=1),"A",IF(AND(J70=1,K70=0),"B",IF(AND(J70=0,K70=1),"C"))))</f>
        <v>B</v>
      </c>
    </row>
    <row r="71" spans="1:12" x14ac:dyDescent="0.25">
      <c r="A71">
        <v>124</v>
      </c>
      <c r="B71" t="s">
        <v>349</v>
      </c>
      <c r="C71" t="s">
        <v>350</v>
      </c>
      <c r="D71" t="s">
        <v>51</v>
      </c>
      <c r="E71" t="s">
        <v>122</v>
      </c>
      <c r="F71" t="s">
        <v>236</v>
      </c>
      <c r="G71" t="s">
        <v>54</v>
      </c>
      <c r="H71">
        <v>3</v>
      </c>
      <c r="I71">
        <v>1</v>
      </c>
      <c r="J71">
        <v>0</v>
      </c>
      <c r="K71">
        <v>0</v>
      </c>
      <c r="L71" t="str">
        <f>IF(AND(J71=0,K71=0),"D",IF(AND(J71=1,K71=1),"A",IF(AND(J71=1,K71=0),"B",IF(AND(J71=0,K71=1),"C"))))</f>
        <v>D</v>
      </c>
    </row>
    <row r="72" spans="1:12" x14ac:dyDescent="0.25">
      <c r="A72">
        <v>86</v>
      </c>
      <c r="B72" t="s">
        <v>259</v>
      </c>
      <c r="C72" t="s">
        <v>260</v>
      </c>
      <c r="D72" t="s">
        <v>51</v>
      </c>
      <c r="E72" t="s">
        <v>192</v>
      </c>
      <c r="F72" t="s">
        <v>236</v>
      </c>
      <c r="G72" t="s">
        <v>63</v>
      </c>
      <c r="H72">
        <v>3</v>
      </c>
      <c r="I72">
        <v>13</v>
      </c>
      <c r="J72">
        <v>0</v>
      </c>
      <c r="K72">
        <v>0</v>
      </c>
      <c r="L72" t="str">
        <f>IF(AND(J72=0,K72=0),"D",IF(AND(J72=1,K72=1),"A",IF(AND(J72=1,K72=0),"B",IF(AND(J72=0,K72=1),"C"))))</f>
        <v>D</v>
      </c>
    </row>
    <row r="73" spans="1:12" x14ac:dyDescent="0.25">
      <c r="A73">
        <v>26</v>
      </c>
      <c r="B73" t="s">
        <v>130</v>
      </c>
      <c r="C73" t="s">
        <v>131</v>
      </c>
      <c r="D73" t="s">
        <v>51</v>
      </c>
      <c r="E73" t="s">
        <v>122</v>
      </c>
      <c r="F73" t="s">
        <v>53</v>
      </c>
      <c r="G73" t="s">
        <v>63</v>
      </c>
      <c r="H73">
        <v>1</v>
      </c>
      <c r="I73">
        <v>3</v>
      </c>
      <c r="J73">
        <v>0</v>
      </c>
      <c r="K73">
        <v>0</v>
      </c>
      <c r="L73" t="str">
        <f>IF(AND(J73=0,K73=0),"D",IF(AND(J73=1,K73=1),"A",IF(AND(J73=1,K73=0),"B",IF(AND(J73=0,K73=1),"C"))))</f>
        <v>D</v>
      </c>
    </row>
    <row r="74" spans="1:12" x14ac:dyDescent="0.25">
      <c r="A74">
        <v>141</v>
      </c>
      <c r="B74" t="s">
        <v>386</v>
      </c>
      <c r="C74" t="s">
        <v>387</v>
      </c>
      <c r="D74" t="s">
        <v>51</v>
      </c>
      <c r="E74" t="s">
        <v>122</v>
      </c>
      <c r="F74" t="s">
        <v>371</v>
      </c>
      <c r="G74" t="s">
        <v>63</v>
      </c>
      <c r="H74">
        <v>2</v>
      </c>
      <c r="I74">
        <v>23</v>
      </c>
      <c r="J74">
        <v>0</v>
      </c>
      <c r="K74">
        <v>0</v>
      </c>
      <c r="L74" t="str">
        <f>IF(AND(J74=0,K74=0),"D",IF(AND(J74=1,K74=1),"A",IF(AND(J74=1,K74=0),"B",IF(AND(J74=0,K74=1),"C"))))</f>
        <v>D</v>
      </c>
    </row>
    <row r="75" spans="1:12" x14ac:dyDescent="0.25">
      <c r="A75">
        <v>111</v>
      </c>
      <c r="B75" t="s">
        <v>321</v>
      </c>
      <c r="C75" t="s">
        <v>322</v>
      </c>
      <c r="D75" t="s">
        <v>51</v>
      </c>
      <c r="E75" t="s">
        <v>122</v>
      </c>
      <c r="F75" t="s">
        <v>313</v>
      </c>
      <c r="G75" t="s">
        <v>63</v>
      </c>
      <c r="H75">
        <v>4</v>
      </c>
      <c r="I75">
        <v>5</v>
      </c>
      <c r="J75">
        <v>0</v>
      </c>
      <c r="K75">
        <v>0</v>
      </c>
      <c r="L75" t="str">
        <f>IF(AND(J75=0,K75=0),"D",IF(AND(J75=1,K75=1),"A",IF(AND(J75=1,K75=0),"B",IF(AND(J75=0,K75=1),"C"))))</f>
        <v>D</v>
      </c>
    </row>
    <row r="76" spans="1:12" x14ac:dyDescent="0.25">
      <c r="A76">
        <v>121</v>
      </c>
      <c r="B76" t="s">
        <v>343</v>
      </c>
      <c r="C76" t="s">
        <v>344</v>
      </c>
      <c r="D76" t="s">
        <v>51</v>
      </c>
      <c r="E76" t="s">
        <v>122</v>
      </c>
      <c r="F76" t="s">
        <v>236</v>
      </c>
      <c r="G76" t="s">
        <v>63</v>
      </c>
      <c r="H76">
        <v>3</v>
      </c>
      <c r="I76">
        <v>1</v>
      </c>
      <c r="J76">
        <v>1</v>
      </c>
      <c r="K76">
        <v>0</v>
      </c>
      <c r="L76" t="str">
        <f>IF(AND(J76=0,K76=0),"D",IF(AND(J76=1,K76=1),"A",IF(AND(J76=1,K76=0),"B",IF(AND(J76=0,K76=1),"C"))))</f>
        <v>B</v>
      </c>
    </row>
    <row r="77" spans="1:12" x14ac:dyDescent="0.25">
      <c r="A77">
        <v>133</v>
      </c>
      <c r="B77" t="s">
        <v>367</v>
      </c>
      <c r="C77" t="s">
        <v>368</v>
      </c>
      <c r="D77" t="s">
        <v>51</v>
      </c>
      <c r="E77" t="s">
        <v>192</v>
      </c>
      <c r="F77" t="s">
        <v>304</v>
      </c>
      <c r="G77" t="s">
        <v>63</v>
      </c>
      <c r="H77">
        <v>6</v>
      </c>
      <c r="I77">
        <v>7</v>
      </c>
      <c r="J77">
        <v>0</v>
      </c>
      <c r="K77">
        <v>0</v>
      </c>
      <c r="L77" t="str">
        <f>IF(AND(J77=0,K77=0),"D",IF(AND(J77=1,K77=1),"A",IF(AND(J77=1,K77=0),"B",IF(AND(J77=0,K77=1),"C"))))</f>
        <v>D</v>
      </c>
    </row>
    <row r="78" spans="1:12" x14ac:dyDescent="0.25">
      <c r="A78">
        <v>80</v>
      </c>
      <c r="B78" t="s">
        <v>247</v>
      </c>
      <c r="C78" t="s">
        <v>248</v>
      </c>
      <c r="D78" t="s">
        <v>51</v>
      </c>
      <c r="E78" t="s">
        <v>192</v>
      </c>
      <c r="F78" t="s">
        <v>236</v>
      </c>
      <c r="G78" t="s">
        <v>63</v>
      </c>
      <c r="H78">
        <v>3</v>
      </c>
      <c r="I78">
        <v>7</v>
      </c>
      <c r="J78">
        <v>0</v>
      </c>
      <c r="K78">
        <v>0</v>
      </c>
      <c r="L78" t="str">
        <f>IF(AND(J78=0,K78=0),"D",IF(AND(J78=1,K78=1),"A",IF(AND(J78=1,K78=0),"B",IF(AND(J78=0,K78=1),"C"))))</f>
        <v>D</v>
      </c>
    </row>
    <row r="79" spans="1:12" x14ac:dyDescent="0.25">
      <c r="A79">
        <v>9</v>
      </c>
      <c r="B79" t="s">
        <v>85</v>
      </c>
      <c r="C79" t="s">
        <v>86</v>
      </c>
      <c r="D79" t="s">
        <v>51</v>
      </c>
      <c r="E79" t="s">
        <v>52</v>
      </c>
      <c r="F79" t="s">
        <v>53</v>
      </c>
      <c r="G79" t="s">
        <v>63</v>
      </c>
      <c r="H79">
        <v>1</v>
      </c>
      <c r="I79">
        <v>8</v>
      </c>
      <c r="J79">
        <v>0</v>
      </c>
      <c r="K79">
        <v>0</v>
      </c>
      <c r="L79" t="str">
        <f>IF(AND(J79=0,K79=0),"D",IF(AND(J79=1,K79=1),"A",IF(AND(J79=1,K79=0),"B",IF(AND(J79=0,K79=1),"C"))))</f>
        <v>D</v>
      </c>
    </row>
    <row r="80" spans="1:12" x14ac:dyDescent="0.25">
      <c r="A80">
        <v>71</v>
      </c>
      <c r="B80" t="s">
        <v>225</v>
      </c>
      <c r="C80" t="s">
        <v>226</v>
      </c>
      <c r="D80" t="s">
        <v>51</v>
      </c>
      <c r="E80" t="s">
        <v>192</v>
      </c>
      <c r="F80" t="s">
        <v>53</v>
      </c>
      <c r="G80" t="s">
        <v>63</v>
      </c>
      <c r="H80">
        <v>1</v>
      </c>
      <c r="I80">
        <v>11</v>
      </c>
      <c r="J80">
        <v>0</v>
      </c>
      <c r="K80">
        <v>0</v>
      </c>
      <c r="L80" t="str">
        <f>IF(AND(J80=0,K80=0),"D",IF(AND(J80=1,K80=1),"A",IF(AND(J80=1,K80=0),"B",IF(AND(J80=0,K80=1),"C"))))</f>
        <v>D</v>
      </c>
    </row>
    <row r="81" spans="1:12" x14ac:dyDescent="0.25">
      <c r="A81">
        <v>92</v>
      </c>
      <c r="B81" t="s">
        <v>273</v>
      </c>
      <c r="C81" t="s">
        <v>274</v>
      </c>
      <c r="D81" t="s">
        <v>51</v>
      </c>
      <c r="E81" t="s">
        <v>192</v>
      </c>
      <c r="F81" t="s">
        <v>236</v>
      </c>
      <c r="G81" t="s">
        <v>63</v>
      </c>
      <c r="H81">
        <v>3</v>
      </c>
      <c r="I81">
        <v>19</v>
      </c>
      <c r="J81">
        <v>1</v>
      </c>
      <c r="K81">
        <v>1</v>
      </c>
      <c r="L81" t="str">
        <f>IF(AND(J81=0,K81=0),"D",IF(AND(J81=1,K81=1),"A",IF(AND(J81=1,K81=0),"B",IF(AND(J81=0,K81=1),"C"))))</f>
        <v>A</v>
      </c>
    </row>
    <row r="82" spans="1:12" x14ac:dyDescent="0.25">
      <c r="A82">
        <v>68</v>
      </c>
      <c r="B82" t="s">
        <v>217</v>
      </c>
      <c r="C82" t="s">
        <v>218</v>
      </c>
      <c r="D82" t="s">
        <v>51</v>
      </c>
      <c r="E82" t="s">
        <v>192</v>
      </c>
      <c r="F82" t="s">
        <v>53</v>
      </c>
      <c r="G82" t="s">
        <v>63</v>
      </c>
      <c r="H82">
        <v>1</v>
      </c>
      <c r="I82">
        <v>8</v>
      </c>
      <c r="J82">
        <v>0</v>
      </c>
      <c r="K82">
        <v>0</v>
      </c>
      <c r="L82" t="str">
        <f>IF(AND(J82=0,K82=0),"D",IF(AND(J82=1,K82=1),"A",IF(AND(J82=1,K82=0),"B",IF(AND(J82=0,K82=1),"C"))))</f>
        <v>D</v>
      </c>
    </row>
    <row r="83" spans="1:12" x14ac:dyDescent="0.25">
      <c r="A83">
        <v>29</v>
      </c>
      <c r="B83" t="s">
        <v>137</v>
      </c>
      <c r="C83" t="s">
        <v>138</v>
      </c>
      <c r="D83" t="s">
        <v>51</v>
      </c>
      <c r="E83" t="s">
        <v>122</v>
      </c>
      <c r="F83" t="s">
        <v>53</v>
      </c>
      <c r="G83" t="s">
        <v>63</v>
      </c>
      <c r="H83">
        <v>1</v>
      </c>
      <c r="I83">
        <v>6</v>
      </c>
      <c r="J83">
        <v>0</v>
      </c>
      <c r="K83">
        <v>0</v>
      </c>
      <c r="L83" t="str">
        <f>IF(AND(J83=0,K83=0),"D",IF(AND(J83=1,K83=1),"A",IF(AND(J83=1,K83=0),"B",IF(AND(J83=0,K83=1),"C"))))</f>
        <v>D</v>
      </c>
    </row>
    <row r="84" spans="1:12" x14ac:dyDescent="0.25">
      <c r="A84">
        <v>42</v>
      </c>
      <c r="B84" t="s">
        <v>161</v>
      </c>
      <c r="C84" t="s">
        <v>162</v>
      </c>
      <c r="D84" t="s">
        <v>51</v>
      </c>
      <c r="E84" t="s">
        <v>122</v>
      </c>
      <c r="F84" t="s">
        <v>53</v>
      </c>
      <c r="G84" t="s">
        <v>63</v>
      </c>
      <c r="H84">
        <v>1</v>
      </c>
      <c r="I84">
        <v>16</v>
      </c>
      <c r="J84">
        <v>0</v>
      </c>
      <c r="K84">
        <v>0</v>
      </c>
      <c r="L84" t="str">
        <f>IF(AND(J84=0,K84=0),"D",IF(AND(J84=1,K84=1),"A",IF(AND(J84=1,K84=0),"B",IF(AND(J84=0,K84=1),"C"))))</f>
        <v>D</v>
      </c>
    </row>
    <row r="85" spans="1:12" x14ac:dyDescent="0.25">
      <c r="A85">
        <v>103</v>
      </c>
      <c r="B85" t="s">
        <v>300</v>
      </c>
      <c r="C85" t="s">
        <v>301</v>
      </c>
      <c r="D85" t="s">
        <v>51</v>
      </c>
      <c r="E85" t="s">
        <v>192</v>
      </c>
      <c r="F85" t="s">
        <v>236</v>
      </c>
      <c r="G85" t="s">
        <v>63</v>
      </c>
      <c r="H85">
        <v>3</v>
      </c>
      <c r="I85">
        <v>30</v>
      </c>
      <c r="J85">
        <v>0</v>
      </c>
      <c r="K85">
        <v>0</v>
      </c>
      <c r="L85" t="str">
        <f>IF(AND(J85=0,K85=0),"D",IF(AND(J85=1,K85=1),"A",IF(AND(J85=1,K85=0),"B",IF(AND(J85=0,K85=1),"C"))))</f>
        <v>D</v>
      </c>
    </row>
    <row r="86" spans="1:12" x14ac:dyDescent="0.25">
      <c r="A86">
        <v>76</v>
      </c>
      <c r="B86" t="s">
        <v>239</v>
      </c>
      <c r="C86" t="s">
        <v>240</v>
      </c>
      <c r="D86" t="s">
        <v>51</v>
      </c>
      <c r="E86" t="s">
        <v>192</v>
      </c>
      <c r="F86" t="s">
        <v>236</v>
      </c>
      <c r="G86" t="s">
        <v>63</v>
      </c>
      <c r="H86">
        <v>3</v>
      </c>
      <c r="I86">
        <v>3</v>
      </c>
      <c r="J86">
        <v>0</v>
      </c>
      <c r="K86">
        <v>0</v>
      </c>
      <c r="L86" t="str">
        <f>IF(AND(J86=0,K86=0),"D",IF(AND(J86=1,K86=1),"A",IF(AND(J86=1,K86=0),"B",IF(AND(J86=0,K86=1),"C"))))</f>
        <v>D</v>
      </c>
    </row>
    <row r="87" spans="1:12" x14ac:dyDescent="0.25">
      <c r="A87">
        <v>84</v>
      </c>
      <c r="B87" t="s">
        <v>255</v>
      </c>
      <c r="C87" t="s">
        <v>256</v>
      </c>
      <c r="D87" t="s">
        <v>51</v>
      </c>
      <c r="E87" t="s">
        <v>192</v>
      </c>
      <c r="F87" t="s">
        <v>236</v>
      </c>
      <c r="G87" t="s">
        <v>63</v>
      </c>
      <c r="H87">
        <v>3</v>
      </c>
      <c r="I87">
        <v>11</v>
      </c>
      <c r="J87">
        <v>0</v>
      </c>
      <c r="K87">
        <v>0</v>
      </c>
      <c r="L87" t="str">
        <f>IF(AND(J87=0,K87=0),"D",IF(AND(J87=1,K87=1),"A",IF(AND(J87=1,K87=0),"B",IF(AND(J87=0,K87=1),"C"))))</f>
        <v>D</v>
      </c>
    </row>
    <row r="88" spans="1:12" x14ac:dyDescent="0.25">
      <c r="A88">
        <v>17</v>
      </c>
      <c r="B88" t="s">
        <v>106</v>
      </c>
      <c r="C88" t="s">
        <v>107</v>
      </c>
      <c r="D88" t="s">
        <v>51</v>
      </c>
      <c r="E88" t="s">
        <v>52</v>
      </c>
      <c r="F88" t="s">
        <v>53</v>
      </c>
      <c r="G88" t="s">
        <v>63</v>
      </c>
      <c r="H88">
        <v>1</v>
      </c>
      <c r="I88">
        <v>15</v>
      </c>
      <c r="J88">
        <v>0</v>
      </c>
      <c r="K88">
        <v>0</v>
      </c>
      <c r="L88" t="str">
        <f>IF(AND(J88=0,K88=0),"D",IF(AND(J88=1,K88=1),"A",IF(AND(J88=1,K88=0),"B",IF(AND(J88=0,K88=1),"C"))))</f>
        <v>D</v>
      </c>
    </row>
    <row r="89" spans="1:12" x14ac:dyDescent="0.25">
      <c r="A89">
        <v>1</v>
      </c>
      <c r="B89" t="s">
        <v>49</v>
      </c>
      <c r="C89" t="s">
        <v>50</v>
      </c>
      <c r="D89" t="s">
        <v>51</v>
      </c>
      <c r="E89" t="s">
        <v>52</v>
      </c>
      <c r="F89" t="s">
        <v>53</v>
      </c>
      <c r="G89" t="s">
        <v>54</v>
      </c>
      <c r="H89">
        <v>1</v>
      </c>
      <c r="I89">
        <v>1</v>
      </c>
      <c r="J89">
        <v>1</v>
      </c>
      <c r="K89">
        <v>0</v>
      </c>
      <c r="L89" t="str">
        <f>IF(AND(J89=0,K89=0),"D",IF(AND(J89=1,K89=1),"A",IF(AND(J89=1,K89=0),"B",IF(AND(J89=0,K89=1),"C"))))</f>
        <v>B</v>
      </c>
    </row>
    <row r="90" spans="1:12" x14ac:dyDescent="0.25">
      <c r="A90">
        <v>11</v>
      </c>
      <c r="B90" t="s">
        <v>89</v>
      </c>
      <c r="C90" t="s">
        <v>90</v>
      </c>
      <c r="D90" t="s">
        <v>51</v>
      </c>
      <c r="E90" t="s">
        <v>52</v>
      </c>
      <c r="F90" t="s">
        <v>53</v>
      </c>
      <c r="G90" t="s">
        <v>63</v>
      </c>
      <c r="H90">
        <v>1</v>
      </c>
      <c r="I90">
        <v>10</v>
      </c>
      <c r="J90">
        <v>1</v>
      </c>
      <c r="K90">
        <v>1</v>
      </c>
      <c r="L90" t="str">
        <f>IF(AND(J90=0,K90=0),"D",IF(AND(J90=1,K90=1),"A",IF(AND(J90=1,K90=0),"B",IF(AND(J90=0,K90=1),"C"))))</f>
        <v>A</v>
      </c>
    </row>
    <row r="91" spans="1:12" x14ac:dyDescent="0.25">
      <c r="A91">
        <v>43</v>
      </c>
      <c r="B91" t="s">
        <v>163</v>
      </c>
      <c r="C91" t="s">
        <v>164</v>
      </c>
      <c r="D91" t="s">
        <v>51</v>
      </c>
      <c r="E91" t="s">
        <v>122</v>
      </c>
      <c r="F91" t="s">
        <v>53</v>
      </c>
      <c r="G91" t="s">
        <v>54</v>
      </c>
      <c r="H91">
        <v>1</v>
      </c>
      <c r="I91">
        <v>2</v>
      </c>
      <c r="J91">
        <v>0</v>
      </c>
      <c r="K91">
        <v>0</v>
      </c>
      <c r="L91" t="str">
        <f>IF(AND(J91=0,K91=0),"D",IF(AND(J91=1,K91=1),"A",IF(AND(J91=1,K91=0),"B",IF(AND(J91=0,K91=1),"C"))))</f>
        <v>D</v>
      </c>
    </row>
    <row r="92" spans="1:12" x14ac:dyDescent="0.25">
      <c r="A92">
        <v>110</v>
      </c>
      <c r="B92" t="s">
        <v>319</v>
      </c>
      <c r="C92" t="s">
        <v>320</v>
      </c>
      <c r="D92" t="s">
        <v>51</v>
      </c>
      <c r="E92" t="s">
        <v>122</v>
      </c>
      <c r="F92" t="s">
        <v>313</v>
      </c>
      <c r="G92" t="s">
        <v>63</v>
      </c>
      <c r="H92">
        <v>4</v>
      </c>
      <c r="I92">
        <v>4</v>
      </c>
      <c r="J92">
        <v>0</v>
      </c>
      <c r="K92">
        <v>0</v>
      </c>
      <c r="L92" t="str">
        <f>IF(AND(J92=0,K92=0),"D",IF(AND(J92=1,K92=1),"A",IF(AND(J92=1,K92=0),"B",IF(AND(J92=0,K92=1),"C"))))</f>
        <v>D</v>
      </c>
    </row>
    <row r="93" spans="1:12" x14ac:dyDescent="0.25">
      <c r="A93">
        <v>108</v>
      </c>
      <c r="B93" t="s">
        <v>314</v>
      </c>
      <c r="C93" t="s">
        <v>315</v>
      </c>
      <c r="D93" t="s">
        <v>51</v>
      </c>
      <c r="E93" t="s">
        <v>122</v>
      </c>
      <c r="F93" t="s">
        <v>313</v>
      </c>
      <c r="G93" t="s">
        <v>63</v>
      </c>
      <c r="H93">
        <v>4</v>
      </c>
      <c r="I93">
        <v>2</v>
      </c>
      <c r="J93">
        <v>0</v>
      </c>
      <c r="K93">
        <v>0</v>
      </c>
      <c r="L93" t="str">
        <f>IF(AND(J93=0,K93=0),"D",IF(AND(J93=1,K93=1),"A",IF(AND(J93=1,K93=0),"B",IF(AND(J93=0,K93=1),"C"))))</f>
        <v>D</v>
      </c>
    </row>
    <row r="94" spans="1:12" x14ac:dyDescent="0.25">
      <c r="A94">
        <v>50</v>
      </c>
      <c r="B94" t="s">
        <v>169</v>
      </c>
      <c r="C94" t="s">
        <v>170</v>
      </c>
      <c r="D94" t="s">
        <v>51</v>
      </c>
      <c r="E94" t="s">
        <v>122</v>
      </c>
      <c r="F94" t="s">
        <v>53</v>
      </c>
      <c r="G94" t="s">
        <v>63</v>
      </c>
      <c r="H94">
        <v>1</v>
      </c>
      <c r="I94">
        <v>20</v>
      </c>
      <c r="J94">
        <v>0</v>
      </c>
      <c r="K94">
        <v>1</v>
      </c>
      <c r="L94" t="str">
        <f>IF(AND(J94=0,K94=0),"D",IF(AND(J94=1,K94=1),"A",IF(AND(J94=1,K94=0),"B",IF(AND(J94=0,K94=1),"C"))))</f>
        <v>C</v>
      </c>
    </row>
    <row r="95" spans="1:12" x14ac:dyDescent="0.25">
      <c r="A95">
        <v>36</v>
      </c>
      <c r="B95" t="s">
        <v>147</v>
      </c>
      <c r="C95" t="s">
        <v>148</v>
      </c>
      <c r="D95" t="s">
        <v>51</v>
      </c>
      <c r="E95" t="s">
        <v>122</v>
      </c>
      <c r="F95" t="s">
        <v>53</v>
      </c>
      <c r="G95" t="s">
        <v>63</v>
      </c>
      <c r="H95">
        <v>1</v>
      </c>
      <c r="I95">
        <v>10</v>
      </c>
      <c r="J95">
        <v>0</v>
      </c>
      <c r="K95">
        <v>0</v>
      </c>
      <c r="L95" t="str">
        <f>IF(AND(J95=0,K95=0),"D",IF(AND(J95=1,K95=1),"A",IF(AND(J95=1,K95=0),"B",IF(AND(J95=0,K95=1),"C"))))</f>
        <v>D</v>
      </c>
    </row>
    <row r="96" spans="1:12" x14ac:dyDescent="0.25">
      <c r="A96">
        <v>56</v>
      </c>
      <c r="B96" t="s">
        <v>183</v>
      </c>
      <c r="C96" t="s">
        <v>184</v>
      </c>
      <c r="D96" t="s">
        <v>51</v>
      </c>
      <c r="E96" t="s">
        <v>122</v>
      </c>
      <c r="F96" t="s">
        <v>53</v>
      </c>
      <c r="G96" t="s">
        <v>63</v>
      </c>
      <c r="H96">
        <v>1</v>
      </c>
      <c r="I96">
        <v>25</v>
      </c>
      <c r="J96">
        <v>0</v>
      </c>
      <c r="K96">
        <v>0</v>
      </c>
      <c r="L96" t="str">
        <f>IF(AND(J96=0,K96=0),"D",IF(AND(J96=1,K96=1),"A",IF(AND(J96=1,K96=0),"B",IF(AND(J96=0,K96=1),"C"))))</f>
        <v>D</v>
      </c>
    </row>
    <row r="97" spans="1:12" x14ac:dyDescent="0.25">
      <c r="A97">
        <v>10</v>
      </c>
      <c r="B97" t="s">
        <v>87</v>
      </c>
      <c r="C97" t="s">
        <v>88</v>
      </c>
      <c r="D97" t="s">
        <v>51</v>
      </c>
      <c r="E97" t="s">
        <v>52</v>
      </c>
      <c r="F97" t="s">
        <v>53</v>
      </c>
      <c r="G97" t="s">
        <v>63</v>
      </c>
      <c r="H97">
        <v>1</v>
      </c>
      <c r="I97">
        <v>9</v>
      </c>
      <c r="J97">
        <v>0</v>
      </c>
      <c r="K97">
        <v>0</v>
      </c>
      <c r="L97" t="str">
        <f>IF(AND(J97=0,K97=0),"D",IF(AND(J97=1,K97=1),"A",IF(AND(J97=1,K97=0),"B",IF(AND(J97=0,K97=1),"C"))))</f>
        <v>D</v>
      </c>
    </row>
    <row r="98" spans="1:12" x14ac:dyDescent="0.25">
      <c r="A98">
        <v>16</v>
      </c>
      <c r="B98" t="s">
        <v>103</v>
      </c>
      <c r="C98" t="s">
        <v>104</v>
      </c>
      <c r="D98" t="s">
        <v>51</v>
      </c>
      <c r="E98" t="s">
        <v>52</v>
      </c>
      <c r="F98" t="s">
        <v>53</v>
      </c>
      <c r="G98" t="s">
        <v>63</v>
      </c>
      <c r="H98">
        <v>1</v>
      </c>
      <c r="I98">
        <v>14</v>
      </c>
      <c r="J98">
        <v>0</v>
      </c>
      <c r="K98">
        <v>0</v>
      </c>
      <c r="L98" t="str">
        <f>IF(AND(J98=0,K98=0),"D",IF(AND(J98=1,K98=1),"A",IF(AND(J98=1,K98=0),"B",IF(AND(J98=0,K98=1),"C"))))</f>
        <v>D</v>
      </c>
    </row>
    <row r="99" spans="1:12" x14ac:dyDescent="0.25">
      <c r="A99">
        <v>132</v>
      </c>
      <c r="B99" t="s">
        <v>365</v>
      </c>
      <c r="C99" t="s">
        <v>366</v>
      </c>
      <c r="D99" t="s">
        <v>51</v>
      </c>
      <c r="E99" t="s">
        <v>192</v>
      </c>
      <c r="F99" t="s">
        <v>304</v>
      </c>
      <c r="G99" t="s">
        <v>63</v>
      </c>
      <c r="H99">
        <v>6</v>
      </c>
      <c r="I99">
        <v>4</v>
      </c>
      <c r="J99">
        <v>0</v>
      </c>
      <c r="K99">
        <v>0</v>
      </c>
      <c r="L99" t="str">
        <f>IF(AND(J99=0,K99=0),"D",IF(AND(J99=1,K99=1),"A",IF(AND(J99=1,K99=0),"B",IF(AND(J99=0,K99=1),"C"))))</f>
        <v>D</v>
      </c>
    </row>
    <row r="100" spans="1:12" x14ac:dyDescent="0.25">
      <c r="A100">
        <v>21</v>
      </c>
      <c r="B100" t="s">
        <v>116</v>
      </c>
      <c r="C100" t="s">
        <v>117</v>
      </c>
      <c r="D100" t="s">
        <v>51</v>
      </c>
      <c r="E100" t="s">
        <v>52</v>
      </c>
      <c r="F100" t="s">
        <v>53</v>
      </c>
      <c r="G100" t="s">
        <v>63</v>
      </c>
      <c r="H100">
        <v>1</v>
      </c>
      <c r="I100">
        <v>18</v>
      </c>
      <c r="J100">
        <v>1</v>
      </c>
      <c r="K100">
        <v>0</v>
      </c>
      <c r="L100" t="str">
        <f>IF(AND(J100=0,K100=0),"D",IF(AND(J100=1,K100=1),"A",IF(AND(J100=1,K100=0),"B",IF(AND(J100=0,K100=1),"C"))))</f>
        <v>B</v>
      </c>
    </row>
    <row r="101" spans="1:12" x14ac:dyDescent="0.25">
      <c r="A101">
        <v>102</v>
      </c>
      <c r="B101" t="s">
        <v>298</v>
      </c>
      <c r="C101" t="s">
        <v>299</v>
      </c>
      <c r="D101" t="s">
        <v>51</v>
      </c>
      <c r="E101" t="s">
        <v>192</v>
      </c>
      <c r="F101" t="s">
        <v>236</v>
      </c>
      <c r="G101" t="s">
        <v>63</v>
      </c>
      <c r="H101">
        <v>3</v>
      </c>
      <c r="I101">
        <v>29</v>
      </c>
      <c r="J101">
        <v>0</v>
      </c>
      <c r="K101">
        <v>0</v>
      </c>
      <c r="L101" t="str">
        <f>IF(AND(J101=0,K101=0),"D",IF(AND(J101=1,K101=1),"A",IF(AND(J101=1,K101=0),"B",IF(AND(J101=0,K101=1),"C"))))</f>
        <v>D</v>
      </c>
    </row>
    <row r="102" spans="1:12" x14ac:dyDescent="0.25">
      <c r="A102">
        <v>41</v>
      </c>
      <c r="B102" t="s">
        <v>159</v>
      </c>
      <c r="C102" t="s">
        <v>160</v>
      </c>
      <c r="D102" t="s">
        <v>51</v>
      </c>
      <c r="E102" t="s">
        <v>122</v>
      </c>
      <c r="F102" t="s">
        <v>53</v>
      </c>
      <c r="G102" t="s">
        <v>63</v>
      </c>
      <c r="H102">
        <v>1</v>
      </c>
      <c r="I102">
        <v>15</v>
      </c>
      <c r="J102">
        <v>0</v>
      </c>
      <c r="K102">
        <v>0</v>
      </c>
      <c r="L102" t="str">
        <f>IF(AND(J102=0,K102=0),"D",IF(AND(J102=1,K102=1),"A",IF(AND(J102=1,K102=0),"B",IF(AND(J102=0,K102=1),"C"))))</f>
        <v>D</v>
      </c>
    </row>
    <row r="103" spans="1:12" x14ac:dyDescent="0.25">
      <c r="A103">
        <v>59</v>
      </c>
      <c r="B103" t="s">
        <v>190</v>
      </c>
      <c r="C103" t="s">
        <v>191</v>
      </c>
      <c r="D103" t="s">
        <v>51</v>
      </c>
      <c r="E103" t="s">
        <v>192</v>
      </c>
      <c r="F103" t="s">
        <v>53</v>
      </c>
      <c r="G103" t="s">
        <v>54</v>
      </c>
      <c r="H103">
        <v>1</v>
      </c>
      <c r="I103">
        <v>1</v>
      </c>
      <c r="J103">
        <v>0</v>
      </c>
      <c r="K103">
        <v>1</v>
      </c>
      <c r="L103" t="str">
        <f>IF(AND(J103=0,K103=0),"D",IF(AND(J103=1,K103=1),"A",IF(AND(J103=1,K103=0),"B",IF(AND(J103=0,K103=1),"C"))))</f>
        <v>C</v>
      </c>
    </row>
    <row r="104" spans="1:12" x14ac:dyDescent="0.25">
      <c r="A104">
        <v>85</v>
      </c>
      <c r="B104" t="s">
        <v>257</v>
      </c>
      <c r="C104" t="s">
        <v>258</v>
      </c>
      <c r="D104" t="s">
        <v>51</v>
      </c>
      <c r="E104" t="s">
        <v>192</v>
      </c>
      <c r="F104" t="s">
        <v>236</v>
      </c>
      <c r="G104" t="s">
        <v>63</v>
      </c>
      <c r="H104">
        <v>3</v>
      </c>
      <c r="I104">
        <v>12</v>
      </c>
      <c r="J104">
        <v>0</v>
      </c>
      <c r="K104">
        <v>0</v>
      </c>
      <c r="L104" t="str">
        <f>IF(AND(J104=0,K104=0),"D",IF(AND(J104=1,K104=1),"A",IF(AND(J104=1,K104=0),"B",IF(AND(J104=0,K104=1),"C"))))</f>
        <v>D</v>
      </c>
    </row>
    <row r="105" spans="1:12" x14ac:dyDescent="0.25">
      <c r="A105">
        <v>37</v>
      </c>
      <c r="B105" t="s">
        <v>149</v>
      </c>
      <c r="C105" t="s">
        <v>150</v>
      </c>
      <c r="D105" t="s">
        <v>51</v>
      </c>
      <c r="E105" t="s">
        <v>122</v>
      </c>
      <c r="F105" t="s">
        <v>53</v>
      </c>
      <c r="G105" t="s">
        <v>63</v>
      </c>
      <c r="H105">
        <v>1</v>
      </c>
      <c r="I105">
        <v>11</v>
      </c>
      <c r="J105">
        <v>0</v>
      </c>
      <c r="K105">
        <v>0</v>
      </c>
      <c r="L105" t="str">
        <f>IF(AND(J105=0,K105=0),"D",IF(AND(J105=1,K105=1),"A",IF(AND(J105=1,K105=0),"B",IF(AND(J105=0,K105=1),"C"))))</f>
        <v>D</v>
      </c>
    </row>
    <row r="106" spans="1:12" x14ac:dyDescent="0.25">
      <c r="A106">
        <v>35</v>
      </c>
      <c r="B106" t="s">
        <v>145</v>
      </c>
      <c r="C106" t="s">
        <v>146</v>
      </c>
      <c r="D106" t="s">
        <v>51</v>
      </c>
      <c r="E106" t="s">
        <v>122</v>
      </c>
      <c r="F106" t="s">
        <v>53</v>
      </c>
      <c r="G106" t="s">
        <v>63</v>
      </c>
      <c r="H106">
        <v>1</v>
      </c>
      <c r="I106">
        <v>9</v>
      </c>
      <c r="J106">
        <v>0</v>
      </c>
      <c r="K106">
        <v>0</v>
      </c>
      <c r="L106" t="str">
        <f>IF(AND(J106=0,K106=0),"D",IF(AND(J106=1,K106=1),"A",IF(AND(J106=1,K106=0),"B",IF(AND(J106=0,K106=1),"C"))))</f>
        <v>D</v>
      </c>
    </row>
    <row r="107" spans="1:12" x14ac:dyDescent="0.25">
      <c r="A107">
        <v>79</v>
      </c>
      <c r="B107" t="s">
        <v>245</v>
      </c>
      <c r="C107" t="s">
        <v>246</v>
      </c>
      <c r="D107" t="s">
        <v>51</v>
      </c>
      <c r="E107" t="s">
        <v>192</v>
      </c>
      <c r="F107" t="s">
        <v>236</v>
      </c>
      <c r="G107" t="s">
        <v>63</v>
      </c>
      <c r="H107">
        <v>3</v>
      </c>
      <c r="I107">
        <v>6</v>
      </c>
      <c r="J107">
        <v>0</v>
      </c>
      <c r="K107">
        <v>0</v>
      </c>
      <c r="L107" t="str">
        <f>IF(AND(J107=0,K107=0),"D",IF(AND(J107=1,K107=1),"A",IF(AND(J107=1,K107=0),"B",IF(AND(J107=0,K107=1),"C"))))</f>
        <v>D</v>
      </c>
    </row>
    <row r="108" spans="1:12" x14ac:dyDescent="0.25">
      <c r="A108">
        <v>135</v>
      </c>
      <c r="B108" t="s">
        <v>374</v>
      </c>
      <c r="C108" t="s">
        <v>375</v>
      </c>
      <c r="D108" t="s">
        <v>51</v>
      </c>
      <c r="E108" t="s">
        <v>122</v>
      </c>
      <c r="F108" t="s">
        <v>371</v>
      </c>
      <c r="G108" t="s">
        <v>63</v>
      </c>
      <c r="H108">
        <v>2</v>
      </c>
      <c r="I108">
        <v>4</v>
      </c>
      <c r="J108">
        <v>0</v>
      </c>
      <c r="K108">
        <v>0</v>
      </c>
      <c r="L108" t="str">
        <f>IF(AND(J108=0,K108=0),"D",IF(AND(J108=1,K108=1),"A",IF(AND(J108=1,K108=0),"B",IF(AND(J108=0,K108=1),"C"))))</f>
        <v>D</v>
      </c>
    </row>
    <row r="109" spans="1:12" x14ac:dyDescent="0.25">
      <c r="A109">
        <v>40</v>
      </c>
      <c r="B109" t="s">
        <v>157</v>
      </c>
      <c r="C109" t="s">
        <v>158</v>
      </c>
      <c r="D109" t="s">
        <v>51</v>
      </c>
      <c r="E109" t="s">
        <v>122</v>
      </c>
      <c r="F109" t="s">
        <v>53</v>
      </c>
      <c r="G109" t="s">
        <v>63</v>
      </c>
      <c r="H109">
        <v>1</v>
      </c>
      <c r="I109">
        <v>14</v>
      </c>
      <c r="J109">
        <v>0</v>
      </c>
      <c r="K109">
        <v>0</v>
      </c>
      <c r="L109" t="str">
        <f>IF(AND(J109=0,K109=0),"D",IF(AND(J109=1,K109=1),"A",IF(AND(J109=1,K109=0),"B",IF(AND(J109=0,K109=1),"C"))))</f>
        <v>D</v>
      </c>
    </row>
    <row r="110" spans="1:12" x14ac:dyDescent="0.25">
      <c r="A110">
        <v>30</v>
      </c>
      <c r="B110" t="s">
        <v>139</v>
      </c>
      <c r="C110" t="s">
        <v>140</v>
      </c>
      <c r="D110" t="s">
        <v>51</v>
      </c>
      <c r="E110" t="s">
        <v>122</v>
      </c>
      <c r="F110" t="s">
        <v>53</v>
      </c>
      <c r="G110" t="s">
        <v>63</v>
      </c>
      <c r="H110">
        <v>1</v>
      </c>
      <c r="I110">
        <v>7</v>
      </c>
      <c r="J110">
        <v>0</v>
      </c>
      <c r="K110">
        <v>0</v>
      </c>
      <c r="L110" t="str">
        <f>IF(AND(J110=0,K110=0),"D",IF(AND(J110=1,K110=1),"A",IF(AND(J110=1,K110=0),"B",IF(AND(J110=0,K110=1),"C"))))</f>
        <v>D</v>
      </c>
    </row>
    <row r="111" spans="1:12" x14ac:dyDescent="0.25">
      <c r="A111">
        <v>143</v>
      </c>
      <c r="B111" t="s">
        <v>391</v>
      </c>
      <c r="C111" t="s">
        <v>392</v>
      </c>
      <c r="D111" t="s">
        <v>51</v>
      </c>
      <c r="E111" t="s">
        <v>390</v>
      </c>
      <c r="F111" t="s">
        <v>304</v>
      </c>
      <c r="G111" t="s">
        <v>54</v>
      </c>
      <c r="H111">
        <v>2</v>
      </c>
      <c r="I111">
        <v>2</v>
      </c>
      <c r="J111">
        <v>0</v>
      </c>
      <c r="K111">
        <v>0</v>
      </c>
      <c r="L111" t="str">
        <f>IF(AND(J111=0,K111=0),"D",IF(AND(J111=1,K111=1),"A",IF(AND(J111=1,K111=0),"B",IF(AND(J111=0,K111=1),"C"))))</f>
        <v>D</v>
      </c>
    </row>
    <row r="112" spans="1:12" x14ac:dyDescent="0.25">
      <c r="A112">
        <v>78</v>
      </c>
      <c r="B112" t="s">
        <v>243</v>
      </c>
      <c r="C112" t="s">
        <v>244</v>
      </c>
      <c r="D112" t="s">
        <v>51</v>
      </c>
      <c r="E112" t="s">
        <v>192</v>
      </c>
      <c r="F112" t="s">
        <v>236</v>
      </c>
      <c r="G112" t="s">
        <v>63</v>
      </c>
      <c r="H112">
        <v>3</v>
      </c>
      <c r="I112">
        <v>5</v>
      </c>
      <c r="J112">
        <v>1</v>
      </c>
      <c r="K112">
        <v>0</v>
      </c>
      <c r="L112" t="str">
        <f>IF(AND(J112=0,K112=0),"D",IF(AND(J112=1,K112=1),"A",IF(AND(J112=1,K112=0),"B",IF(AND(J112=0,K112=1),"C"))))</f>
        <v>B</v>
      </c>
    </row>
    <row r="113" spans="1:12" x14ac:dyDescent="0.25">
      <c r="A113">
        <v>18</v>
      </c>
      <c r="B113" t="s">
        <v>108</v>
      </c>
      <c r="C113" t="s">
        <v>109</v>
      </c>
      <c r="D113" t="s">
        <v>51</v>
      </c>
      <c r="E113" t="s">
        <v>52</v>
      </c>
      <c r="F113" t="s">
        <v>53</v>
      </c>
      <c r="G113" t="s">
        <v>63</v>
      </c>
      <c r="H113">
        <v>1</v>
      </c>
      <c r="I113">
        <v>16</v>
      </c>
      <c r="J113">
        <v>0</v>
      </c>
      <c r="K113">
        <v>0</v>
      </c>
      <c r="L113" t="str">
        <f>IF(AND(J113=0,K113=0),"D",IF(AND(J113=1,K113=1),"A",IF(AND(J113=1,K113=0),"B",IF(AND(J113=0,K113=1),"C"))))</f>
        <v>D</v>
      </c>
    </row>
    <row r="114" spans="1:12" x14ac:dyDescent="0.25">
      <c r="A114">
        <v>134</v>
      </c>
      <c r="B114" t="s">
        <v>369</v>
      </c>
      <c r="C114" t="s">
        <v>370</v>
      </c>
      <c r="D114" t="s">
        <v>51</v>
      </c>
      <c r="E114" t="s">
        <v>122</v>
      </c>
      <c r="F114" t="s">
        <v>371</v>
      </c>
      <c r="G114" t="s">
        <v>63</v>
      </c>
      <c r="H114">
        <v>2</v>
      </c>
      <c r="I114">
        <v>1</v>
      </c>
      <c r="J114">
        <v>1</v>
      </c>
      <c r="K114">
        <v>1</v>
      </c>
      <c r="L114" t="str">
        <f>IF(AND(J114=0,K114=0),"D",IF(AND(J114=1,K114=1),"A",IF(AND(J114=1,K114=0),"B",IF(AND(J114=0,K114=1),"C"))))</f>
        <v>A</v>
      </c>
    </row>
    <row r="115" spans="1:12" x14ac:dyDescent="0.25">
      <c r="A115">
        <v>49</v>
      </c>
      <c r="B115" t="s">
        <v>167</v>
      </c>
      <c r="C115" t="s">
        <v>168</v>
      </c>
      <c r="D115" t="s">
        <v>51</v>
      </c>
      <c r="E115" t="s">
        <v>122</v>
      </c>
      <c r="F115" t="s">
        <v>53</v>
      </c>
      <c r="G115" t="s">
        <v>63</v>
      </c>
      <c r="H115">
        <v>1</v>
      </c>
      <c r="I115">
        <v>19</v>
      </c>
      <c r="J115">
        <v>0</v>
      </c>
      <c r="K115">
        <v>0</v>
      </c>
      <c r="L115" t="str">
        <f>IF(AND(J115=0,K115=0),"D",IF(AND(J115=1,K115=1),"A",IF(AND(J115=1,K115=0),"B",IF(AND(J115=0,K115=1),"C"))))</f>
        <v>D</v>
      </c>
    </row>
    <row r="116" spans="1:12" x14ac:dyDescent="0.25">
      <c r="A116">
        <v>53</v>
      </c>
      <c r="B116" t="s">
        <v>176</v>
      </c>
      <c r="C116" t="s">
        <v>177</v>
      </c>
      <c r="D116" t="s">
        <v>51</v>
      </c>
      <c r="E116" t="s">
        <v>122</v>
      </c>
      <c r="F116" t="s">
        <v>53</v>
      </c>
      <c r="G116" t="s">
        <v>54</v>
      </c>
      <c r="H116">
        <v>1</v>
      </c>
      <c r="I116">
        <v>3</v>
      </c>
      <c r="J116">
        <v>0</v>
      </c>
      <c r="K116">
        <v>0</v>
      </c>
      <c r="L116" t="str">
        <f>IF(AND(J116=0,K116=0),"D",IF(AND(J116=1,K116=1),"A",IF(AND(J116=1,K116=0),"B",IF(AND(J116=0,K116=1),"C"))))</f>
        <v>D</v>
      </c>
    </row>
    <row r="117" spans="1:12" x14ac:dyDescent="0.25">
      <c r="A117">
        <v>64</v>
      </c>
      <c r="B117" t="s">
        <v>207</v>
      </c>
      <c r="C117" t="s">
        <v>208</v>
      </c>
      <c r="D117" t="s">
        <v>51</v>
      </c>
      <c r="E117" t="s">
        <v>192</v>
      </c>
      <c r="F117" t="s">
        <v>53</v>
      </c>
      <c r="G117" t="s">
        <v>63</v>
      </c>
      <c r="H117">
        <v>1</v>
      </c>
      <c r="I117">
        <v>5</v>
      </c>
      <c r="J117">
        <v>0</v>
      </c>
      <c r="K117">
        <v>0</v>
      </c>
      <c r="L117" t="str">
        <f>IF(AND(J117=0,K117=0),"D",IF(AND(J117=1,K117=1),"A",IF(AND(J117=1,K117=0),"B",IF(AND(J117=0,K117=1),"C"))))</f>
        <v>D</v>
      </c>
    </row>
    <row r="118" spans="1:12" x14ac:dyDescent="0.25">
      <c r="A118">
        <v>69</v>
      </c>
      <c r="B118" t="s">
        <v>220</v>
      </c>
      <c r="C118" t="s">
        <v>221</v>
      </c>
      <c r="D118" t="s">
        <v>51</v>
      </c>
      <c r="E118" t="s">
        <v>192</v>
      </c>
      <c r="F118" t="s">
        <v>53</v>
      </c>
      <c r="G118" t="s">
        <v>63</v>
      </c>
      <c r="H118">
        <v>1</v>
      </c>
      <c r="I118">
        <v>9</v>
      </c>
      <c r="J118">
        <v>0</v>
      </c>
      <c r="K118">
        <v>0</v>
      </c>
      <c r="L118" t="str">
        <f>IF(AND(J118=0,K118=0),"D",IF(AND(J118=1,K118=1),"A",IF(AND(J118=1,K118=0),"B",IF(AND(J118=0,K118=1),"C"))))</f>
        <v>D</v>
      </c>
    </row>
    <row r="119" spans="1:12" x14ac:dyDescent="0.25">
      <c r="A119">
        <v>27</v>
      </c>
      <c r="B119" t="s">
        <v>132</v>
      </c>
      <c r="C119" t="s">
        <v>133</v>
      </c>
      <c r="D119" t="s">
        <v>51</v>
      </c>
      <c r="E119" t="s">
        <v>122</v>
      </c>
      <c r="F119" t="s">
        <v>53</v>
      </c>
      <c r="G119" t="s">
        <v>63</v>
      </c>
      <c r="H119">
        <v>1</v>
      </c>
      <c r="I119">
        <v>4</v>
      </c>
      <c r="J119">
        <v>0</v>
      </c>
      <c r="K119">
        <v>1</v>
      </c>
      <c r="L119" t="str">
        <f>IF(AND(J119=0,K119=0),"D",IF(AND(J119=1,K119=1),"A",IF(AND(J119=1,K119=0),"B",IF(AND(J119=0,K119=1),"C"))))</f>
        <v>C</v>
      </c>
    </row>
    <row r="120" spans="1:12" x14ac:dyDescent="0.25">
      <c r="A120">
        <v>70</v>
      </c>
      <c r="B120" t="s">
        <v>223</v>
      </c>
      <c r="C120" t="s">
        <v>224</v>
      </c>
      <c r="D120" t="s">
        <v>51</v>
      </c>
      <c r="E120" t="s">
        <v>192</v>
      </c>
      <c r="F120" t="s">
        <v>53</v>
      </c>
      <c r="G120" t="s">
        <v>63</v>
      </c>
      <c r="H120">
        <v>1</v>
      </c>
      <c r="I120">
        <v>10</v>
      </c>
      <c r="J120">
        <v>0</v>
      </c>
      <c r="K120">
        <v>0</v>
      </c>
      <c r="L120" t="str">
        <f>IF(AND(J120=0,K120=0),"D",IF(AND(J120=1,K120=1),"A",IF(AND(J120=1,K120=0),"B",IF(AND(J120=0,K120=1),"C"))))</f>
        <v>D</v>
      </c>
    </row>
    <row r="121" spans="1:12" x14ac:dyDescent="0.25">
      <c r="A121">
        <v>136</v>
      </c>
      <c r="B121" t="s">
        <v>376</v>
      </c>
      <c r="C121" t="s">
        <v>377</v>
      </c>
      <c r="D121" t="s">
        <v>51</v>
      </c>
      <c r="E121" t="s">
        <v>122</v>
      </c>
      <c r="F121" t="s">
        <v>371</v>
      </c>
      <c r="G121" t="s">
        <v>63</v>
      </c>
      <c r="H121">
        <v>2</v>
      </c>
      <c r="I121">
        <v>7</v>
      </c>
      <c r="J121">
        <v>0</v>
      </c>
      <c r="K121">
        <v>0</v>
      </c>
      <c r="L121" t="str">
        <f>IF(AND(J121=0,K121=0),"D",IF(AND(J121=1,K121=1),"A",IF(AND(J121=1,K121=0),"B",IF(AND(J121=0,K121=1),"C"))))</f>
        <v>D</v>
      </c>
    </row>
    <row r="122" spans="1:12" x14ac:dyDescent="0.25">
      <c r="A122">
        <v>137</v>
      </c>
      <c r="B122" t="s">
        <v>378</v>
      </c>
      <c r="C122" t="s">
        <v>379</v>
      </c>
      <c r="D122" t="s">
        <v>51</v>
      </c>
      <c r="E122" t="s">
        <v>122</v>
      </c>
      <c r="F122" t="s">
        <v>371</v>
      </c>
      <c r="G122" t="s">
        <v>63</v>
      </c>
      <c r="H122">
        <v>2</v>
      </c>
      <c r="I122">
        <v>11</v>
      </c>
      <c r="J122">
        <v>0</v>
      </c>
      <c r="K122">
        <v>0</v>
      </c>
      <c r="L122" t="str">
        <f>IF(AND(J122=0,K122=0),"D",IF(AND(J122=1,K122=1),"A",IF(AND(J122=1,K122=0),"B",IF(AND(J122=0,K122=1),"C"))))</f>
        <v>D</v>
      </c>
    </row>
    <row r="123" spans="1:12" x14ac:dyDescent="0.25">
      <c r="A123">
        <v>107</v>
      </c>
      <c r="B123" t="s">
        <v>311</v>
      </c>
      <c r="C123" t="s">
        <v>312</v>
      </c>
      <c r="D123" t="s">
        <v>51</v>
      </c>
      <c r="E123" t="s">
        <v>122</v>
      </c>
      <c r="F123" t="s">
        <v>313</v>
      </c>
      <c r="G123" t="s">
        <v>63</v>
      </c>
      <c r="H123">
        <v>4</v>
      </c>
      <c r="I123">
        <v>1</v>
      </c>
      <c r="J123">
        <v>0</v>
      </c>
      <c r="K123">
        <v>0</v>
      </c>
      <c r="L123" t="str">
        <f>IF(AND(J123=0,K123=0),"D",IF(AND(J123=1,K123=1),"A",IF(AND(J123=1,K123=0),"B",IF(AND(J123=0,K123=1),"C"))))</f>
        <v>D</v>
      </c>
    </row>
    <row r="124" spans="1:12" x14ac:dyDescent="0.25">
      <c r="A124">
        <v>98</v>
      </c>
      <c r="B124" t="s">
        <v>287</v>
      </c>
      <c r="C124" t="s">
        <v>288</v>
      </c>
      <c r="D124" t="s">
        <v>51</v>
      </c>
      <c r="E124" t="s">
        <v>192</v>
      </c>
      <c r="F124" t="s">
        <v>236</v>
      </c>
      <c r="G124" t="s">
        <v>63</v>
      </c>
      <c r="H124">
        <v>3</v>
      </c>
      <c r="I124">
        <v>25</v>
      </c>
      <c r="J124">
        <v>1</v>
      </c>
      <c r="K124">
        <v>1</v>
      </c>
      <c r="L124" t="str">
        <f>IF(AND(J124=0,K124=0),"D",IF(AND(J124=1,K124=1),"A",IF(AND(J124=1,K124=0),"B",IF(AND(J124=0,K124=1),"C"))))</f>
        <v>A</v>
      </c>
    </row>
    <row r="125" spans="1:12" x14ac:dyDescent="0.25">
      <c r="A125">
        <v>131</v>
      </c>
      <c r="B125" t="s">
        <v>363</v>
      </c>
      <c r="C125" t="s">
        <v>364</v>
      </c>
      <c r="D125" t="s">
        <v>51</v>
      </c>
      <c r="E125" t="s">
        <v>192</v>
      </c>
      <c r="F125" t="s">
        <v>304</v>
      </c>
      <c r="G125" t="s">
        <v>63</v>
      </c>
      <c r="H125">
        <v>6</v>
      </c>
      <c r="I125">
        <v>1</v>
      </c>
      <c r="J125">
        <v>0</v>
      </c>
      <c r="K125">
        <v>0</v>
      </c>
      <c r="L125" t="str">
        <f>IF(AND(J125=0,K125=0),"D",IF(AND(J125=1,K125=1),"A",IF(AND(J125=1,K125=0),"B",IF(AND(J125=0,K125=1),"C"))))</f>
        <v>D</v>
      </c>
    </row>
    <row r="126" spans="1:12" x14ac:dyDescent="0.25">
      <c r="A126">
        <v>8</v>
      </c>
      <c r="B126" t="s">
        <v>82</v>
      </c>
      <c r="C126" t="s">
        <v>83</v>
      </c>
      <c r="D126" t="s">
        <v>51</v>
      </c>
      <c r="E126" t="s">
        <v>52</v>
      </c>
      <c r="F126" t="s">
        <v>53</v>
      </c>
      <c r="G126" t="s">
        <v>63</v>
      </c>
      <c r="H126">
        <v>1</v>
      </c>
      <c r="I126">
        <v>7</v>
      </c>
      <c r="J126">
        <v>0</v>
      </c>
      <c r="K126">
        <v>1</v>
      </c>
      <c r="L126" t="str">
        <f>IF(AND(J126=0,K126=0),"D",IF(AND(J126=1,K126=1),"A",IF(AND(J126=1,K126=0),"B",IF(AND(J126=0,K126=1),"C"))))</f>
        <v>C</v>
      </c>
    </row>
    <row r="127" spans="1:12" x14ac:dyDescent="0.25">
      <c r="A127">
        <v>54</v>
      </c>
      <c r="B127" t="s">
        <v>178</v>
      </c>
      <c r="C127" t="s">
        <v>179</v>
      </c>
      <c r="D127" t="s">
        <v>51</v>
      </c>
      <c r="E127" t="s">
        <v>122</v>
      </c>
      <c r="F127" t="s">
        <v>53</v>
      </c>
      <c r="G127" t="s">
        <v>63</v>
      </c>
      <c r="H127">
        <v>1</v>
      </c>
      <c r="I127">
        <v>23</v>
      </c>
      <c r="J127">
        <v>0</v>
      </c>
      <c r="K127">
        <v>0</v>
      </c>
      <c r="L127" t="str">
        <f>IF(AND(J127=0,K127=0),"D",IF(AND(J127=1,K127=1),"A",IF(AND(J127=1,K127=0),"B",IF(AND(J127=0,K127=1),"C"))))</f>
        <v>D</v>
      </c>
    </row>
    <row r="128" spans="1:12" x14ac:dyDescent="0.25">
      <c r="A128">
        <v>142</v>
      </c>
      <c r="B128" t="s">
        <v>388</v>
      </c>
      <c r="C128" t="s">
        <v>389</v>
      </c>
      <c r="D128" t="s">
        <v>51</v>
      </c>
      <c r="E128" t="s">
        <v>390</v>
      </c>
      <c r="F128" t="s">
        <v>304</v>
      </c>
      <c r="G128" t="s">
        <v>54</v>
      </c>
      <c r="H128">
        <v>2</v>
      </c>
      <c r="I128">
        <v>1</v>
      </c>
      <c r="J128">
        <v>0</v>
      </c>
      <c r="K128">
        <v>0</v>
      </c>
      <c r="L128" t="str">
        <f>IF(AND(J128=0,K128=0),"D",IF(AND(J128=1,K128=1),"A",IF(AND(J128=1,K128=0),"B",IF(AND(J128=0,K128=1),"C"))))</f>
        <v>D</v>
      </c>
    </row>
    <row r="129" spans="1:12" x14ac:dyDescent="0.25">
      <c r="A129">
        <v>99</v>
      </c>
      <c r="B129" t="s">
        <v>291</v>
      </c>
      <c r="C129" t="s">
        <v>292</v>
      </c>
      <c r="D129" t="s">
        <v>51</v>
      </c>
      <c r="E129" t="s">
        <v>192</v>
      </c>
      <c r="F129" t="s">
        <v>236</v>
      </c>
      <c r="G129" t="s">
        <v>63</v>
      </c>
      <c r="H129">
        <v>3</v>
      </c>
      <c r="I129">
        <v>26</v>
      </c>
      <c r="J129">
        <v>1</v>
      </c>
      <c r="K129">
        <v>0</v>
      </c>
      <c r="L129" t="str">
        <f>IF(AND(J129=0,K129=0),"D",IF(AND(J129=1,K129=1),"A",IF(AND(J129=1,K129=0),"B",IF(AND(J129=0,K129=1),"C"))))</f>
        <v>B</v>
      </c>
    </row>
    <row r="130" spans="1:12" x14ac:dyDescent="0.25">
      <c r="A130">
        <v>83</v>
      </c>
      <c r="B130" t="s">
        <v>253</v>
      </c>
      <c r="C130" t="s">
        <v>254</v>
      </c>
      <c r="D130" t="s">
        <v>51</v>
      </c>
      <c r="E130" t="s">
        <v>192</v>
      </c>
      <c r="F130" t="s">
        <v>236</v>
      </c>
      <c r="G130" t="s">
        <v>63</v>
      </c>
      <c r="H130">
        <v>3</v>
      </c>
      <c r="I130">
        <v>10</v>
      </c>
      <c r="J130">
        <v>0</v>
      </c>
      <c r="K130">
        <v>0</v>
      </c>
      <c r="L130" t="str">
        <f>IF(AND(J130=0,K130=0),"D",IF(AND(J130=1,K130=1),"A",IF(AND(J130=1,K130=0),"B",IF(AND(J130=0,K130=1),"C"))))</f>
        <v>D</v>
      </c>
    </row>
    <row r="131" spans="1:12" x14ac:dyDescent="0.25">
      <c r="A131">
        <v>20</v>
      </c>
      <c r="B131" t="s">
        <v>113</v>
      </c>
      <c r="C131" t="s">
        <v>114</v>
      </c>
      <c r="D131" t="s">
        <v>51</v>
      </c>
      <c r="E131" t="s">
        <v>52</v>
      </c>
      <c r="F131" t="s">
        <v>53</v>
      </c>
      <c r="G131" t="s">
        <v>63</v>
      </c>
      <c r="H131">
        <v>1</v>
      </c>
      <c r="I131">
        <v>17</v>
      </c>
      <c r="J131">
        <v>0</v>
      </c>
      <c r="K131">
        <v>0</v>
      </c>
      <c r="L131" t="str">
        <f>IF(AND(J131=0,K131=0),"D",IF(AND(J131=1,K131=1),"A",IF(AND(J131=1,K131=0),"B",IF(AND(J131=0,K131=1),"C"))))</f>
        <v>D</v>
      </c>
    </row>
    <row r="132" spans="1:12" x14ac:dyDescent="0.25">
      <c r="A132">
        <v>73</v>
      </c>
      <c r="B132" t="s">
        <v>232</v>
      </c>
      <c r="C132" t="s">
        <v>233</v>
      </c>
      <c r="D132" t="s">
        <v>51</v>
      </c>
      <c r="E132" t="s">
        <v>192</v>
      </c>
      <c r="F132" t="s">
        <v>53</v>
      </c>
      <c r="G132" t="s">
        <v>54</v>
      </c>
      <c r="H132">
        <v>1</v>
      </c>
      <c r="I132">
        <v>3</v>
      </c>
      <c r="J132">
        <v>0</v>
      </c>
      <c r="K132">
        <v>0</v>
      </c>
      <c r="L132" t="str">
        <f>IF(AND(J132=0,K132=0),"D",IF(AND(J132=1,K132=1),"A",IF(AND(J132=1,K132=0),"B",IF(AND(J132=0,K132=1),"C"))))</f>
        <v>D</v>
      </c>
    </row>
    <row r="133" spans="1:12" x14ac:dyDescent="0.25">
      <c r="A133">
        <v>62</v>
      </c>
      <c r="B133" t="s">
        <v>201</v>
      </c>
      <c r="C133" t="s">
        <v>202</v>
      </c>
      <c r="D133" t="s">
        <v>51</v>
      </c>
      <c r="E133" t="s">
        <v>192</v>
      </c>
      <c r="F133" t="s">
        <v>53</v>
      </c>
      <c r="G133" t="s">
        <v>63</v>
      </c>
      <c r="H133">
        <v>1</v>
      </c>
      <c r="I133">
        <v>3</v>
      </c>
      <c r="J133">
        <v>0</v>
      </c>
      <c r="K133">
        <v>1</v>
      </c>
      <c r="L133" t="str">
        <f>IF(AND(J133=0,K133=0),"D",IF(AND(J133=1,K133=1),"A",IF(AND(J133=1,K133=0),"B",IF(AND(J133=0,K133=1),"C"))))</f>
        <v>C</v>
      </c>
    </row>
    <row r="134" spans="1:12" x14ac:dyDescent="0.25">
      <c r="A134">
        <v>5</v>
      </c>
      <c r="B134" t="s">
        <v>73</v>
      </c>
      <c r="C134" t="s">
        <v>74</v>
      </c>
      <c r="D134" t="s">
        <v>51</v>
      </c>
      <c r="E134" t="s">
        <v>52</v>
      </c>
      <c r="F134" t="s">
        <v>53</v>
      </c>
      <c r="G134" t="s">
        <v>63</v>
      </c>
      <c r="H134">
        <v>1</v>
      </c>
      <c r="I134">
        <v>4</v>
      </c>
      <c r="J134">
        <v>0</v>
      </c>
      <c r="K134">
        <v>0</v>
      </c>
      <c r="L134" t="str">
        <f>IF(AND(J134=0,K134=0),"D",IF(AND(J134=1,K134=1),"A",IF(AND(J134=1,K134=0),"B",IF(AND(J134=0,K134=1),"C"))))</f>
        <v>D</v>
      </c>
    </row>
    <row r="135" spans="1:12" x14ac:dyDescent="0.25">
      <c r="A135">
        <v>6</v>
      </c>
      <c r="B135" t="s">
        <v>75</v>
      </c>
      <c r="C135" t="s">
        <v>76</v>
      </c>
      <c r="D135" t="s">
        <v>51</v>
      </c>
      <c r="E135" t="s">
        <v>52</v>
      </c>
      <c r="F135" t="s">
        <v>53</v>
      </c>
      <c r="G135" t="s">
        <v>63</v>
      </c>
      <c r="H135">
        <v>1</v>
      </c>
      <c r="I135">
        <v>5</v>
      </c>
      <c r="J135">
        <v>1</v>
      </c>
      <c r="K135">
        <v>1</v>
      </c>
      <c r="L135" t="str">
        <f>IF(AND(J135=0,K135=0),"D",IF(AND(J135=1,K135=1),"A",IF(AND(J135=1,K135=0),"B",IF(AND(J135=0,K135=1),"C"))))</f>
        <v>A</v>
      </c>
    </row>
    <row r="136" spans="1:12" x14ac:dyDescent="0.25">
      <c r="A136">
        <v>24</v>
      </c>
      <c r="B136" t="s">
        <v>125</v>
      </c>
      <c r="C136" t="s">
        <v>126</v>
      </c>
      <c r="D136" t="s">
        <v>51</v>
      </c>
      <c r="E136" t="s">
        <v>122</v>
      </c>
      <c r="F136" t="s">
        <v>53</v>
      </c>
      <c r="G136" t="s">
        <v>63</v>
      </c>
      <c r="H136">
        <v>1</v>
      </c>
      <c r="I136">
        <v>1</v>
      </c>
      <c r="J136">
        <v>0</v>
      </c>
      <c r="K136">
        <v>0</v>
      </c>
      <c r="L136" t="str">
        <f>IF(AND(J136=0,K136=0),"D",IF(AND(J136=1,K136=1),"A",IF(AND(J136=1,K136=0),"B",IF(AND(J136=0,K136=1),"C"))))</f>
        <v>D</v>
      </c>
    </row>
    <row r="137" spans="1:12" x14ac:dyDescent="0.25">
      <c r="A137">
        <v>67</v>
      </c>
      <c r="B137" t="s">
        <v>215</v>
      </c>
      <c r="C137" t="s">
        <v>216</v>
      </c>
      <c r="D137" t="s">
        <v>51</v>
      </c>
      <c r="E137" t="s">
        <v>192</v>
      </c>
      <c r="F137" t="s">
        <v>53</v>
      </c>
      <c r="G137" t="s">
        <v>63</v>
      </c>
      <c r="H137">
        <v>1</v>
      </c>
      <c r="I137">
        <v>7</v>
      </c>
      <c r="J137">
        <v>0</v>
      </c>
      <c r="K137">
        <v>0</v>
      </c>
      <c r="L137" t="str">
        <f>IF(AND(J137=0,K137=0),"D",IF(AND(J137=1,K137=1),"A",IF(AND(J137=1,K137=0),"B",IF(AND(J137=0,K137=1),"C"))))</f>
        <v>D</v>
      </c>
    </row>
    <row r="138" spans="1:12" x14ac:dyDescent="0.25">
      <c r="A138">
        <v>115</v>
      </c>
      <c r="B138" t="s">
        <v>330</v>
      </c>
      <c r="C138" t="s">
        <v>331</v>
      </c>
      <c r="D138" t="s">
        <v>51</v>
      </c>
      <c r="E138" t="s">
        <v>122</v>
      </c>
      <c r="F138" t="s">
        <v>313</v>
      </c>
      <c r="G138" t="s">
        <v>63</v>
      </c>
      <c r="H138">
        <v>4</v>
      </c>
      <c r="I138">
        <v>10</v>
      </c>
      <c r="J138">
        <v>0</v>
      </c>
      <c r="K138">
        <v>0</v>
      </c>
      <c r="L138" t="str">
        <f>IF(AND(J138=0,K138=0),"D",IF(AND(J138=1,K138=1),"A",IF(AND(J138=1,K138=0),"B",IF(AND(J138=0,K138=1),"C"))))</f>
        <v>D</v>
      </c>
    </row>
    <row r="139" spans="1:12" x14ac:dyDescent="0.25">
      <c r="K139" t="s">
        <v>422</v>
      </c>
      <c r="L139">
        <f>COUNTIF(L2:L138,"A")</f>
        <v>8</v>
      </c>
    </row>
    <row r="140" spans="1:12" x14ac:dyDescent="0.25">
      <c r="K140" t="s">
        <v>423</v>
      </c>
      <c r="L140">
        <f>COUNTIF(L2:L138,"B")</f>
        <v>18</v>
      </c>
    </row>
    <row r="141" spans="1:12" x14ac:dyDescent="0.25">
      <c r="K141" t="s">
        <v>424</v>
      </c>
      <c r="L141">
        <f>COUNTIF(L2:L138,"C")</f>
        <v>8</v>
      </c>
    </row>
    <row r="142" spans="1:12" x14ac:dyDescent="0.25">
      <c r="K142" t="s">
        <v>425</v>
      </c>
      <c r="L142">
        <f>COUNTIF(L2:L138,"D")</f>
        <v>103</v>
      </c>
    </row>
    <row r="143" spans="1:12" x14ac:dyDescent="0.25">
      <c r="K143" t="s">
        <v>426</v>
      </c>
      <c r="L143">
        <f>SUM(L139,L142)</f>
        <v>111</v>
      </c>
    </row>
    <row r="144" spans="1:12" x14ac:dyDescent="0.25">
      <c r="K144" t="s">
        <v>427</v>
      </c>
      <c r="L144">
        <f>SUM(L139:L142)</f>
        <v>137</v>
      </c>
    </row>
    <row r="145" spans="11:12" x14ac:dyDescent="0.25">
      <c r="K145" t="s">
        <v>428</v>
      </c>
      <c r="L145">
        <f>L143/L144</f>
        <v>0.81021897810218979</v>
      </c>
    </row>
    <row r="146" spans="11:12" x14ac:dyDescent="0.25">
      <c r="K146" t="s">
        <v>429</v>
      </c>
      <c r="L146">
        <f>(((L139+L140)/L144)*((L141+L139)/L144))</f>
        <v>2.2164206936970535E-2</v>
      </c>
    </row>
    <row r="147" spans="11:12" x14ac:dyDescent="0.25">
      <c r="K147" t="s">
        <v>430</v>
      </c>
      <c r="L147">
        <f>(((L140+L142)/L144)*(L141+L142)/L144)</f>
        <v>0.71559486387127713</v>
      </c>
    </row>
    <row r="148" spans="11:12" x14ac:dyDescent="0.25">
      <c r="K148" t="s">
        <v>431</v>
      </c>
      <c r="L148">
        <f>SUM(L146:L147)</f>
        <v>0.73775907080824765</v>
      </c>
    </row>
    <row r="149" spans="11:12" x14ac:dyDescent="0.25">
      <c r="K149" t="s">
        <v>432</v>
      </c>
      <c r="L149">
        <f>L145-L148</f>
        <v>7.2459907293942138E-2</v>
      </c>
    </row>
    <row r="150" spans="11:12" x14ac:dyDescent="0.25">
      <c r="K150" t="s">
        <v>433</v>
      </c>
      <c r="L150">
        <f>1-L148</f>
        <v>0.26224092919175235</v>
      </c>
    </row>
    <row r="151" spans="11:12" x14ac:dyDescent="0.25">
      <c r="K151" t="s">
        <v>434</v>
      </c>
      <c r="L151">
        <f>L149/L150</f>
        <v>0.27631044290938644</v>
      </c>
    </row>
  </sheetData>
  <conditionalFormatting sqref="B1:B1048576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0AF52-79D2-4731-8534-9155116D0472}">
  <dimension ref="A1:BB78"/>
  <sheetViews>
    <sheetView tabSelected="1" topLeftCell="A7" workbookViewId="0">
      <selection activeCell="P76" sqref="P75:P76"/>
    </sheetView>
  </sheetViews>
  <sheetFormatPr defaultRowHeight="15" x14ac:dyDescent="0.25"/>
  <sheetData>
    <row r="1" spans="1:54" x14ac:dyDescent="0.25">
      <c r="A1" s="6" t="s">
        <v>0</v>
      </c>
      <c r="B1" s="7" t="s">
        <v>462</v>
      </c>
      <c r="C1" s="7" t="s">
        <v>1</v>
      </c>
      <c r="D1" s="7" t="s">
        <v>463</v>
      </c>
      <c r="E1" s="7" t="s">
        <v>3</v>
      </c>
      <c r="F1" s="7" t="s">
        <v>2</v>
      </c>
      <c r="G1" s="7" t="s">
        <v>4</v>
      </c>
      <c r="H1" s="7" t="s">
        <v>5</v>
      </c>
      <c r="I1" s="7" t="s">
        <v>6</v>
      </c>
      <c r="J1" s="7" t="s">
        <v>464</v>
      </c>
      <c r="K1" s="7" t="s">
        <v>8</v>
      </c>
      <c r="L1" s="7" t="s">
        <v>465</v>
      </c>
      <c r="M1" s="7" t="s">
        <v>466</v>
      </c>
      <c r="N1" s="7" t="s">
        <v>467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13</v>
      </c>
      <c r="T1" s="7" t="s">
        <v>468</v>
      </c>
      <c r="U1" s="7" t="s">
        <v>14</v>
      </c>
      <c r="V1" s="7" t="s">
        <v>15</v>
      </c>
      <c r="W1" s="7" t="s">
        <v>16</v>
      </c>
      <c r="X1" s="7" t="s">
        <v>469</v>
      </c>
      <c r="Y1" s="7" t="s">
        <v>17</v>
      </c>
      <c r="Z1" s="7" t="s">
        <v>18</v>
      </c>
      <c r="AA1" s="7" t="s">
        <v>19</v>
      </c>
      <c r="AB1" s="7" t="s">
        <v>20</v>
      </c>
      <c r="AC1" s="7" t="s">
        <v>21</v>
      </c>
      <c r="AD1" s="7" t="s">
        <v>470</v>
      </c>
      <c r="AE1" s="7" t="s">
        <v>22</v>
      </c>
      <c r="AF1" s="7" t="s">
        <v>23</v>
      </c>
      <c r="AG1" s="7" t="s">
        <v>24</v>
      </c>
      <c r="AH1" s="7" t="s">
        <v>471</v>
      </c>
      <c r="AI1" s="7" t="s">
        <v>472</v>
      </c>
      <c r="AR1" t="s">
        <v>39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X1" t="s">
        <v>5</v>
      </c>
      <c r="AY1" t="s">
        <v>6</v>
      </c>
      <c r="AZ1" t="s">
        <v>7</v>
      </c>
      <c r="BA1" t="s">
        <v>25</v>
      </c>
      <c r="BB1" t="s">
        <v>35</v>
      </c>
    </row>
    <row r="2" spans="1:54" x14ac:dyDescent="0.25">
      <c r="A2" s="8" t="s">
        <v>204</v>
      </c>
      <c r="B2" s="9" t="s">
        <v>473</v>
      </c>
      <c r="C2" s="9" t="s">
        <v>474</v>
      </c>
      <c r="D2" s="9" t="s">
        <v>475</v>
      </c>
      <c r="E2" s="9" t="s">
        <v>192</v>
      </c>
      <c r="F2" s="9" t="s">
        <v>476</v>
      </c>
      <c r="G2" s="9" t="s">
        <v>53</v>
      </c>
      <c r="H2" s="9" t="s">
        <v>63</v>
      </c>
      <c r="I2" s="9">
        <v>1</v>
      </c>
      <c r="J2" s="9">
        <v>4</v>
      </c>
      <c r="K2" s="9">
        <v>2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>
        <v>1</v>
      </c>
      <c r="Z2" s="9">
        <v>1</v>
      </c>
      <c r="AA2" s="9">
        <v>0</v>
      </c>
      <c r="AB2" s="9">
        <v>1</v>
      </c>
      <c r="AC2" s="9">
        <v>1</v>
      </c>
      <c r="AD2" s="9">
        <v>1</v>
      </c>
      <c r="AE2" s="9">
        <v>0</v>
      </c>
      <c r="AF2" s="9">
        <v>1</v>
      </c>
      <c r="AG2" s="9">
        <v>1</v>
      </c>
      <c r="AH2" s="9"/>
      <c r="AI2" s="9">
        <v>1</v>
      </c>
      <c r="AR2">
        <v>95</v>
      </c>
      <c r="AS2" t="s">
        <v>281</v>
      </c>
      <c r="AT2" t="s">
        <v>282</v>
      </c>
      <c r="AU2" t="s">
        <v>51</v>
      </c>
      <c r="AV2" t="s">
        <v>192</v>
      </c>
      <c r="AW2" t="s">
        <v>236</v>
      </c>
      <c r="AX2" t="s">
        <v>63</v>
      </c>
      <c r="AY2">
        <v>3</v>
      </c>
      <c r="AZ2">
        <v>22</v>
      </c>
      <c r="BA2">
        <v>0</v>
      </c>
      <c r="BB2">
        <v>1</v>
      </c>
    </row>
    <row r="3" spans="1:54" x14ac:dyDescent="0.25">
      <c r="A3" s="10" t="s">
        <v>229</v>
      </c>
      <c r="B3" s="11" t="s">
        <v>473</v>
      </c>
      <c r="C3" s="11" t="s">
        <v>477</v>
      </c>
      <c r="D3" s="11" t="s">
        <v>478</v>
      </c>
      <c r="E3" s="11" t="s">
        <v>192</v>
      </c>
      <c r="F3" s="11" t="s">
        <v>476</v>
      </c>
      <c r="G3" s="11" t="s">
        <v>53</v>
      </c>
      <c r="H3" s="11" t="s">
        <v>63</v>
      </c>
      <c r="I3" s="11">
        <v>1</v>
      </c>
      <c r="J3" s="11">
        <v>6</v>
      </c>
      <c r="K3" s="11">
        <v>3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>
        <v>1</v>
      </c>
      <c r="Z3" s="11">
        <v>1</v>
      </c>
      <c r="AA3" s="11">
        <v>0</v>
      </c>
      <c r="AB3" s="11">
        <v>0</v>
      </c>
      <c r="AC3" s="11">
        <v>1</v>
      </c>
      <c r="AD3" s="11">
        <v>0</v>
      </c>
      <c r="AE3" s="11">
        <v>0</v>
      </c>
      <c r="AF3" s="11">
        <v>0</v>
      </c>
      <c r="AG3" s="11">
        <v>1</v>
      </c>
      <c r="AH3" s="11"/>
      <c r="AI3" s="11">
        <v>1</v>
      </c>
      <c r="AR3">
        <v>60</v>
      </c>
      <c r="AS3" t="s">
        <v>195</v>
      </c>
      <c r="AT3" t="s">
        <v>196</v>
      </c>
      <c r="AU3" t="s">
        <v>51</v>
      </c>
      <c r="AV3" t="s">
        <v>192</v>
      </c>
      <c r="AW3" t="s">
        <v>53</v>
      </c>
      <c r="AX3" t="s">
        <v>63</v>
      </c>
      <c r="AY3">
        <v>1</v>
      </c>
      <c r="AZ3">
        <v>1</v>
      </c>
      <c r="BA3">
        <v>0</v>
      </c>
      <c r="BB3">
        <v>1</v>
      </c>
    </row>
    <row r="4" spans="1:54" x14ac:dyDescent="0.25">
      <c r="A4" s="8" t="s">
        <v>49</v>
      </c>
      <c r="B4" s="9" t="s">
        <v>473</v>
      </c>
      <c r="C4" s="9" t="s">
        <v>479</v>
      </c>
      <c r="D4" s="9" t="s">
        <v>480</v>
      </c>
      <c r="E4" s="9" t="s">
        <v>52</v>
      </c>
      <c r="F4" s="9" t="s">
        <v>476</v>
      </c>
      <c r="G4" s="9" t="s">
        <v>53</v>
      </c>
      <c r="H4" s="9" t="s">
        <v>54</v>
      </c>
      <c r="I4" s="9">
        <v>1</v>
      </c>
      <c r="J4" s="9">
        <v>1</v>
      </c>
      <c r="K4" s="9">
        <v>0.5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>
        <v>1</v>
      </c>
      <c r="Z4" s="9">
        <v>1</v>
      </c>
      <c r="AA4" s="9">
        <v>0</v>
      </c>
      <c r="AB4" s="9">
        <v>0</v>
      </c>
      <c r="AC4" s="9">
        <v>1</v>
      </c>
      <c r="AD4" s="9"/>
      <c r="AE4" s="9">
        <v>0</v>
      </c>
      <c r="AF4" s="9">
        <v>1</v>
      </c>
      <c r="AG4" s="9">
        <v>0</v>
      </c>
      <c r="AH4" s="9" t="s">
        <v>481</v>
      </c>
      <c r="AI4" s="9">
        <v>1</v>
      </c>
      <c r="AR4">
        <v>2</v>
      </c>
      <c r="AS4" t="s">
        <v>61</v>
      </c>
      <c r="AT4" t="s">
        <v>62</v>
      </c>
      <c r="AU4" t="s">
        <v>51</v>
      </c>
      <c r="AV4" t="s">
        <v>52</v>
      </c>
      <c r="AW4" t="s">
        <v>53</v>
      </c>
      <c r="AX4" t="s">
        <v>63</v>
      </c>
      <c r="AY4">
        <v>1</v>
      </c>
      <c r="AZ4">
        <v>1</v>
      </c>
      <c r="BA4">
        <v>0</v>
      </c>
      <c r="BB4">
        <v>1</v>
      </c>
    </row>
    <row r="5" spans="1:54" x14ac:dyDescent="0.25">
      <c r="A5" s="10" t="s">
        <v>66</v>
      </c>
      <c r="B5" s="11" t="s">
        <v>473</v>
      </c>
      <c r="C5" s="11" t="s">
        <v>482</v>
      </c>
      <c r="D5" s="11" t="s">
        <v>483</v>
      </c>
      <c r="E5" s="11" t="s">
        <v>52</v>
      </c>
      <c r="F5" s="11" t="s">
        <v>476</v>
      </c>
      <c r="G5" s="11" t="s">
        <v>53</v>
      </c>
      <c r="H5" s="11" t="s">
        <v>63</v>
      </c>
      <c r="I5" s="11">
        <v>1</v>
      </c>
      <c r="J5" s="11">
        <v>2</v>
      </c>
      <c r="K5" s="11">
        <v>1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>
        <v>1</v>
      </c>
      <c r="Z5" s="11">
        <v>1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1</v>
      </c>
      <c r="AH5" s="11"/>
      <c r="AI5" s="11">
        <v>1</v>
      </c>
      <c r="AR5">
        <v>50</v>
      </c>
      <c r="AS5" t="s">
        <v>169</v>
      </c>
      <c r="AT5" t="s">
        <v>170</v>
      </c>
      <c r="AU5" t="s">
        <v>51</v>
      </c>
      <c r="AV5" t="s">
        <v>122</v>
      </c>
      <c r="AW5" t="s">
        <v>53</v>
      </c>
      <c r="AX5" t="s">
        <v>63</v>
      </c>
      <c r="AY5">
        <v>1</v>
      </c>
      <c r="AZ5">
        <v>20</v>
      </c>
      <c r="BA5">
        <v>0</v>
      </c>
      <c r="BB5">
        <v>1</v>
      </c>
    </row>
    <row r="6" spans="1:54" x14ac:dyDescent="0.25">
      <c r="A6" s="8" t="s">
        <v>75</v>
      </c>
      <c r="B6" s="9" t="s">
        <v>473</v>
      </c>
      <c r="C6" s="9" t="s">
        <v>484</v>
      </c>
      <c r="D6" s="9" t="s">
        <v>483</v>
      </c>
      <c r="E6" s="9" t="s">
        <v>52</v>
      </c>
      <c r="F6" s="9" t="s">
        <v>476</v>
      </c>
      <c r="G6" s="9" t="s">
        <v>53</v>
      </c>
      <c r="H6" s="9" t="s">
        <v>63</v>
      </c>
      <c r="I6" s="9">
        <v>1</v>
      </c>
      <c r="J6" s="9">
        <v>5</v>
      </c>
      <c r="K6" s="9">
        <v>2.5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>
        <v>1</v>
      </c>
      <c r="Z6" s="9">
        <v>1</v>
      </c>
      <c r="AA6" s="9">
        <v>0</v>
      </c>
      <c r="AB6" s="9">
        <v>1</v>
      </c>
      <c r="AC6" s="9">
        <v>1</v>
      </c>
      <c r="AD6" s="9">
        <v>0</v>
      </c>
      <c r="AE6" s="9">
        <v>1</v>
      </c>
      <c r="AF6" s="9">
        <v>1</v>
      </c>
      <c r="AG6" s="9">
        <v>1</v>
      </c>
      <c r="AH6" s="9"/>
      <c r="AI6" s="9">
        <v>1</v>
      </c>
      <c r="AR6">
        <v>59</v>
      </c>
      <c r="AS6" t="s">
        <v>190</v>
      </c>
      <c r="AT6" t="s">
        <v>191</v>
      </c>
      <c r="AU6" t="s">
        <v>51</v>
      </c>
      <c r="AV6" t="s">
        <v>192</v>
      </c>
      <c r="AW6" t="s">
        <v>53</v>
      </c>
      <c r="AX6" t="s">
        <v>54</v>
      </c>
      <c r="AY6">
        <v>1</v>
      </c>
      <c r="AZ6">
        <v>1</v>
      </c>
      <c r="BA6">
        <v>0</v>
      </c>
      <c r="BB6">
        <v>1</v>
      </c>
    </row>
    <row r="7" spans="1:54" x14ac:dyDescent="0.25">
      <c r="A7" s="10" t="s">
        <v>89</v>
      </c>
      <c r="B7" s="11" t="s">
        <v>473</v>
      </c>
      <c r="C7" s="11" t="s">
        <v>485</v>
      </c>
      <c r="D7" s="11" t="s">
        <v>483</v>
      </c>
      <c r="E7" s="11" t="s">
        <v>52</v>
      </c>
      <c r="F7" s="11" t="s">
        <v>476</v>
      </c>
      <c r="G7" s="11" t="s">
        <v>53</v>
      </c>
      <c r="H7" s="11" t="s">
        <v>63</v>
      </c>
      <c r="I7" s="11">
        <v>1</v>
      </c>
      <c r="J7" s="11">
        <v>10</v>
      </c>
      <c r="K7" s="11">
        <v>5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>
        <v>1</v>
      </c>
      <c r="Z7" s="11">
        <v>1</v>
      </c>
      <c r="AA7" s="11">
        <v>0</v>
      </c>
      <c r="AB7" s="11">
        <v>1</v>
      </c>
      <c r="AC7" s="11">
        <v>1</v>
      </c>
      <c r="AD7" s="11">
        <v>0</v>
      </c>
      <c r="AE7" s="11">
        <v>0</v>
      </c>
      <c r="AF7" s="11">
        <v>0</v>
      </c>
      <c r="AG7" s="11">
        <v>1</v>
      </c>
      <c r="AH7" s="11"/>
      <c r="AI7" s="11">
        <v>1</v>
      </c>
      <c r="AR7">
        <v>27</v>
      </c>
      <c r="AS7" t="s">
        <v>132</v>
      </c>
      <c r="AT7" t="s">
        <v>133</v>
      </c>
      <c r="AU7" t="s">
        <v>51</v>
      </c>
      <c r="AV7" t="s">
        <v>122</v>
      </c>
      <c r="AW7" t="s">
        <v>53</v>
      </c>
      <c r="AX7" t="s">
        <v>63</v>
      </c>
      <c r="AY7">
        <v>1</v>
      </c>
      <c r="AZ7">
        <v>4</v>
      </c>
      <c r="BA7">
        <v>0</v>
      </c>
      <c r="BB7">
        <v>1</v>
      </c>
    </row>
    <row r="8" spans="1:54" x14ac:dyDescent="0.25">
      <c r="A8" s="8" t="s">
        <v>98</v>
      </c>
      <c r="B8" s="9" t="s">
        <v>473</v>
      </c>
      <c r="C8" s="9" t="s">
        <v>486</v>
      </c>
      <c r="D8" s="9" t="s">
        <v>487</v>
      </c>
      <c r="E8" s="9" t="s">
        <v>52</v>
      </c>
      <c r="F8" s="9" t="s">
        <v>476</v>
      </c>
      <c r="G8" s="9" t="s">
        <v>53</v>
      </c>
      <c r="H8" s="9" t="s">
        <v>54</v>
      </c>
      <c r="I8" s="9">
        <v>1</v>
      </c>
      <c r="J8" s="9">
        <v>1</v>
      </c>
      <c r="K8" s="9">
        <v>0.5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>
        <v>1</v>
      </c>
      <c r="Z8" s="9">
        <v>1</v>
      </c>
      <c r="AA8" s="9">
        <v>0</v>
      </c>
      <c r="AB8" s="9">
        <v>1</v>
      </c>
      <c r="AC8" s="9">
        <v>1</v>
      </c>
      <c r="AD8" s="9"/>
      <c r="AE8" s="9">
        <v>0</v>
      </c>
      <c r="AF8" s="9">
        <v>1</v>
      </c>
      <c r="AG8" s="9">
        <v>0</v>
      </c>
      <c r="AH8" s="9" t="s">
        <v>481</v>
      </c>
      <c r="AI8" s="9">
        <v>1</v>
      </c>
      <c r="AR8">
        <v>8</v>
      </c>
      <c r="AS8" t="s">
        <v>82</v>
      </c>
      <c r="AT8" t="s">
        <v>83</v>
      </c>
      <c r="AU8" t="s">
        <v>51</v>
      </c>
      <c r="AV8" t="s">
        <v>52</v>
      </c>
      <c r="AW8" t="s">
        <v>53</v>
      </c>
      <c r="AX8" t="s">
        <v>63</v>
      </c>
      <c r="AY8">
        <v>1</v>
      </c>
      <c r="AZ8">
        <v>7</v>
      </c>
      <c r="BA8">
        <v>0</v>
      </c>
      <c r="BB8">
        <v>1</v>
      </c>
    </row>
    <row r="9" spans="1:54" x14ac:dyDescent="0.25">
      <c r="A9" s="10" t="s">
        <v>116</v>
      </c>
      <c r="B9" s="11" t="s">
        <v>473</v>
      </c>
      <c r="C9" s="11" t="s">
        <v>488</v>
      </c>
      <c r="D9" s="11" t="s">
        <v>489</v>
      </c>
      <c r="E9" s="11" t="s">
        <v>52</v>
      </c>
      <c r="F9" s="11" t="s">
        <v>476</v>
      </c>
      <c r="G9" s="11" t="s">
        <v>53</v>
      </c>
      <c r="H9" s="11" t="s">
        <v>63</v>
      </c>
      <c r="I9" s="11">
        <v>1</v>
      </c>
      <c r="J9" s="11">
        <v>2</v>
      </c>
      <c r="K9" s="11">
        <v>1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>
        <v>1</v>
      </c>
      <c r="Z9" s="11">
        <v>1</v>
      </c>
      <c r="AA9" s="11">
        <v>0</v>
      </c>
      <c r="AB9" s="11">
        <v>1</v>
      </c>
      <c r="AC9" s="11">
        <v>1</v>
      </c>
      <c r="AD9" s="11">
        <v>1</v>
      </c>
      <c r="AE9" s="11">
        <v>0</v>
      </c>
      <c r="AF9" s="11">
        <v>1</v>
      </c>
      <c r="AG9" s="11">
        <v>0</v>
      </c>
      <c r="AH9" s="11"/>
      <c r="AI9" s="11">
        <v>1</v>
      </c>
      <c r="AR9">
        <v>62</v>
      </c>
      <c r="AS9" t="s">
        <v>201</v>
      </c>
      <c r="AT9" t="s">
        <v>202</v>
      </c>
      <c r="AU9" t="s">
        <v>51</v>
      </c>
      <c r="AV9" t="s">
        <v>192</v>
      </c>
      <c r="AW9" t="s">
        <v>53</v>
      </c>
      <c r="AX9" t="s">
        <v>63</v>
      </c>
      <c r="AY9">
        <v>1</v>
      </c>
      <c r="AZ9">
        <v>3</v>
      </c>
      <c r="BA9">
        <v>0</v>
      </c>
      <c r="BB9">
        <v>1</v>
      </c>
    </row>
    <row r="10" spans="1:54" x14ac:dyDescent="0.25">
      <c r="A10" s="8" t="s">
        <v>120</v>
      </c>
      <c r="B10" s="9" t="s">
        <v>473</v>
      </c>
      <c r="C10" s="9" t="s">
        <v>490</v>
      </c>
      <c r="D10" s="9" t="s">
        <v>491</v>
      </c>
      <c r="E10" s="9" t="s">
        <v>122</v>
      </c>
      <c r="F10" s="9" t="s">
        <v>476</v>
      </c>
      <c r="G10" s="9" t="s">
        <v>53</v>
      </c>
      <c r="H10" s="9" t="s">
        <v>54</v>
      </c>
      <c r="I10" s="9">
        <v>1</v>
      </c>
      <c r="J10" s="9">
        <v>1</v>
      </c>
      <c r="K10" s="9">
        <v>0.5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>
        <v>1</v>
      </c>
      <c r="Z10" s="9">
        <v>0</v>
      </c>
      <c r="AA10" s="9">
        <v>0</v>
      </c>
      <c r="AB10" s="9">
        <v>0</v>
      </c>
      <c r="AC10" s="9">
        <v>1</v>
      </c>
      <c r="AD10" s="9"/>
      <c r="AE10" s="9">
        <v>0</v>
      </c>
      <c r="AF10" s="9">
        <v>1</v>
      </c>
      <c r="AG10" s="9">
        <v>0</v>
      </c>
      <c r="AH10" s="9" t="s">
        <v>481</v>
      </c>
      <c r="AI10" s="9">
        <v>1</v>
      </c>
    </row>
    <row r="11" spans="1:54" x14ac:dyDescent="0.25">
      <c r="A11" s="10" t="s">
        <v>127</v>
      </c>
      <c r="B11" s="11" t="s">
        <v>473</v>
      </c>
      <c r="C11" s="11" t="s">
        <v>492</v>
      </c>
      <c r="D11" s="11" t="s">
        <v>493</v>
      </c>
      <c r="E11" s="11" t="s">
        <v>122</v>
      </c>
      <c r="F11" s="11" t="s">
        <v>476</v>
      </c>
      <c r="G11" s="11" t="s">
        <v>53</v>
      </c>
      <c r="H11" s="11" t="s">
        <v>63</v>
      </c>
      <c r="I11" s="11">
        <v>1</v>
      </c>
      <c r="J11" s="11">
        <v>2</v>
      </c>
      <c r="K11" s="11">
        <v>1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>
        <v>1</v>
      </c>
      <c r="Z11" s="11">
        <v>1</v>
      </c>
      <c r="AA11" s="11">
        <v>0</v>
      </c>
      <c r="AB11" s="11">
        <v>0</v>
      </c>
      <c r="AC11" s="11">
        <v>1</v>
      </c>
      <c r="AD11" s="11">
        <v>0</v>
      </c>
      <c r="AE11" s="11">
        <v>0</v>
      </c>
      <c r="AF11" s="11">
        <v>0</v>
      </c>
      <c r="AG11" s="11">
        <v>1</v>
      </c>
      <c r="AH11" s="11"/>
      <c r="AI11" s="11">
        <v>1</v>
      </c>
    </row>
    <row r="12" spans="1:54" x14ac:dyDescent="0.25">
      <c r="A12" s="8" t="s">
        <v>141</v>
      </c>
      <c r="B12" s="9" t="s">
        <v>473</v>
      </c>
      <c r="C12" s="9" t="s">
        <v>494</v>
      </c>
      <c r="D12" s="9" t="s">
        <v>493</v>
      </c>
      <c r="E12" s="9" t="s">
        <v>122</v>
      </c>
      <c r="F12" s="9" t="s">
        <v>476</v>
      </c>
      <c r="G12" s="9" t="s">
        <v>53</v>
      </c>
      <c r="H12" s="9" t="s">
        <v>63</v>
      </c>
      <c r="I12" s="9">
        <v>1</v>
      </c>
      <c r="J12" s="9">
        <v>8</v>
      </c>
      <c r="K12" s="9">
        <v>4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>
        <v>0</v>
      </c>
      <c r="Z12" s="9">
        <v>0</v>
      </c>
      <c r="AA12" s="9">
        <v>0</v>
      </c>
      <c r="AB12" s="9">
        <v>0</v>
      </c>
      <c r="AC12" s="9">
        <v>1</v>
      </c>
      <c r="AD12" s="9">
        <v>1</v>
      </c>
      <c r="AE12" s="9">
        <v>0</v>
      </c>
      <c r="AF12" s="9">
        <v>1</v>
      </c>
      <c r="AG12" s="9">
        <v>0</v>
      </c>
      <c r="AH12" s="9"/>
      <c r="AI12" s="9">
        <v>1</v>
      </c>
    </row>
    <row r="13" spans="1:54" x14ac:dyDescent="0.25">
      <c r="A13" s="10" t="s">
        <v>153</v>
      </c>
      <c r="B13" s="11" t="s">
        <v>473</v>
      </c>
      <c r="C13" s="11" t="s">
        <v>495</v>
      </c>
      <c r="D13" s="11" t="s">
        <v>493</v>
      </c>
      <c r="E13" s="11" t="s">
        <v>122</v>
      </c>
      <c r="F13" s="11" t="s">
        <v>476</v>
      </c>
      <c r="G13" s="11" t="s">
        <v>53</v>
      </c>
      <c r="H13" s="11" t="s">
        <v>63</v>
      </c>
      <c r="I13" s="11">
        <v>1</v>
      </c>
      <c r="J13" s="11">
        <v>13</v>
      </c>
      <c r="K13" s="11">
        <v>6.5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>
        <v>0</v>
      </c>
      <c r="Z13" s="11">
        <v>1</v>
      </c>
      <c r="AA13" s="11">
        <v>0</v>
      </c>
      <c r="AB13" s="11">
        <v>0</v>
      </c>
      <c r="AC13" s="11">
        <v>1</v>
      </c>
      <c r="AD13" s="11">
        <v>1</v>
      </c>
      <c r="AE13" s="11">
        <v>0</v>
      </c>
      <c r="AF13" s="11">
        <v>1</v>
      </c>
      <c r="AG13" s="11">
        <v>0</v>
      </c>
      <c r="AH13" s="11"/>
      <c r="AI13" s="11">
        <v>1</v>
      </c>
    </row>
    <row r="14" spans="1:54" x14ac:dyDescent="0.25">
      <c r="A14" s="8" t="s">
        <v>369</v>
      </c>
      <c r="B14" s="9" t="s">
        <v>473</v>
      </c>
      <c r="C14" s="9" t="s">
        <v>496</v>
      </c>
      <c r="D14" s="9" t="s">
        <v>497</v>
      </c>
      <c r="E14" s="9" t="s">
        <v>122</v>
      </c>
      <c r="F14" s="9" t="s">
        <v>476</v>
      </c>
      <c r="G14" s="9" t="s">
        <v>371</v>
      </c>
      <c r="H14" s="9" t="s">
        <v>63</v>
      </c>
      <c r="I14" s="9">
        <v>2</v>
      </c>
      <c r="J14" s="9">
        <v>1</v>
      </c>
      <c r="K14" s="9">
        <v>0.5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>
        <v>1</v>
      </c>
      <c r="Z14" s="9">
        <v>1</v>
      </c>
      <c r="AA14" s="9">
        <v>0</v>
      </c>
      <c r="AB14" s="9">
        <v>0</v>
      </c>
      <c r="AC14" s="9">
        <v>1</v>
      </c>
      <c r="AD14" s="9">
        <v>0</v>
      </c>
      <c r="AE14" s="9">
        <v>1</v>
      </c>
      <c r="AF14" s="9">
        <v>1</v>
      </c>
      <c r="AG14" s="9">
        <v>1</v>
      </c>
      <c r="AH14" s="9"/>
      <c r="AI14" s="9">
        <v>1</v>
      </c>
    </row>
    <row r="15" spans="1:54" x14ac:dyDescent="0.25">
      <c r="A15" s="10" t="s">
        <v>498</v>
      </c>
      <c r="B15" s="11" t="s">
        <v>473</v>
      </c>
      <c r="C15" s="11" t="s">
        <v>499</v>
      </c>
      <c r="D15" s="11" t="s">
        <v>497</v>
      </c>
      <c r="E15" s="11" t="s">
        <v>122</v>
      </c>
      <c r="F15" s="11" t="s">
        <v>476</v>
      </c>
      <c r="G15" s="11" t="s">
        <v>371</v>
      </c>
      <c r="H15" s="11" t="s">
        <v>63</v>
      </c>
      <c r="I15" s="11">
        <v>2</v>
      </c>
      <c r="J15" s="11">
        <v>19</v>
      </c>
      <c r="K15" s="11">
        <v>9.5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>
        <v>1</v>
      </c>
      <c r="Z15" s="11">
        <v>1</v>
      </c>
      <c r="AA15" s="11">
        <v>0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/>
      <c r="AI15" s="11">
        <v>1</v>
      </c>
    </row>
    <row r="16" spans="1:54" x14ac:dyDescent="0.25">
      <c r="A16" s="8" t="s">
        <v>384</v>
      </c>
      <c r="B16" s="9" t="s">
        <v>473</v>
      </c>
      <c r="C16" s="9" t="s">
        <v>500</v>
      </c>
      <c r="D16" s="9" t="s">
        <v>497</v>
      </c>
      <c r="E16" s="9" t="s">
        <v>122</v>
      </c>
      <c r="F16" s="9" t="s">
        <v>476</v>
      </c>
      <c r="G16" s="9" t="s">
        <v>371</v>
      </c>
      <c r="H16" s="9" t="s">
        <v>63</v>
      </c>
      <c r="I16" s="9">
        <v>2</v>
      </c>
      <c r="J16" s="9">
        <v>20</v>
      </c>
      <c r="K16" s="9">
        <v>10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>
        <v>1</v>
      </c>
      <c r="Z16" s="9">
        <v>1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1</v>
      </c>
      <c r="AH16" s="9"/>
      <c r="AI16" s="9">
        <v>1</v>
      </c>
    </row>
    <row r="17" spans="1:35" x14ac:dyDescent="0.25">
      <c r="A17" s="10" t="s">
        <v>501</v>
      </c>
      <c r="B17" s="11" t="s">
        <v>473</v>
      </c>
      <c r="C17" s="11" t="s">
        <v>502</v>
      </c>
      <c r="D17" s="11" t="s">
        <v>497</v>
      </c>
      <c r="E17" s="11" t="s">
        <v>122</v>
      </c>
      <c r="F17" s="11" t="s">
        <v>476</v>
      </c>
      <c r="G17" s="11" t="s">
        <v>371</v>
      </c>
      <c r="H17" s="11" t="s">
        <v>63</v>
      </c>
      <c r="I17" s="11">
        <v>2</v>
      </c>
      <c r="J17" s="11">
        <v>21</v>
      </c>
      <c r="K17" s="11">
        <v>10.5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0</v>
      </c>
      <c r="AE17" s="11">
        <v>1</v>
      </c>
      <c r="AF17" s="11">
        <v>1</v>
      </c>
      <c r="AG17" s="11">
        <v>1</v>
      </c>
      <c r="AH17" s="11"/>
      <c r="AI17" s="11">
        <v>1</v>
      </c>
    </row>
    <row r="18" spans="1:35" x14ac:dyDescent="0.25">
      <c r="A18" s="8" t="s">
        <v>503</v>
      </c>
      <c r="B18" s="9" t="s">
        <v>473</v>
      </c>
      <c r="C18" s="9" t="s">
        <v>504</v>
      </c>
      <c r="D18" s="9" t="s">
        <v>497</v>
      </c>
      <c r="E18" s="9" t="s">
        <v>122</v>
      </c>
      <c r="F18" s="9" t="s">
        <v>476</v>
      </c>
      <c r="G18" s="9" t="s">
        <v>371</v>
      </c>
      <c r="H18" s="9" t="s">
        <v>63</v>
      </c>
      <c r="I18" s="9">
        <v>2</v>
      </c>
      <c r="J18" s="9">
        <v>25</v>
      </c>
      <c r="K18" s="9">
        <v>12.5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>
        <v>1</v>
      </c>
      <c r="Z18" s="9">
        <v>1</v>
      </c>
      <c r="AA18" s="9">
        <v>1</v>
      </c>
      <c r="AB18" s="9">
        <v>1</v>
      </c>
      <c r="AC18" s="9">
        <v>1</v>
      </c>
      <c r="AD18" s="9">
        <v>0</v>
      </c>
      <c r="AE18" s="9">
        <v>1</v>
      </c>
      <c r="AF18" s="9">
        <v>1</v>
      </c>
      <c r="AG18" s="9">
        <v>1</v>
      </c>
      <c r="AH18" s="9"/>
      <c r="AI18" s="9">
        <v>1</v>
      </c>
    </row>
    <row r="19" spans="1:35" x14ac:dyDescent="0.25">
      <c r="A19" s="10" t="s">
        <v>505</v>
      </c>
      <c r="B19" s="11" t="s">
        <v>473</v>
      </c>
      <c r="C19" s="11" t="s">
        <v>506</v>
      </c>
      <c r="D19" s="11" t="s">
        <v>507</v>
      </c>
      <c r="E19" s="11" t="s">
        <v>192</v>
      </c>
      <c r="F19" s="11" t="s">
        <v>476</v>
      </c>
      <c r="G19" s="11" t="s">
        <v>371</v>
      </c>
      <c r="H19" s="11" t="s">
        <v>63</v>
      </c>
      <c r="I19" s="11">
        <v>2</v>
      </c>
      <c r="J19" s="11">
        <v>5</v>
      </c>
      <c r="K19" s="11">
        <v>2.5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>
        <v>1</v>
      </c>
      <c r="Z19" s="11">
        <v>1</v>
      </c>
      <c r="AA19" s="11">
        <v>0</v>
      </c>
      <c r="AB19" s="11">
        <v>0</v>
      </c>
      <c r="AC19" s="11">
        <v>1</v>
      </c>
      <c r="AD19" s="11">
        <v>0</v>
      </c>
      <c r="AE19" s="11">
        <v>0</v>
      </c>
      <c r="AF19" s="11">
        <v>0</v>
      </c>
      <c r="AG19" s="11">
        <v>1</v>
      </c>
      <c r="AH19" s="11"/>
      <c r="AI19" s="11">
        <v>1</v>
      </c>
    </row>
    <row r="20" spans="1:35" x14ac:dyDescent="0.25">
      <c r="A20" s="8" t="s">
        <v>508</v>
      </c>
      <c r="B20" s="9" t="s">
        <v>473</v>
      </c>
      <c r="C20" s="9" t="s">
        <v>509</v>
      </c>
      <c r="D20" s="9" t="s">
        <v>507</v>
      </c>
      <c r="E20" s="9" t="s">
        <v>192</v>
      </c>
      <c r="F20" s="9" t="s">
        <v>476</v>
      </c>
      <c r="G20" s="9" t="s">
        <v>371</v>
      </c>
      <c r="H20" s="9" t="s">
        <v>63</v>
      </c>
      <c r="I20" s="9">
        <v>2</v>
      </c>
      <c r="J20" s="9">
        <v>9</v>
      </c>
      <c r="K20" s="9">
        <v>4.5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>
        <v>1</v>
      </c>
      <c r="Z20" s="9">
        <v>1</v>
      </c>
      <c r="AA20" s="9">
        <v>0</v>
      </c>
      <c r="AB20" s="9">
        <v>0</v>
      </c>
      <c r="AC20" s="9">
        <v>0</v>
      </c>
      <c r="AD20" s="9">
        <v>1</v>
      </c>
      <c r="AE20" s="9">
        <v>0</v>
      </c>
      <c r="AF20" s="9">
        <v>1</v>
      </c>
      <c r="AG20" s="9">
        <v>1</v>
      </c>
      <c r="AH20" s="9"/>
      <c r="AI20" s="9">
        <v>1</v>
      </c>
    </row>
    <row r="21" spans="1:35" x14ac:dyDescent="0.25">
      <c r="A21" s="10" t="s">
        <v>243</v>
      </c>
      <c r="B21" s="11" t="s">
        <v>473</v>
      </c>
      <c r="C21" s="11" t="s">
        <v>510</v>
      </c>
      <c r="D21" s="11" t="s">
        <v>511</v>
      </c>
      <c r="E21" s="11" t="s">
        <v>192</v>
      </c>
      <c r="F21" s="11" t="s">
        <v>476</v>
      </c>
      <c r="G21" s="11" t="s">
        <v>236</v>
      </c>
      <c r="H21" s="11" t="s">
        <v>63</v>
      </c>
      <c r="I21" s="11">
        <v>3</v>
      </c>
      <c r="J21" s="11">
        <v>5</v>
      </c>
      <c r="K21" s="11">
        <v>2.5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>
        <v>1</v>
      </c>
      <c r="Z21" s="11">
        <v>1</v>
      </c>
      <c r="AA21" s="11">
        <v>0</v>
      </c>
      <c r="AB21" s="11">
        <v>0</v>
      </c>
      <c r="AC21" s="11">
        <v>1</v>
      </c>
      <c r="AD21" s="11">
        <v>0</v>
      </c>
      <c r="AE21" s="11">
        <v>1</v>
      </c>
      <c r="AF21" s="11">
        <v>1</v>
      </c>
      <c r="AG21" s="11">
        <v>1</v>
      </c>
      <c r="AH21" s="11"/>
      <c r="AI21" s="11">
        <v>1</v>
      </c>
    </row>
    <row r="22" spans="1:35" x14ac:dyDescent="0.25">
      <c r="A22" s="8" t="s">
        <v>263</v>
      </c>
      <c r="B22" s="9" t="s">
        <v>473</v>
      </c>
      <c r="C22" s="9" t="s">
        <v>512</v>
      </c>
      <c r="D22" s="9" t="s">
        <v>511</v>
      </c>
      <c r="E22" s="9" t="s">
        <v>192</v>
      </c>
      <c r="F22" s="9" t="s">
        <v>476</v>
      </c>
      <c r="G22" s="9" t="s">
        <v>236</v>
      </c>
      <c r="H22" s="9" t="s">
        <v>63</v>
      </c>
      <c r="I22" s="9">
        <v>3</v>
      </c>
      <c r="J22" s="9">
        <v>15</v>
      </c>
      <c r="K22" s="9">
        <v>7.5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0</v>
      </c>
      <c r="AF22" s="9">
        <v>1</v>
      </c>
      <c r="AG22" s="9">
        <v>1</v>
      </c>
      <c r="AH22" s="9"/>
      <c r="AI22" s="9">
        <v>1</v>
      </c>
    </row>
    <row r="23" spans="1:35" x14ac:dyDescent="0.25">
      <c r="A23" s="10" t="s">
        <v>266</v>
      </c>
      <c r="B23" s="11" t="s">
        <v>473</v>
      </c>
      <c r="C23" s="11" t="s">
        <v>513</v>
      </c>
      <c r="D23" s="11" t="s">
        <v>511</v>
      </c>
      <c r="E23" s="11" t="s">
        <v>192</v>
      </c>
      <c r="F23" s="11" t="s">
        <v>476</v>
      </c>
      <c r="G23" s="11" t="s">
        <v>236</v>
      </c>
      <c r="H23" s="11" t="s">
        <v>63</v>
      </c>
      <c r="I23" s="11">
        <v>3</v>
      </c>
      <c r="J23" s="11">
        <v>16</v>
      </c>
      <c r="K23" s="11">
        <v>8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>
        <v>1</v>
      </c>
      <c r="Z23" s="11">
        <v>1</v>
      </c>
      <c r="AA23" s="11">
        <v>1</v>
      </c>
      <c r="AB23" s="11">
        <v>1</v>
      </c>
      <c r="AC23" s="11">
        <v>1</v>
      </c>
      <c r="AD23" s="11">
        <v>0</v>
      </c>
      <c r="AE23" s="11">
        <v>1</v>
      </c>
      <c r="AF23" s="11">
        <v>1</v>
      </c>
      <c r="AG23" s="11">
        <v>1</v>
      </c>
      <c r="AH23" s="11"/>
      <c r="AI23" s="11">
        <v>1</v>
      </c>
    </row>
    <row r="24" spans="1:35" x14ac:dyDescent="0.25">
      <c r="A24" s="8" t="s">
        <v>268</v>
      </c>
      <c r="B24" s="9" t="s">
        <v>473</v>
      </c>
      <c r="C24" s="9" t="s">
        <v>514</v>
      </c>
      <c r="D24" s="9" t="s">
        <v>511</v>
      </c>
      <c r="E24" s="9" t="s">
        <v>192</v>
      </c>
      <c r="F24" s="9" t="s">
        <v>476</v>
      </c>
      <c r="G24" s="9" t="s">
        <v>236</v>
      </c>
      <c r="H24" s="9" t="s">
        <v>63</v>
      </c>
      <c r="I24" s="9">
        <v>3</v>
      </c>
      <c r="J24" s="9">
        <v>17</v>
      </c>
      <c r="K24" s="9">
        <v>8.5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>
        <v>1</v>
      </c>
      <c r="Z24" s="9">
        <v>1</v>
      </c>
      <c r="AA24" s="9">
        <v>1</v>
      </c>
      <c r="AB24" s="9">
        <v>0</v>
      </c>
      <c r="AC24" s="9">
        <v>1</v>
      </c>
      <c r="AD24" s="9">
        <v>0</v>
      </c>
      <c r="AE24" s="9">
        <v>1</v>
      </c>
      <c r="AF24" s="9">
        <v>1</v>
      </c>
      <c r="AG24" s="9">
        <v>1</v>
      </c>
      <c r="AH24" s="9"/>
      <c r="AI24" s="9">
        <v>1</v>
      </c>
    </row>
    <row r="25" spans="1:35" x14ac:dyDescent="0.25">
      <c r="A25" s="10" t="s">
        <v>273</v>
      </c>
      <c r="B25" s="11" t="s">
        <v>473</v>
      </c>
      <c r="C25" s="11" t="s">
        <v>515</v>
      </c>
      <c r="D25" s="11" t="s">
        <v>511</v>
      </c>
      <c r="E25" s="11" t="s">
        <v>192</v>
      </c>
      <c r="F25" s="11" t="s">
        <v>476</v>
      </c>
      <c r="G25" s="11" t="s">
        <v>236</v>
      </c>
      <c r="H25" s="11" t="s">
        <v>63</v>
      </c>
      <c r="I25" s="11">
        <v>3</v>
      </c>
      <c r="J25" s="11">
        <v>19</v>
      </c>
      <c r="K25" s="11">
        <v>9.5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>
        <v>1</v>
      </c>
      <c r="Z25" s="11">
        <v>1</v>
      </c>
      <c r="AA25" s="11">
        <v>1</v>
      </c>
      <c r="AB25" s="11">
        <v>1</v>
      </c>
      <c r="AC25" s="11">
        <v>1</v>
      </c>
      <c r="AD25" s="11">
        <v>1</v>
      </c>
      <c r="AE25" s="11">
        <v>1</v>
      </c>
      <c r="AF25" s="11">
        <v>1</v>
      </c>
      <c r="AG25" s="11">
        <v>1</v>
      </c>
      <c r="AH25" s="11"/>
      <c r="AI25" s="11">
        <v>1</v>
      </c>
    </row>
    <row r="26" spans="1:35" x14ac:dyDescent="0.25">
      <c r="A26" s="8" t="s">
        <v>277</v>
      </c>
      <c r="B26" s="9" t="s">
        <v>473</v>
      </c>
      <c r="C26" s="9" t="s">
        <v>516</v>
      </c>
      <c r="D26" s="9" t="s">
        <v>511</v>
      </c>
      <c r="E26" s="9" t="s">
        <v>192</v>
      </c>
      <c r="F26" s="9" t="s">
        <v>476</v>
      </c>
      <c r="G26" s="9" t="s">
        <v>236</v>
      </c>
      <c r="H26" s="9" t="s">
        <v>63</v>
      </c>
      <c r="I26" s="9">
        <v>3</v>
      </c>
      <c r="J26" s="9">
        <v>20</v>
      </c>
      <c r="K26" s="9">
        <v>10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>
        <v>1</v>
      </c>
      <c r="Z26" s="9">
        <v>1</v>
      </c>
      <c r="AA26" s="9">
        <v>1</v>
      </c>
      <c r="AB26" s="9">
        <v>1</v>
      </c>
      <c r="AC26" s="9">
        <v>1</v>
      </c>
      <c r="AD26" s="9">
        <v>0</v>
      </c>
      <c r="AE26" s="9">
        <v>1</v>
      </c>
      <c r="AF26" s="9">
        <v>1</v>
      </c>
      <c r="AG26" s="9">
        <v>1</v>
      </c>
      <c r="AH26" s="9"/>
      <c r="AI26" s="9">
        <v>1</v>
      </c>
    </row>
    <row r="27" spans="1:35" x14ac:dyDescent="0.25">
      <c r="A27" s="10" t="s">
        <v>287</v>
      </c>
      <c r="B27" s="11" t="s">
        <v>473</v>
      </c>
      <c r="C27" s="11" t="s">
        <v>517</v>
      </c>
      <c r="D27" s="11" t="s">
        <v>511</v>
      </c>
      <c r="E27" s="11" t="s">
        <v>192</v>
      </c>
      <c r="F27" s="11" t="s">
        <v>476</v>
      </c>
      <c r="G27" s="11" t="s">
        <v>236</v>
      </c>
      <c r="H27" s="11" t="s">
        <v>63</v>
      </c>
      <c r="I27" s="11">
        <v>3</v>
      </c>
      <c r="J27" s="11">
        <v>25</v>
      </c>
      <c r="K27" s="11">
        <v>12.5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>
        <v>1</v>
      </c>
      <c r="Z27" s="11">
        <v>1</v>
      </c>
      <c r="AA27" s="11">
        <v>1</v>
      </c>
      <c r="AB27" s="11">
        <v>1</v>
      </c>
      <c r="AC27" s="11">
        <v>1</v>
      </c>
      <c r="AD27" s="11">
        <v>1</v>
      </c>
      <c r="AE27" s="11">
        <v>1</v>
      </c>
      <c r="AF27" s="11">
        <v>1</v>
      </c>
      <c r="AG27" s="11">
        <v>1</v>
      </c>
      <c r="AH27" s="11"/>
      <c r="AI27" s="11">
        <v>1</v>
      </c>
    </row>
    <row r="28" spans="1:35" x14ac:dyDescent="0.25">
      <c r="A28" s="8" t="s">
        <v>291</v>
      </c>
      <c r="B28" s="9" t="s">
        <v>473</v>
      </c>
      <c r="C28" s="9" t="s">
        <v>518</v>
      </c>
      <c r="D28" s="9" t="s">
        <v>511</v>
      </c>
      <c r="E28" s="9" t="s">
        <v>192</v>
      </c>
      <c r="F28" s="9" t="s">
        <v>476</v>
      </c>
      <c r="G28" s="9" t="s">
        <v>236</v>
      </c>
      <c r="H28" s="9" t="s">
        <v>63</v>
      </c>
      <c r="I28" s="9">
        <v>3</v>
      </c>
      <c r="J28" s="9">
        <v>26</v>
      </c>
      <c r="K28" s="9">
        <v>13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1</v>
      </c>
      <c r="AH28" s="9"/>
      <c r="AI28" s="9">
        <v>1</v>
      </c>
    </row>
    <row r="29" spans="1:35" x14ac:dyDescent="0.25">
      <c r="A29" s="10" t="s">
        <v>519</v>
      </c>
      <c r="B29" s="11" t="s">
        <v>473</v>
      </c>
      <c r="C29" s="11" t="s">
        <v>520</v>
      </c>
      <c r="D29" s="11" t="s">
        <v>521</v>
      </c>
      <c r="E29" s="11" t="s">
        <v>52</v>
      </c>
      <c r="F29" s="11" t="s">
        <v>476</v>
      </c>
      <c r="G29" s="11" t="s">
        <v>236</v>
      </c>
      <c r="H29" s="11" t="s">
        <v>63</v>
      </c>
      <c r="I29" s="11">
        <v>3</v>
      </c>
      <c r="J29" s="11">
        <v>6</v>
      </c>
      <c r="K29" s="11">
        <v>3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 t="s">
        <v>522</v>
      </c>
      <c r="Y29" s="11">
        <v>1</v>
      </c>
      <c r="Z29" s="11">
        <v>1</v>
      </c>
      <c r="AA29" s="11">
        <v>1</v>
      </c>
      <c r="AB29" s="11">
        <v>1</v>
      </c>
      <c r="AC29" s="11">
        <v>1</v>
      </c>
      <c r="AD29" s="11">
        <v>0</v>
      </c>
      <c r="AE29" s="11">
        <v>1</v>
      </c>
      <c r="AF29" s="11">
        <v>1</v>
      </c>
      <c r="AG29" s="11">
        <v>1</v>
      </c>
      <c r="AH29" s="11"/>
      <c r="AI29" s="11">
        <v>1</v>
      </c>
    </row>
    <row r="30" spans="1:35" x14ac:dyDescent="0.25">
      <c r="A30" s="8" t="s">
        <v>523</v>
      </c>
      <c r="B30" s="9" t="s">
        <v>473</v>
      </c>
      <c r="C30" s="9" t="s">
        <v>524</v>
      </c>
      <c r="D30" s="9" t="s">
        <v>525</v>
      </c>
      <c r="E30" s="9" t="s">
        <v>390</v>
      </c>
      <c r="F30" s="9" t="s">
        <v>476</v>
      </c>
      <c r="G30" s="9" t="s">
        <v>53</v>
      </c>
      <c r="H30" s="9" t="s">
        <v>63</v>
      </c>
      <c r="I30" s="9">
        <v>1</v>
      </c>
      <c r="J30" s="9">
        <v>1</v>
      </c>
      <c r="K30" s="9">
        <v>0.5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 t="s">
        <v>522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0</v>
      </c>
      <c r="AE30" s="9">
        <v>1</v>
      </c>
      <c r="AF30" s="9">
        <v>1</v>
      </c>
      <c r="AG30" s="9">
        <v>1</v>
      </c>
      <c r="AH30" s="9"/>
      <c r="AI30" s="9">
        <v>1</v>
      </c>
    </row>
    <row r="31" spans="1:35" x14ac:dyDescent="0.25">
      <c r="A31" s="10" t="s">
        <v>526</v>
      </c>
      <c r="B31" s="11" t="s">
        <v>473</v>
      </c>
      <c r="C31" s="11" t="s">
        <v>527</v>
      </c>
      <c r="D31" s="11" t="s">
        <v>525</v>
      </c>
      <c r="E31" s="11" t="s">
        <v>390</v>
      </c>
      <c r="F31" s="11" t="s">
        <v>476</v>
      </c>
      <c r="G31" s="11" t="s">
        <v>53</v>
      </c>
      <c r="H31" s="11" t="s">
        <v>63</v>
      </c>
      <c r="I31" s="11">
        <v>1</v>
      </c>
      <c r="J31" s="11">
        <v>2</v>
      </c>
      <c r="K31" s="11">
        <v>1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 t="s">
        <v>528</v>
      </c>
      <c r="Y31" s="11">
        <v>1</v>
      </c>
      <c r="Z31" s="11">
        <v>1</v>
      </c>
      <c r="AA31" s="11">
        <v>1</v>
      </c>
      <c r="AB31" s="11">
        <v>1</v>
      </c>
      <c r="AC31" s="11">
        <v>1</v>
      </c>
      <c r="AD31" s="11">
        <v>1</v>
      </c>
      <c r="AE31" s="11">
        <v>1</v>
      </c>
      <c r="AF31" s="11">
        <v>1</v>
      </c>
      <c r="AG31" s="11">
        <v>1</v>
      </c>
      <c r="AH31" s="11"/>
      <c r="AI31" s="11">
        <v>1</v>
      </c>
    </row>
    <row r="32" spans="1:35" x14ac:dyDescent="0.25">
      <c r="A32" s="8" t="s">
        <v>529</v>
      </c>
      <c r="B32" s="9" t="s">
        <v>473</v>
      </c>
      <c r="C32" s="9" t="s">
        <v>530</v>
      </c>
      <c r="D32" s="9" t="s">
        <v>525</v>
      </c>
      <c r="E32" s="9" t="s">
        <v>390</v>
      </c>
      <c r="F32" s="9" t="s">
        <v>476</v>
      </c>
      <c r="G32" s="9" t="s">
        <v>53</v>
      </c>
      <c r="H32" s="9" t="s">
        <v>63</v>
      </c>
      <c r="I32" s="9">
        <v>1</v>
      </c>
      <c r="J32" s="9">
        <v>6</v>
      </c>
      <c r="K32" s="9">
        <v>3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 t="s">
        <v>528</v>
      </c>
      <c r="Y32" s="9">
        <v>1</v>
      </c>
      <c r="Z32" s="9">
        <v>1</v>
      </c>
      <c r="AA32" s="9">
        <v>1</v>
      </c>
      <c r="AB32" s="9">
        <v>1</v>
      </c>
      <c r="AC32" s="9">
        <v>1</v>
      </c>
      <c r="AD32" s="9">
        <v>1</v>
      </c>
      <c r="AE32" s="9">
        <v>1</v>
      </c>
      <c r="AF32" s="9">
        <v>1</v>
      </c>
      <c r="AG32" s="9">
        <v>1</v>
      </c>
      <c r="AH32" s="9"/>
      <c r="AI32" s="9">
        <v>1</v>
      </c>
    </row>
    <row r="33" spans="1:35" x14ac:dyDescent="0.25">
      <c r="A33" s="10" t="s">
        <v>531</v>
      </c>
      <c r="B33" s="11" t="s">
        <v>473</v>
      </c>
      <c r="C33" s="11" t="s">
        <v>532</v>
      </c>
      <c r="D33" s="11" t="s">
        <v>525</v>
      </c>
      <c r="E33" s="11" t="s">
        <v>390</v>
      </c>
      <c r="F33" s="11" t="s">
        <v>476</v>
      </c>
      <c r="G33" s="11" t="s">
        <v>53</v>
      </c>
      <c r="H33" s="11" t="s">
        <v>63</v>
      </c>
      <c r="I33" s="11">
        <v>1</v>
      </c>
      <c r="J33" s="11">
        <v>11</v>
      </c>
      <c r="K33" s="11">
        <v>5.5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 t="s">
        <v>528</v>
      </c>
      <c r="Y33" s="11">
        <v>1</v>
      </c>
      <c r="Z33" s="11">
        <v>1</v>
      </c>
      <c r="AA33" s="11">
        <v>1</v>
      </c>
      <c r="AB33" s="11">
        <v>1</v>
      </c>
      <c r="AC33" s="11">
        <v>1</v>
      </c>
      <c r="AD33" s="11">
        <v>1</v>
      </c>
      <c r="AE33" s="11">
        <v>1</v>
      </c>
      <c r="AF33" s="11">
        <v>1</v>
      </c>
      <c r="AG33" s="11">
        <v>1</v>
      </c>
      <c r="AH33" s="11"/>
      <c r="AI33" s="11">
        <v>1</v>
      </c>
    </row>
    <row r="34" spans="1:35" x14ac:dyDescent="0.25">
      <c r="A34" s="8" t="s">
        <v>533</v>
      </c>
      <c r="B34" s="9" t="s">
        <v>473</v>
      </c>
      <c r="C34" s="9" t="s">
        <v>534</v>
      </c>
      <c r="D34" s="9" t="s">
        <v>525</v>
      </c>
      <c r="E34" s="9" t="s">
        <v>390</v>
      </c>
      <c r="F34" s="9" t="s">
        <v>476</v>
      </c>
      <c r="G34" s="9" t="s">
        <v>53</v>
      </c>
      <c r="H34" s="9" t="s">
        <v>63</v>
      </c>
      <c r="I34" s="9">
        <v>1</v>
      </c>
      <c r="J34" s="9">
        <v>16</v>
      </c>
      <c r="K34" s="9">
        <v>8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 t="s">
        <v>522</v>
      </c>
      <c r="Y34" s="9">
        <v>1</v>
      </c>
      <c r="Z34" s="9">
        <v>1</v>
      </c>
      <c r="AA34" s="9">
        <v>1</v>
      </c>
      <c r="AB34" s="9">
        <v>1</v>
      </c>
      <c r="AC34" s="9">
        <v>1</v>
      </c>
      <c r="AD34" s="9">
        <v>0</v>
      </c>
      <c r="AE34" s="9">
        <v>1</v>
      </c>
      <c r="AF34" s="9">
        <v>1</v>
      </c>
      <c r="AG34" s="9">
        <v>1</v>
      </c>
      <c r="AH34" s="9"/>
      <c r="AI34" s="9">
        <v>1</v>
      </c>
    </row>
    <row r="35" spans="1:35" x14ac:dyDescent="0.25">
      <c r="A35" s="10" t="s">
        <v>535</v>
      </c>
      <c r="B35" s="11" t="s">
        <v>473</v>
      </c>
      <c r="C35" s="11" t="s">
        <v>536</v>
      </c>
      <c r="D35" s="11" t="s">
        <v>537</v>
      </c>
      <c r="E35" s="11" t="s">
        <v>122</v>
      </c>
      <c r="F35" s="11" t="s">
        <v>476</v>
      </c>
      <c r="G35" s="11" t="s">
        <v>371</v>
      </c>
      <c r="H35" s="11" t="s">
        <v>54</v>
      </c>
      <c r="I35" s="11">
        <v>3</v>
      </c>
      <c r="J35" s="11">
        <v>2</v>
      </c>
      <c r="K35" s="11">
        <v>1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>
        <v>1</v>
      </c>
      <c r="Z35" s="11">
        <v>0</v>
      </c>
      <c r="AA35" s="11">
        <v>0</v>
      </c>
      <c r="AB35" s="11">
        <v>1</v>
      </c>
      <c r="AC35" s="11">
        <v>1</v>
      </c>
      <c r="AD35" s="11"/>
      <c r="AE35" s="11">
        <v>1</v>
      </c>
      <c r="AF35" s="11">
        <v>1</v>
      </c>
      <c r="AG35" s="11">
        <v>1</v>
      </c>
      <c r="AH35" s="11" t="s">
        <v>481</v>
      </c>
      <c r="AI35" s="11">
        <v>1</v>
      </c>
    </row>
    <row r="36" spans="1:35" x14ac:dyDescent="0.25">
      <c r="A36" s="8" t="s">
        <v>343</v>
      </c>
      <c r="B36" s="9" t="s">
        <v>473</v>
      </c>
      <c r="C36" s="9" t="s">
        <v>538</v>
      </c>
      <c r="D36" s="9" t="s">
        <v>539</v>
      </c>
      <c r="E36" s="9" t="s">
        <v>122</v>
      </c>
      <c r="F36" s="9" t="s">
        <v>476</v>
      </c>
      <c r="G36" s="9" t="s">
        <v>236</v>
      </c>
      <c r="H36" s="9" t="s">
        <v>63</v>
      </c>
      <c r="I36" s="9">
        <v>3</v>
      </c>
      <c r="J36" s="9">
        <v>1</v>
      </c>
      <c r="K36" s="9">
        <v>0.5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 t="s">
        <v>528</v>
      </c>
      <c r="Y36" s="9">
        <v>1</v>
      </c>
      <c r="Z36" s="9">
        <v>1</v>
      </c>
      <c r="AA36" s="9">
        <v>1</v>
      </c>
      <c r="AB36" s="9">
        <v>1</v>
      </c>
      <c r="AC36" s="9">
        <v>1</v>
      </c>
      <c r="AD36" s="9">
        <v>1</v>
      </c>
      <c r="AE36" s="9">
        <v>1</v>
      </c>
      <c r="AF36" s="9">
        <v>1</v>
      </c>
      <c r="AG36" s="9">
        <v>1</v>
      </c>
      <c r="AH36" s="9"/>
      <c r="AI36" s="9">
        <v>1</v>
      </c>
    </row>
    <row r="37" spans="1:35" x14ac:dyDescent="0.25">
      <c r="A37" s="10" t="s">
        <v>540</v>
      </c>
      <c r="B37" s="11" t="s">
        <v>473</v>
      </c>
      <c r="C37" s="11" t="s">
        <v>541</v>
      </c>
      <c r="D37" s="11" t="s">
        <v>539</v>
      </c>
      <c r="E37" s="11" t="s">
        <v>122</v>
      </c>
      <c r="F37" s="11" t="s">
        <v>476</v>
      </c>
      <c r="G37" s="11" t="s">
        <v>236</v>
      </c>
      <c r="H37" s="11" t="s">
        <v>63</v>
      </c>
      <c r="I37" s="11">
        <v>3</v>
      </c>
      <c r="J37" s="11">
        <v>2</v>
      </c>
      <c r="K37" s="11">
        <v>1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 t="s">
        <v>522</v>
      </c>
      <c r="Y37" s="11">
        <v>1</v>
      </c>
      <c r="Z37" s="11">
        <v>1</v>
      </c>
      <c r="AA37" s="11">
        <v>1</v>
      </c>
      <c r="AB37" s="11">
        <v>1</v>
      </c>
      <c r="AC37" s="11">
        <v>1</v>
      </c>
      <c r="AD37" s="11">
        <v>0</v>
      </c>
      <c r="AE37" s="11">
        <v>1</v>
      </c>
      <c r="AF37" s="11">
        <v>1</v>
      </c>
      <c r="AG37" s="11">
        <v>1</v>
      </c>
      <c r="AH37" s="11"/>
      <c r="AI37" s="11">
        <v>1</v>
      </c>
    </row>
    <row r="38" spans="1:35" x14ac:dyDescent="0.25">
      <c r="A38" s="8" t="s">
        <v>353</v>
      </c>
      <c r="B38" s="9" t="s">
        <v>473</v>
      </c>
      <c r="C38" s="9" t="s">
        <v>542</v>
      </c>
      <c r="D38" s="9" t="s">
        <v>543</v>
      </c>
      <c r="E38" s="9" t="s">
        <v>122</v>
      </c>
      <c r="F38" s="9" t="s">
        <v>476</v>
      </c>
      <c r="G38" s="9" t="s">
        <v>236</v>
      </c>
      <c r="H38" s="9" t="s">
        <v>54</v>
      </c>
      <c r="I38" s="9">
        <v>3</v>
      </c>
      <c r="J38" s="9">
        <v>3</v>
      </c>
      <c r="K38" s="9">
        <v>1.5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>
        <v>1</v>
      </c>
      <c r="Z38" s="9">
        <v>1</v>
      </c>
      <c r="AA38" s="9">
        <v>1</v>
      </c>
      <c r="AB38" s="9">
        <v>1</v>
      </c>
      <c r="AC38" s="9">
        <v>1</v>
      </c>
      <c r="AD38" s="9"/>
      <c r="AE38" s="9">
        <v>1</v>
      </c>
      <c r="AF38" s="9">
        <v>1</v>
      </c>
      <c r="AG38" s="9">
        <v>1</v>
      </c>
      <c r="AH38" s="9" t="s">
        <v>481</v>
      </c>
      <c r="AI38" s="9">
        <v>1</v>
      </c>
    </row>
    <row r="39" spans="1:35" x14ac:dyDescent="0.25">
      <c r="A39" s="10" t="s">
        <v>544</v>
      </c>
      <c r="B39" s="11" t="s">
        <v>473</v>
      </c>
      <c r="C39" s="11" t="s">
        <v>545</v>
      </c>
      <c r="D39" s="11" t="s">
        <v>546</v>
      </c>
      <c r="E39" s="11" t="s">
        <v>52</v>
      </c>
      <c r="F39" s="11" t="s">
        <v>476</v>
      </c>
      <c r="G39" s="11" t="s">
        <v>313</v>
      </c>
      <c r="H39" s="11" t="s">
        <v>63</v>
      </c>
      <c r="I39" s="11">
        <v>4</v>
      </c>
      <c r="J39" s="11">
        <v>1</v>
      </c>
      <c r="K39" s="11">
        <v>0.5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 t="s">
        <v>522</v>
      </c>
      <c r="Y39" s="11">
        <v>1</v>
      </c>
      <c r="Z39" s="11">
        <v>1</v>
      </c>
      <c r="AA39" s="11">
        <v>1</v>
      </c>
      <c r="AB39" s="11">
        <v>1</v>
      </c>
      <c r="AC39" s="11">
        <v>1</v>
      </c>
      <c r="AD39" s="11">
        <v>0</v>
      </c>
      <c r="AE39" s="11">
        <v>1</v>
      </c>
      <c r="AF39" s="11">
        <v>1</v>
      </c>
      <c r="AG39" s="11">
        <v>1</v>
      </c>
      <c r="AH39" s="11"/>
      <c r="AI39" s="11">
        <v>1</v>
      </c>
    </row>
    <row r="40" spans="1:35" x14ac:dyDescent="0.25">
      <c r="A40" s="8" t="s">
        <v>547</v>
      </c>
      <c r="B40" s="9" t="s">
        <v>473</v>
      </c>
      <c r="C40" s="9" t="s">
        <v>548</v>
      </c>
      <c r="D40" s="9" t="s">
        <v>546</v>
      </c>
      <c r="E40" s="9" t="s">
        <v>52</v>
      </c>
      <c r="F40" s="9" t="s">
        <v>476</v>
      </c>
      <c r="G40" s="9" t="s">
        <v>313</v>
      </c>
      <c r="H40" s="9" t="s">
        <v>63</v>
      </c>
      <c r="I40" s="9">
        <v>4</v>
      </c>
      <c r="J40" s="9">
        <v>2</v>
      </c>
      <c r="K40" s="9">
        <v>1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 t="s">
        <v>528</v>
      </c>
      <c r="Y40" s="9">
        <v>1</v>
      </c>
      <c r="Z40" s="9">
        <v>1</v>
      </c>
      <c r="AA40" s="9">
        <v>1</v>
      </c>
      <c r="AB40" s="9">
        <v>1</v>
      </c>
      <c r="AC40" s="9">
        <v>1</v>
      </c>
      <c r="AD40" s="9">
        <v>1</v>
      </c>
      <c r="AE40" s="9">
        <v>1</v>
      </c>
      <c r="AF40" s="9">
        <v>0</v>
      </c>
      <c r="AG40" s="9">
        <v>1</v>
      </c>
      <c r="AH40" s="9"/>
      <c r="AI40" s="9">
        <v>1</v>
      </c>
    </row>
    <row r="41" spans="1:35" x14ac:dyDescent="0.25">
      <c r="A41" s="10" t="s">
        <v>549</v>
      </c>
      <c r="B41" s="11" t="s">
        <v>473</v>
      </c>
      <c r="C41" s="11" t="s">
        <v>550</v>
      </c>
      <c r="D41" s="11" t="s">
        <v>546</v>
      </c>
      <c r="E41" s="11" t="s">
        <v>52</v>
      </c>
      <c r="F41" s="11" t="s">
        <v>476</v>
      </c>
      <c r="G41" s="11" t="s">
        <v>313</v>
      </c>
      <c r="H41" s="11" t="s">
        <v>63</v>
      </c>
      <c r="I41" s="11">
        <v>4</v>
      </c>
      <c r="J41" s="11">
        <v>6</v>
      </c>
      <c r="K41" s="11">
        <v>3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 t="s">
        <v>522</v>
      </c>
      <c r="Y41" s="11">
        <v>1</v>
      </c>
      <c r="Z41" s="11">
        <v>1</v>
      </c>
      <c r="AA41" s="11">
        <v>1</v>
      </c>
      <c r="AB41" s="11">
        <v>1</v>
      </c>
      <c r="AC41" s="11">
        <v>1</v>
      </c>
      <c r="AD41" s="11">
        <v>0</v>
      </c>
      <c r="AE41" s="11">
        <v>1</v>
      </c>
      <c r="AF41" s="11">
        <v>1</v>
      </c>
      <c r="AG41" s="11">
        <v>1</v>
      </c>
      <c r="AH41" s="11"/>
      <c r="AI41" s="11">
        <v>1</v>
      </c>
    </row>
    <row r="42" spans="1:35" x14ac:dyDescent="0.25">
      <c r="A42" s="8" t="s">
        <v>355</v>
      </c>
      <c r="B42" s="9" t="s">
        <v>473</v>
      </c>
      <c r="C42" s="9" t="s">
        <v>551</v>
      </c>
      <c r="D42" s="9" t="s">
        <v>552</v>
      </c>
      <c r="E42" s="9" t="s">
        <v>52</v>
      </c>
      <c r="F42" s="9" t="s">
        <v>476</v>
      </c>
      <c r="G42" s="9" t="s">
        <v>304</v>
      </c>
      <c r="H42" s="9" t="s">
        <v>63</v>
      </c>
      <c r="I42" s="9">
        <v>5</v>
      </c>
      <c r="J42" s="9">
        <v>1</v>
      </c>
      <c r="K42" s="9">
        <v>0.5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 t="s">
        <v>528</v>
      </c>
      <c r="Y42" s="9">
        <v>1</v>
      </c>
      <c r="Z42" s="9">
        <v>1</v>
      </c>
      <c r="AA42" s="9">
        <v>1</v>
      </c>
      <c r="AB42" s="9">
        <v>1</v>
      </c>
      <c r="AC42" s="9">
        <v>1</v>
      </c>
      <c r="AD42" s="9">
        <v>1</v>
      </c>
      <c r="AE42" s="9">
        <v>1</v>
      </c>
      <c r="AF42" s="9">
        <v>1</v>
      </c>
      <c r="AG42" s="9">
        <v>1</v>
      </c>
      <c r="AH42" s="9"/>
      <c r="AI42" s="9">
        <v>1</v>
      </c>
    </row>
    <row r="43" spans="1:35" x14ac:dyDescent="0.25">
      <c r="A43" s="10" t="s">
        <v>553</v>
      </c>
      <c r="B43" s="11" t="s">
        <v>473</v>
      </c>
      <c r="C43" s="11" t="s">
        <v>554</v>
      </c>
      <c r="D43" s="11" t="s">
        <v>552</v>
      </c>
      <c r="E43" s="11" t="s">
        <v>52</v>
      </c>
      <c r="F43" s="11" t="s">
        <v>476</v>
      </c>
      <c r="G43" s="11" t="s">
        <v>304</v>
      </c>
      <c r="H43" s="11" t="s">
        <v>63</v>
      </c>
      <c r="I43" s="11">
        <v>5</v>
      </c>
      <c r="J43" s="11">
        <v>2</v>
      </c>
      <c r="K43" s="11">
        <v>1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 t="s">
        <v>522</v>
      </c>
      <c r="Y43" s="11">
        <v>1</v>
      </c>
      <c r="Z43" s="11">
        <v>1</v>
      </c>
      <c r="AA43" s="11">
        <v>1</v>
      </c>
      <c r="AB43" s="11">
        <v>1</v>
      </c>
      <c r="AC43" s="11">
        <v>1</v>
      </c>
      <c r="AD43" s="11">
        <v>0</v>
      </c>
      <c r="AE43" s="11">
        <v>1</v>
      </c>
      <c r="AF43" s="11">
        <v>1</v>
      </c>
      <c r="AG43" s="11">
        <v>1</v>
      </c>
      <c r="AH43" s="11"/>
      <c r="AI43" s="11">
        <v>1</v>
      </c>
    </row>
    <row r="44" spans="1:35" x14ac:dyDescent="0.25">
      <c r="A44" s="8" t="s">
        <v>555</v>
      </c>
      <c r="B44" s="9" t="s">
        <v>473</v>
      </c>
      <c r="C44" s="9" t="s">
        <v>556</v>
      </c>
      <c r="D44" s="9" t="s">
        <v>552</v>
      </c>
      <c r="E44" s="9" t="s">
        <v>52</v>
      </c>
      <c r="F44" s="9" t="s">
        <v>476</v>
      </c>
      <c r="G44" s="9" t="s">
        <v>304</v>
      </c>
      <c r="H44" s="9" t="s">
        <v>63</v>
      </c>
      <c r="I44" s="9">
        <v>5</v>
      </c>
      <c r="J44" s="9">
        <v>5</v>
      </c>
      <c r="K44" s="9">
        <v>2.5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 t="s">
        <v>522</v>
      </c>
      <c r="Y44" s="9">
        <v>1</v>
      </c>
      <c r="Z44" s="9">
        <v>1</v>
      </c>
      <c r="AA44" s="9">
        <v>1</v>
      </c>
      <c r="AB44" s="9">
        <v>1</v>
      </c>
      <c r="AC44" s="9">
        <v>1</v>
      </c>
      <c r="AD44" s="9">
        <v>0</v>
      </c>
      <c r="AE44" s="9">
        <v>1</v>
      </c>
      <c r="AF44" s="9">
        <v>1</v>
      </c>
      <c r="AG44" s="9">
        <v>1</v>
      </c>
      <c r="AH44" s="9"/>
      <c r="AI44" s="9">
        <v>1</v>
      </c>
    </row>
    <row r="45" spans="1:35" x14ac:dyDescent="0.25">
      <c r="A45" s="10" t="s">
        <v>557</v>
      </c>
      <c r="B45" s="11" t="s">
        <v>473</v>
      </c>
      <c r="C45" s="11" t="s">
        <v>558</v>
      </c>
      <c r="D45" s="11" t="s">
        <v>559</v>
      </c>
      <c r="E45" s="11" t="s">
        <v>192</v>
      </c>
      <c r="F45" s="11" t="s">
        <v>476</v>
      </c>
      <c r="G45" s="11" t="s">
        <v>313</v>
      </c>
      <c r="H45" s="11" t="s">
        <v>54</v>
      </c>
      <c r="I45" s="11">
        <v>5</v>
      </c>
      <c r="J45" s="11">
        <v>3</v>
      </c>
      <c r="K45" s="11">
        <v>1.5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>
        <v>1</v>
      </c>
      <c r="AA45" s="11">
        <v>1</v>
      </c>
      <c r="AB45" s="11">
        <v>1</v>
      </c>
      <c r="AC45" s="11">
        <v>1</v>
      </c>
      <c r="AD45" s="11"/>
      <c r="AE45" s="11">
        <v>1</v>
      </c>
      <c r="AF45" s="11">
        <v>1</v>
      </c>
      <c r="AG45" s="11">
        <v>1</v>
      </c>
      <c r="AH45" s="11" t="s">
        <v>481</v>
      </c>
      <c r="AI45" s="11">
        <v>1</v>
      </c>
    </row>
    <row r="46" spans="1:35" x14ac:dyDescent="0.25">
      <c r="A46" s="8" t="s">
        <v>560</v>
      </c>
      <c r="B46" s="9" t="s">
        <v>473</v>
      </c>
      <c r="C46" s="9" t="s">
        <v>561</v>
      </c>
      <c r="D46" s="9" t="s">
        <v>562</v>
      </c>
      <c r="E46" s="9" t="s">
        <v>192</v>
      </c>
      <c r="F46" s="9" t="s">
        <v>476</v>
      </c>
      <c r="G46" s="9" t="s">
        <v>304</v>
      </c>
      <c r="H46" s="9" t="s">
        <v>63</v>
      </c>
      <c r="I46" s="9">
        <v>6</v>
      </c>
      <c r="J46" s="9">
        <v>2</v>
      </c>
      <c r="K46" s="9">
        <v>1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 t="s">
        <v>528</v>
      </c>
      <c r="Y46" s="9">
        <v>1</v>
      </c>
      <c r="Z46" s="9">
        <v>1</v>
      </c>
      <c r="AA46" s="9">
        <v>1</v>
      </c>
      <c r="AB46" s="9">
        <v>1</v>
      </c>
      <c r="AC46" s="9">
        <v>1</v>
      </c>
      <c r="AD46" s="9">
        <v>1</v>
      </c>
      <c r="AE46" s="9">
        <v>1</v>
      </c>
      <c r="AF46" s="9">
        <v>1</v>
      </c>
      <c r="AG46" s="9">
        <v>1</v>
      </c>
      <c r="AH46" s="9"/>
      <c r="AI46" s="9">
        <v>1</v>
      </c>
    </row>
    <row r="47" spans="1:35" x14ac:dyDescent="0.25">
      <c r="A47" s="10" t="s">
        <v>305</v>
      </c>
      <c r="B47" s="11" t="s">
        <v>473</v>
      </c>
      <c r="C47" s="11" t="s">
        <v>563</v>
      </c>
      <c r="D47" s="11" t="s">
        <v>564</v>
      </c>
      <c r="E47" s="11" t="s">
        <v>192</v>
      </c>
      <c r="F47" s="11" t="s">
        <v>476</v>
      </c>
      <c r="G47" s="11" t="s">
        <v>304</v>
      </c>
      <c r="H47" s="11" t="s">
        <v>54</v>
      </c>
      <c r="I47" s="11">
        <v>7</v>
      </c>
      <c r="J47" s="11">
        <v>2</v>
      </c>
      <c r="K47" s="11">
        <v>1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>
        <v>1</v>
      </c>
      <c r="Z47" s="11">
        <v>1</v>
      </c>
      <c r="AA47" s="11">
        <v>1</v>
      </c>
      <c r="AB47" s="11">
        <v>1</v>
      </c>
      <c r="AC47" s="11">
        <v>1</v>
      </c>
      <c r="AD47" s="11"/>
      <c r="AE47" s="11">
        <v>1</v>
      </c>
      <c r="AF47" s="11">
        <v>1</v>
      </c>
      <c r="AG47" s="11">
        <v>1</v>
      </c>
      <c r="AH47" s="11" t="s">
        <v>565</v>
      </c>
      <c r="AI47" s="11">
        <v>1</v>
      </c>
    </row>
    <row r="48" spans="1:35" x14ac:dyDescent="0.25">
      <c r="A48" t="s">
        <v>281</v>
      </c>
      <c r="B48" t="s">
        <v>282</v>
      </c>
      <c r="C48" t="s">
        <v>51</v>
      </c>
      <c r="E48" t="s">
        <v>192</v>
      </c>
      <c r="G48" t="s">
        <v>236</v>
      </c>
      <c r="H48" t="s">
        <v>63</v>
      </c>
    </row>
    <row r="49" spans="1:8" x14ac:dyDescent="0.25">
      <c r="A49" t="s">
        <v>195</v>
      </c>
      <c r="B49" t="s">
        <v>196</v>
      </c>
      <c r="C49" t="s">
        <v>51</v>
      </c>
      <c r="E49" t="s">
        <v>192</v>
      </c>
      <c r="G49" t="s">
        <v>53</v>
      </c>
      <c r="H49" t="s">
        <v>63</v>
      </c>
    </row>
    <row r="50" spans="1:8" x14ac:dyDescent="0.25">
      <c r="A50" t="s">
        <v>61</v>
      </c>
      <c r="B50" t="s">
        <v>62</v>
      </c>
      <c r="C50" t="s">
        <v>51</v>
      </c>
      <c r="E50" t="s">
        <v>52</v>
      </c>
      <c r="G50" t="s">
        <v>53</v>
      </c>
      <c r="H50" t="s">
        <v>63</v>
      </c>
    </row>
    <row r="51" spans="1:8" x14ac:dyDescent="0.25">
      <c r="A51" t="s">
        <v>169</v>
      </c>
      <c r="B51" t="s">
        <v>170</v>
      </c>
      <c r="C51" t="s">
        <v>51</v>
      </c>
      <c r="E51" t="s">
        <v>122</v>
      </c>
      <c r="G51" t="s">
        <v>53</v>
      </c>
      <c r="H51" t="s">
        <v>63</v>
      </c>
    </row>
    <row r="52" spans="1:8" x14ac:dyDescent="0.25">
      <c r="A52" t="s">
        <v>190</v>
      </c>
      <c r="B52" t="s">
        <v>191</v>
      </c>
      <c r="C52" t="s">
        <v>51</v>
      </c>
      <c r="E52" t="s">
        <v>192</v>
      </c>
      <c r="G52" t="s">
        <v>53</v>
      </c>
      <c r="H52" t="s">
        <v>54</v>
      </c>
    </row>
    <row r="53" spans="1:8" x14ac:dyDescent="0.25">
      <c r="A53" t="s">
        <v>132</v>
      </c>
      <c r="B53" t="s">
        <v>133</v>
      </c>
      <c r="C53" t="s">
        <v>51</v>
      </c>
      <c r="E53" t="s">
        <v>122</v>
      </c>
      <c r="G53" t="s">
        <v>53</v>
      </c>
      <c r="H53" t="s">
        <v>63</v>
      </c>
    </row>
    <row r="54" spans="1:8" x14ac:dyDescent="0.25">
      <c r="A54" t="s">
        <v>82</v>
      </c>
      <c r="B54" t="s">
        <v>83</v>
      </c>
      <c r="C54" t="s">
        <v>51</v>
      </c>
      <c r="E54" t="s">
        <v>52</v>
      </c>
      <c r="G54" t="s">
        <v>53</v>
      </c>
      <c r="H54" t="s">
        <v>63</v>
      </c>
    </row>
    <row r="55" spans="1:8" x14ac:dyDescent="0.25">
      <c r="A55" t="s">
        <v>201</v>
      </c>
      <c r="B55" t="s">
        <v>202</v>
      </c>
      <c r="C55" t="s">
        <v>51</v>
      </c>
      <c r="E55" t="s">
        <v>192</v>
      </c>
      <c r="G55" t="s">
        <v>53</v>
      </c>
      <c r="H55" t="s">
        <v>63</v>
      </c>
    </row>
    <row r="66" spans="10:16" x14ac:dyDescent="0.25">
      <c r="K66" s="11" t="s">
        <v>53</v>
      </c>
      <c r="L66" s="11" t="s">
        <v>371</v>
      </c>
      <c r="M66" s="9" t="s">
        <v>236</v>
      </c>
      <c r="N66" s="11" t="s">
        <v>313</v>
      </c>
      <c r="O66" s="9" t="s">
        <v>304</v>
      </c>
    </row>
    <row r="67" spans="10:16" x14ac:dyDescent="0.25">
      <c r="K67">
        <f>COUNTIF(G2:G55,K66)</f>
        <v>24</v>
      </c>
      <c r="L67">
        <f>COUNTIF(G2:G55,L66)</f>
        <v>8</v>
      </c>
      <c r="M67">
        <f>COUNTIF(G2:G55,M66)</f>
        <v>13</v>
      </c>
      <c r="N67">
        <f>COUNTIF(G2:G55,N66)</f>
        <v>4</v>
      </c>
      <c r="O67">
        <f>COUNTIF(G2:G55,O66)</f>
        <v>5</v>
      </c>
    </row>
    <row r="74" spans="10:16" x14ac:dyDescent="0.25">
      <c r="K74" t="s">
        <v>440</v>
      </c>
      <c r="L74" t="s">
        <v>569</v>
      </c>
      <c r="M74" t="s">
        <v>567</v>
      </c>
      <c r="N74" t="s">
        <v>570</v>
      </c>
      <c r="O74" t="s">
        <v>568</v>
      </c>
    </row>
    <row r="75" spans="10:16" x14ac:dyDescent="0.25">
      <c r="K75">
        <v>24</v>
      </c>
      <c r="L75">
        <v>8</v>
      </c>
      <c r="M75">
        <v>13</v>
      </c>
      <c r="N75">
        <v>4</v>
      </c>
      <c r="O75">
        <v>5</v>
      </c>
      <c r="P75">
        <f>SUM(K75:O75)</f>
        <v>54</v>
      </c>
    </row>
    <row r="76" spans="10:16" x14ac:dyDescent="0.25">
      <c r="J76" t="s">
        <v>566</v>
      </c>
      <c r="K76">
        <v>84</v>
      </c>
      <c r="L76">
        <v>59</v>
      </c>
      <c r="M76">
        <v>63</v>
      </c>
      <c r="N76">
        <v>35</v>
      </c>
      <c r="O76">
        <v>42</v>
      </c>
      <c r="P76">
        <f>SUM(K76:O76)</f>
        <v>283</v>
      </c>
    </row>
    <row r="78" spans="10:16" x14ac:dyDescent="0.25">
      <c r="K78" s="12">
        <f>K75/K76</f>
        <v>0.2857142857142857</v>
      </c>
      <c r="L78" s="12">
        <f t="shared" ref="L78:P78" si="0">L75/L76</f>
        <v>0.13559322033898305</v>
      </c>
      <c r="M78" s="12">
        <f t="shared" si="0"/>
        <v>0.20634920634920634</v>
      </c>
      <c r="N78" s="12">
        <f t="shared" si="0"/>
        <v>0.11428571428571428</v>
      </c>
      <c r="O78" s="12">
        <f t="shared" si="0"/>
        <v>0.11904761904761904</v>
      </c>
      <c r="P78" s="12">
        <f t="shared" si="0"/>
        <v>0.19081272084805653</v>
      </c>
    </row>
  </sheetData>
  <sortState xmlns:xlrd2="http://schemas.microsoft.com/office/spreadsheetml/2017/richdata2" ref="AR2:BB151">
    <sortCondition ref="BA1:BA151"/>
  </sortState>
  <conditionalFormatting sqref="AS1:AS1048576">
    <cfRule type="duplicateValues" dxfId="1" priority="2"/>
  </conditionalFormatting>
  <conditionalFormatting sqref="A48:A55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 Merged from script</vt:lpstr>
      <vt:lpstr>Interaction Table Prep</vt:lpstr>
      <vt:lpstr>scikit Kappa</vt:lpstr>
      <vt:lpstr>Interaction Note table</vt:lpstr>
      <vt:lpstr>Sheet3</vt:lpstr>
      <vt:lpstr>Distribution across Phase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Wyse, Robert</dc:creator>
  <cp:lastModifiedBy>Wyse, Robert</cp:lastModifiedBy>
  <dcterms:created xsi:type="dcterms:W3CDTF">2024-10-20T01:27:33Z</dcterms:created>
  <dcterms:modified xsi:type="dcterms:W3CDTF">2024-10-20T06:55:00Z</dcterms:modified>
</cp:coreProperties>
</file>