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entralmichigan-my.sharepoint.com/personal/wyse1r_cmich_edu/Documents/Documents/GitHub/TechPT/Data Extraction and Tables/Scripts/IOA/"/>
    </mc:Choice>
  </mc:AlternateContent>
  <xr:revisionPtr revIDLastSave="0" documentId="8_{72F67DFB-4329-42B4-9973-7DF88F401340}" xr6:coauthVersionLast="47" xr6:coauthVersionMax="47" xr10:uidLastSave="{00000000-0000-0000-0000-000000000000}"/>
  <bookViews>
    <workbookView xWindow="12900" yWindow="18285" windowWidth="37845" windowHeight="13875" activeTab="1" xr2:uid="{BBA5D90C-1446-4555-A471-0464B03CD8A6}"/>
  </bookViews>
  <sheets>
    <sheet name="TechPT - 2024.10.18 - Data - IO" sheetId="1" r:id="rId1"/>
    <sheet name="Kappa Ta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0" i="1" l="1"/>
  <c r="D142" i="1" s="1"/>
  <c r="D141" i="1"/>
  <c r="AT139" i="1"/>
  <c r="AT143" i="1" s="1"/>
  <c r="AT140" i="1"/>
  <c r="AT141" i="1"/>
  <c r="AT142" i="1"/>
  <c r="AX3" i="1"/>
  <c r="AY3" i="1"/>
  <c r="AZ3" i="1"/>
  <c r="BA3" i="1"/>
  <c r="BB3" i="1" s="1"/>
  <c r="AX4" i="1"/>
  <c r="AY4" i="1"/>
  <c r="AZ4" i="1"/>
  <c r="BA4" i="1"/>
  <c r="AX5" i="1"/>
  <c r="AY5" i="1"/>
  <c r="AZ5" i="1"/>
  <c r="BA5" i="1"/>
  <c r="AX6" i="1"/>
  <c r="AY6" i="1"/>
  <c r="AZ6" i="1"/>
  <c r="BA6" i="1"/>
  <c r="AX7" i="1"/>
  <c r="AY7" i="1"/>
  <c r="AZ7" i="1"/>
  <c r="BA7" i="1"/>
  <c r="BB7" i="1" s="1"/>
  <c r="AX8" i="1"/>
  <c r="AY8" i="1"/>
  <c r="AZ8" i="1"/>
  <c r="BA8" i="1"/>
  <c r="AX9" i="1"/>
  <c r="AY9" i="1"/>
  <c r="AZ9" i="1"/>
  <c r="BA9" i="1"/>
  <c r="BB9" i="1" s="1"/>
  <c r="AX10" i="1"/>
  <c r="BB10" i="1" s="1"/>
  <c r="AY10" i="1"/>
  <c r="AZ10" i="1"/>
  <c r="BA10" i="1"/>
  <c r="AX11" i="1"/>
  <c r="AY11" i="1"/>
  <c r="AZ11" i="1"/>
  <c r="BA11" i="1"/>
  <c r="BB11" i="1" s="1"/>
  <c r="AX12" i="1"/>
  <c r="AY12" i="1"/>
  <c r="AZ12" i="1"/>
  <c r="BA12" i="1"/>
  <c r="AX13" i="1"/>
  <c r="AY13" i="1"/>
  <c r="AZ13" i="1"/>
  <c r="BA13" i="1"/>
  <c r="AX14" i="1"/>
  <c r="AY14" i="1"/>
  <c r="AZ14" i="1"/>
  <c r="BA14" i="1"/>
  <c r="BB14" i="1" s="1"/>
  <c r="AX15" i="1"/>
  <c r="AY15" i="1"/>
  <c r="AZ15" i="1"/>
  <c r="BA15" i="1"/>
  <c r="AX16" i="1"/>
  <c r="AY16" i="1"/>
  <c r="AZ16" i="1"/>
  <c r="BA16" i="1"/>
  <c r="AX17" i="1"/>
  <c r="AY17" i="1"/>
  <c r="AZ17" i="1"/>
  <c r="BA17" i="1"/>
  <c r="AX18" i="1"/>
  <c r="AY18" i="1"/>
  <c r="AZ18" i="1"/>
  <c r="BA18" i="1"/>
  <c r="BB18" i="1" s="1"/>
  <c r="AX19" i="1"/>
  <c r="AY19" i="1"/>
  <c r="AZ19" i="1"/>
  <c r="BA19" i="1"/>
  <c r="BB19" i="1" s="1"/>
  <c r="AX20" i="1"/>
  <c r="AY20" i="1"/>
  <c r="AZ20" i="1"/>
  <c r="BA20" i="1"/>
  <c r="AX21" i="1"/>
  <c r="AY21" i="1"/>
  <c r="AZ21" i="1"/>
  <c r="BA21" i="1"/>
  <c r="AX22" i="1"/>
  <c r="AY22" i="1"/>
  <c r="AZ22" i="1"/>
  <c r="BA22" i="1"/>
  <c r="AX23" i="1"/>
  <c r="AY23" i="1"/>
  <c r="AZ23" i="1"/>
  <c r="BA23" i="1"/>
  <c r="BB23" i="1" s="1"/>
  <c r="AX24" i="1"/>
  <c r="AY24" i="1"/>
  <c r="AZ24" i="1"/>
  <c r="BA24" i="1"/>
  <c r="AX25" i="1"/>
  <c r="AY25" i="1"/>
  <c r="AZ25" i="1"/>
  <c r="BA25" i="1"/>
  <c r="AX26" i="1"/>
  <c r="AY26" i="1"/>
  <c r="AZ26" i="1"/>
  <c r="BA26" i="1"/>
  <c r="BB26" i="1" s="1"/>
  <c r="AX27" i="1"/>
  <c r="AY27" i="1"/>
  <c r="AZ27" i="1"/>
  <c r="BA27" i="1"/>
  <c r="AX28" i="1"/>
  <c r="AY28" i="1"/>
  <c r="AZ28" i="1"/>
  <c r="BA28" i="1"/>
  <c r="AX29" i="1"/>
  <c r="AY29" i="1"/>
  <c r="AZ29" i="1"/>
  <c r="BA29" i="1"/>
  <c r="AX30" i="1"/>
  <c r="AY30" i="1"/>
  <c r="AZ30" i="1"/>
  <c r="BA30" i="1"/>
  <c r="AX31" i="1"/>
  <c r="AY31" i="1"/>
  <c r="AZ31" i="1"/>
  <c r="BA31" i="1"/>
  <c r="AX32" i="1"/>
  <c r="AY32" i="1"/>
  <c r="AZ32" i="1"/>
  <c r="BA32" i="1"/>
  <c r="AX33" i="1"/>
  <c r="AY33" i="1"/>
  <c r="AZ33" i="1"/>
  <c r="BA33" i="1"/>
  <c r="AX34" i="1"/>
  <c r="BC34" i="1" s="1"/>
  <c r="AY34" i="1"/>
  <c r="AZ34" i="1"/>
  <c r="BA34" i="1"/>
  <c r="AX35" i="1"/>
  <c r="AY35" i="1"/>
  <c r="AZ35" i="1"/>
  <c r="BA35" i="1"/>
  <c r="AX36" i="1"/>
  <c r="BC36" i="1" s="1"/>
  <c r="AY36" i="1"/>
  <c r="AZ36" i="1"/>
  <c r="BA36" i="1"/>
  <c r="AX37" i="1"/>
  <c r="AY37" i="1"/>
  <c r="AZ37" i="1"/>
  <c r="BA37" i="1"/>
  <c r="AX38" i="1"/>
  <c r="AY38" i="1"/>
  <c r="AZ38" i="1"/>
  <c r="BA38" i="1"/>
  <c r="AX39" i="1"/>
  <c r="AY39" i="1"/>
  <c r="AZ39" i="1"/>
  <c r="BA39" i="1"/>
  <c r="AX40" i="1"/>
  <c r="AY40" i="1"/>
  <c r="AZ40" i="1"/>
  <c r="BA40" i="1"/>
  <c r="AX41" i="1"/>
  <c r="AY41" i="1"/>
  <c r="AZ41" i="1"/>
  <c r="BA41" i="1"/>
  <c r="AX42" i="1"/>
  <c r="AY42" i="1"/>
  <c r="AZ42" i="1"/>
  <c r="BA42" i="1"/>
  <c r="BB42" i="1"/>
  <c r="AX43" i="1"/>
  <c r="AY43" i="1"/>
  <c r="AZ43" i="1"/>
  <c r="BA43" i="1"/>
  <c r="AX44" i="1"/>
  <c r="AY44" i="1"/>
  <c r="AZ44" i="1"/>
  <c r="BA44" i="1"/>
  <c r="AX45" i="1"/>
  <c r="AY45" i="1"/>
  <c r="AZ45" i="1"/>
  <c r="BA45" i="1"/>
  <c r="AX46" i="1"/>
  <c r="AY46" i="1"/>
  <c r="AZ46" i="1"/>
  <c r="BA46" i="1"/>
  <c r="BB46" i="1" s="1"/>
  <c r="AX47" i="1"/>
  <c r="AY47" i="1"/>
  <c r="AZ47" i="1"/>
  <c r="BA47" i="1"/>
  <c r="AX48" i="1"/>
  <c r="AY48" i="1"/>
  <c r="AZ48" i="1"/>
  <c r="BA48" i="1"/>
  <c r="AX49" i="1"/>
  <c r="AY49" i="1"/>
  <c r="AZ49" i="1"/>
  <c r="BA49" i="1"/>
  <c r="AX50" i="1"/>
  <c r="AY50" i="1"/>
  <c r="AZ50" i="1"/>
  <c r="BA50" i="1"/>
  <c r="BB50" i="1" s="1"/>
  <c r="AX51" i="1"/>
  <c r="AY51" i="1"/>
  <c r="AZ51" i="1"/>
  <c r="BA51" i="1"/>
  <c r="AX52" i="1"/>
  <c r="AY52" i="1"/>
  <c r="AZ52" i="1"/>
  <c r="BA52" i="1"/>
  <c r="AX53" i="1"/>
  <c r="AY53" i="1"/>
  <c r="AZ53" i="1"/>
  <c r="BA53" i="1"/>
  <c r="AX54" i="1"/>
  <c r="AY54" i="1"/>
  <c r="AZ54" i="1"/>
  <c r="BA54" i="1"/>
  <c r="AX55" i="1"/>
  <c r="AY55" i="1"/>
  <c r="AZ55" i="1"/>
  <c r="BA55" i="1"/>
  <c r="AX56" i="1"/>
  <c r="AY56" i="1"/>
  <c r="AZ56" i="1"/>
  <c r="BA56" i="1"/>
  <c r="AX57" i="1"/>
  <c r="AY57" i="1"/>
  <c r="AZ57" i="1"/>
  <c r="BA57" i="1"/>
  <c r="AX58" i="1"/>
  <c r="AY58" i="1"/>
  <c r="AZ58" i="1"/>
  <c r="BA58" i="1"/>
  <c r="BB58" i="1" s="1"/>
  <c r="AX59" i="1"/>
  <c r="AY59" i="1"/>
  <c r="AZ59" i="1"/>
  <c r="BA59" i="1"/>
  <c r="AX60" i="1"/>
  <c r="AY60" i="1"/>
  <c r="AZ60" i="1"/>
  <c r="BA60" i="1"/>
  <c r="AX61" i="1"/>
  <c r="AY61" i="1"/>
  <c r="AZ61" i="1"/>
  <c r="BA61" i="1"/>
  <c r="AX62" i="1"/>
  <c r="AY62" i="1"/>
  <c r="AZ62" i="1"/>
  <c r="BA62" i="1"/>
  <c r="AX63" i="1"/>
  <c r="AY63" i="1"/>
  <c r="AZ63" i="1"/>
  <c r="BA63" i="1"/>
  <c r="AX64" i="1"/>
  <c r="AY64" i="1"/>
  <c r="AZ64" i="1"/>
  <c r="BA64" i="1"/>
  <c r="AX65" i="1"/>
  <c r="AY65" i="1"/>
  <c r="AZ65" i="1"/>
  <c r="BA65" i="1"/>
  <c r="AX66" i="1"/>
  <c r="AY66" i="1"/>
  <c r="AZ66" i="1"/>
  <c r="BA66" i="1"/>
  <c r="BB66" i="1" s="1"/>
  <c r="AX67" i="1"/>
  <c r="AY67" i="1"/>
  <c r="AZ67" i="1"/>
  <c r="BA67" i="1"/>
  <c r="BB67" i="1" s="1"/>
  <c r="AX68" i="1"/>
  <c r="AY68" i="1"/>
  <c r="AZ68" i="1"/>
  <c r="BA68" i="1"/>
  <c r="AX69" i="1"/>
  <c r="AY69" i="1"/>
  <c r="AZ69" i="1"/>
  <c r="BA69" i="1"/>
  <c r="AX70" i="1"/>
  <c r="AY70" i="1"/>
  <c r="AZ70" i="1"/>
  <c r="BA70" i="1"/>
  <c r="AX71" i="1"/>
  <c r="AY71" i="1"/>
  <c r="AZ71" i="1"/>
  <c r="BA71" i="1"/>
  <c r="BB71" i="1" s="1"/>
  <c r="AX72" i="1"/>
  <c r="AY72" i="1"/>
  <c r="AZ72" i="1"/>
  <c r="BA72" i="1"/>
  <c r="AX73" i="1"/>
  <c r="AY73" i="1"/>
  <c r="AZ73" i="1"/>
  <c r="BA73" i="1"/>
  <c r="AX74" i="1"/>
  <c r="AY74" i="1"/>
  <c r="AZ74" i="1"/>
  <c r="BA74" i="1"/>
  <c r="AX75" i="1"/>
  <c r="AY75" i="1"/>
  <c r="AZ75" i="1"/>
  <c r="BA75" i="1"/>
  <c r="AX76" i="1"/>
  <c r="AY76" i="1"/>
  <c r="AZ76" i="1"/>
  <c r="BA76" i="1"/>
  <c r="BB76" i="1" s="1"/>
  <c r="AX77" i="1"/>
  <c r="AY77" i="1"/>
  <c r="AZ77" i="1"/>
  <c r="BA77" i="1"/>
  <c r="AX78" i="1"/>
  <c r="AY78" i="1"/>
  <c r="AZ78" i="1"/>
  <c r="BA78" i="1"/>
  <c r="AX79" i="1"/>
  <c r="AY79" i="1"/>
  <c r="AZ79" i="1"/>
  <c r="BA79" i="1"/>
  <c r="AX80" i="1"/>
  <c r="AY80" i="1"/>
  <c r="AZ80" i="1"/>
  <c r="BA80" i="1"/>
  <c r="AX81" i="1"/>
  <c r="AY81" i="1"/>
  <c r="AZ81" i="1"/>
  <c r="BA81" i="1"/>
  <c r="AX82" i="1"/>
  <c r="AY82" i="1"/>
  <c r="AZ82" i="1"/>
  <c r="BA82" i="1"/>
  <c r="AX83" i="1"/>
  <c r="AY83" i="1"/>
  <c r="AZ83" i="1"/>
  <c r="BA83" i="1"/>
  <c r="AX84" i="1"/>
  <c r="AY84" i="1"/>
  <c r="AZ84" i="1"/>
  <c r="BA84" i="1"/>
  <c r="BB84" i="1" s="1"/>
  <c r="AX85" i="1"/>
  <c r="AY85" i="1"/>
  <c r="AZ85" i="1"/>
  <c r="BA85" i="1"/>
  <c r="AX86" i="1"/>
  <c r="AY86" i="1"/>
  <c r="AZ86" i="1"/>
  <c r="BA86" i="1"/>
  <c r="AX87" i="1"/>
  <c r="AY87" i="1"/>
  <c r="AZ87" i="1"/>
  <c r="BA87" i="1"/>
  <c r="AX88" i="1"/>
  <c r="AY88" i="1"/>
  <c r="AZ88" i="1"/>
  <c r="BA88" i="1"/>
  <c r="AX89" i="1"/>
  <c r="AY89" i="1"/>
  <c r="AZ89" i="1"/>
  <c r="BA89" i="1"/>
  <c r="AX90" i="1"/>
  <c r="AY90" i="1"/>
  <c r="AZ90" i="1"/>
  <c r="BA90" i="1"/>
  <c r="BB90" i="1" s="1"/>
  <c r="AX91" i="1"/>
  <c r="AY91" i="1"/>
  <c r="AZ91" i="1"/>
  <c r="BA91" i="1"/>
  <c r="AX92" i="1"/>
  <c r="AY92" i="1"/>
  <c r="AZ92" i="1"/>
  <c r="BA92" i="1"/>
  <c r="BB92" i="1" s="1"/>
  <c r="AX93" i="1"/>
  <c r="AY93" i="1"/>
  <c r="AZ93" i="1"/>
  <c r="BA93" i="1"/>
  <c r="AX94" i="1"/>
  <c r="AY94" i="1"/>
  <c r="AZ94" i="1"/>
  <c r="BA94" i="1"/>
  <c r="BB94" i="1" s="1"/>
  <c r="AX95" i="1"/>
  <c r="AY95" i="1"/>
  <c r="AZ95" i="1"/>
  <c r="BA95" i="1"/>
  <c r="AX96" i="1"/>
  <c r="AY96" i="1"/>
  <c r="AZ96" i="1"/>
  <c r="BA96" i="1"/>
  <c r="AX97" i="1"/>
  <c r="AY97" i="1"/>
  <c r="AZ97" i="1"/>
  <c r="BA97" i="1"/>
  <c r="AX98" i="1"/>
  <c r="AY98" i="1"/>
  <c r="AZ98" i="1"/>
  <c r="BA98" i="1"/>
  <c r="BB98" i="1" s="1"/>
  <c r="AX99" i="1"/>
  <c r="AY99" i="1"/>
  <c r="AZ99" i="1"/>
  <c r="BA99" i="1"/>
  <c r="AX100" i="1"/>
  <c r="AY100" i="1"/>
  <c r="AZ100" i="1"/>
  <c r="BA100" i="1"/>
  <c r="AX101" i="1"/>
  <c r="AY101" i="1"/>
  <c r="AZ101" i="1"/>
  <c r="BA101" i="1"/>
  <c r="AX102" i="1"/>
  <c r="AY102" i="1"/>
  <c r="AZ102" i="1"/>
  <c r="BA102" i="1"/>
  <c r="AX103" i="1"/>
  <c r="AY103" i="1"/>
  <c r="AZ103" i="1"/>
  <c r="BA103" i="1"/>
  <c r="AX104" i="1"/>
  <c r="AY104" i="1"/>
  <c r="AZ104" i="1"/>
  <c r="BA104" i="1"/>
  <c r="AX105" i="1"/>
  <c r="AY105" i="1"/>
  <c r="AZ105" i="1"/>
  <c r="BA105" i="1"/>
  <c r="AX106" i="1"/>
  <c r="AY106" i="1"/>
  <c r="AZ106" i="1"/>
  <c r="BA106" i="1"/>
  <c r="AX107" i="1"/>
  <c r="AY107" i="1"/>
  <c r="AZ107" i="1"/>
  <c r="BA107" i="1"/>
  <c r="AX108" i="1"/>
  <c r="AY108" i="1"/>
  <c r="AZ108" i="1"/>
  <c r="BC108" i="1" s="1"/>
  <c r="BA108" i="1"/>
  <c r="BB108" i="1" s="1"/>
  <c r="AX109" i="1"/>
  <c r="AY109" i="1"/>
  <c r="AZ109" i="1"/>
  <c r="BA109" i="1"/>
  <c r="AX110" i="1"/>
  <c r="AY110" i="1"/>
  <c r="AZ110" i="1"/>
  <c r="BA110" i="1"/>
  <c r="AX111" i="1"/>
  <c r="AY111" i="1"/>
  <c r="AZ111" i="1"/>
  <c r="BA111" i="1"/>
  <c r="AX112" i="1"/>
  <c r="AY112" i="1"/>
  <c r="AZ112" i="1"/>
  <c r="BA112" i="1"/>
  <c r="AX113" i="1"/>
  <c r="AY113" i="1"/>
  <c r="AZ113" i="1"/>
  <c r="BA113" i="1"/>
  <c r="AX114" i="1"/>
  <c r="AY114" i="1"/>
  <c r="AZ114" i="1"/>
  <c r="BA114" i="1"/>
  <c r="AX115" i="1"/>
  <c r="AY115" i="1"/>
  <c r="AZ115" i="1"/>
  <c r="BA115" i="1"/>
  <c r="BB115" i="1" s="1"/>
  <c r="AX116" i="1"/>
  <c r="AY116" i="1"/>
  <c r="AZ116" i="1"/>
  <c r="BA116" i="1"/>
  <c r="BB116" i="1" s="1"/>
  <c r="AX117" i="1"/>
  <c r="AY117" i="1"/>
  <c r="AZ117" i="1"/>
  <c r="BA117" i="1"/>
  <c r="AX118" i="1"/>
  <c r="AY118" i="1"/>
  <c r="AZ118" i="1"/>
  <c r="BA118" i="1"/>
  <c r="AX119" i="1"/>
  <c r="AY119" i="1"/>
  <c r="AZ119" i="1"/>
  <c r="BA119" i="1"/>
  <c r="BB119" i="1" s="1"/>
  <c r="AX120" i="1"/>
  <c r="AY120" i="1"/>
  <c r="AZ120" i="1"/>
  <c r="BA120" i="1"/>
  <c r="AX121" i="1"/>
  <c r="AY121" i="1"/>
  <c r="AZ121" i="1"/>
  <c r="BA121" i="1"/>
  <c r="BB121" i="1" s="1"/>
  <c r="AX122" i="1"/>
  <c r="BB122" i="1" s="1"/>
  <c r="AY122" i="1"/>
  <c r="AZ122" i="1"/>
  <c r="BA122" i="1"/>
  <c r="AX123" i="1"/>
  <c r="AY123" i="1"/>
  <c r="AZ123" i="1"/>
  <c r="BA123" i="1"/>
  <c r="BB123" i="1" s="1"/>
  <c r="AX124" i="1"/>
  <c r="AY124" i="1"/>
  <c r="AZ124" i="1"/>
  <c r="BA124" i="1"/>
  <c r="AX125" i="1"/>
  <c r="AY125" i="1"/>
  <c r="AZ125" i="1"/>
  <c r="BA125" i="1"/>
  <c r="AX126" i="1"/>
  <c r="AY126" i="1"/>
  <c r="AZ126" i="1"/>
  <c r="BA126" i="1"/>
  <c r="AX127" i="1"/>
  <c r="AY127" i="1"/>
  <c r="AZ127" i="1"/>
  <c r="BA127" i="1"/>
  <c r="AX128" i="1"/>
  <c r="AY128" i="1"/>
  <c r="AZ128" i="1"/>
  <c r="BA128" i="1"/>
  <c r="AX129" i="1"/>
  <c r="AY129" i="1"/>
  <c r="AZ129" i="1"/>
  <c r="BA129" i="1"/>
  <c r="AX130" i="1"/>
  <c r="AY130" i="1"/>
  <c r="AZ130" i="1"/>
  <c r="BA130" i="1"/>
  <c r="AX131" i="1"/>
  <c r="AY131" i="1"/>
  <c r="AZ131" i="1"/>
  <c r="BA131" i="1"/>
  <c r="BB131" i="1" s="1"/>
  <c r="AX132" i="1"/>
  <c r="AY132" i="1"/>
  <c r="AZ132" i="1"/>
  <c r="BA132" i="1"/>
  <c r="AX133" i="1"/>
  <c r="AY133" i="1"/>
  <c r="AZ133" i="1"/>
  <c r="BA133" i="1"/>
  <c r="AX134" i="1"/>
  <c r="AY134" i="1"/>
  <c r="AZ134" i="1"/>
  <c r="BA134" i="1"/>
  <c r="AX135" i="1"/>
  <c r="AY135" i="1"/>
  <c r="AZ135" i="1"/>
  <c r="BA135" i="1"/>
  <c r="BB135" i="1" s="1"/>
  <c r="AX136" i="1"/>
  <c r="AY136" i="1"/>
  <c r="AZ136" i="1"/>
  <c r="BA136" i="1"/>
  <c r="AX137" i="1"/>
  <c r="AY137" i="1"/>
  <c r="AZ137" i="1"/>
  <c r="BA137" i="1"/>
  <c r="AX138" i="1"/>
  <c r="AY138" i="1"/>
  <c r="AZ138" i="1"/>
  <c r="BA138" i="1"/>
  <c r="BA2" i="1"/>
  <c r="AZ2" i="1"/>
  <c r="AY2" i="1"/>
  <c r="AX2" i="1"/>
  <c r="BC2" i="1" s="1"/>
  <c r="BE2" i="1" s="1"/>
  <c r="AQ139" i="1"/>
  <c r="AR139" i="1"/>
  <c r="AS139" i="1"/>
  <c r="AU139" i="1"/>
  <c r="AV139" i="1"/>
  <c r="AW139" i="1"/>
  <c r="AQ140" i="1"/>
  <c r="AR140" i="1"/>
  <c r="AS140" i="1"/>
  <c r="AU140" i="1"/>
  <c r="AV140" i="1"/>
  <c r="AW140" i="1"/>
  <c r="AQ141" i="1"/>
  <c r="AR141" i="1"/>
  <c r="AS141" i="1"/>
  <c r="AU141" i="1"/>
  <c r="AV141" i="1"/>
  <c r="AW141" i="1"/>
  <c r="AQ142" i="1"/>
  <c r="AX142" i="1" s="1"/>
  <c r="AR142" i="1"/>
  <c r="AS142" i="1"/>
  <c r="AU142" i="1"/>
  <c r="AV142" i="1"/>
  <c r="AW142" i="1"/>
  <c r="AP142" i="1"/>
  <c r="AP141" i="1"/>
  <c r="AX141" i="1" s="1"/>
  <c r="AP140" i="1"/>
  <c r="AP139" i="1"/>
  <c r="BD108" i="1" l="1"/>
  <c r="BK108" i="1"/>
  <c r="BE33" i="1"/>
  <c r="AV146" i="1"/>
  <c r="AW146" i="1"/>
  <c r="AW148" i="1" s="1"/>
  <c r="AW150" i="1" s="1"/>
  <c r="AS147" i="1"/>
  <c r="BC44" i="1"/>
  <c r="BF44" i="1" s="1"/>
  <c r="BB36" i="1"/>
  <c r="BC33" i="1"/>
  <c r="BG108" i="1"/>
  <c r="BB25" i="1"/>
  <c r="BN108" i="1"/>
  <c r="BC20" i="1"/>
  <c r="BB138" i="1"/>
  <c r="BC130" i="1"/>
  <c r="BG130" i="1" s="1"/>
  <c r="BC4" i="1"/>
  <c r="BC118" i="1"/>
  <c r="BE118" i="1" s="1"/>
  <c r="BB113" i="1"/>
  <c r="BB106" i="1"/>
  <c r="BC98" i="1"/>
  <c r="BE98" i="1" s="1"/>
  <c r="BB34" i="1"/>
  <c r="BB30" i="1"/>
  <c r="BC86" i="1"/>
  <c r="BH86" i="1" s="1"/>
  <c r="BC82" i="1"/>
  <c r="BB74" i="1"/>
  <c r="BC66" i="1"/>
  <c r="BB124" i="1"/>
  <c r="BB89" i="1"/>
  <c r="BB81" i="1"/>
  <c r="BB73" i="1"/>
  <c r="BB69" i="1"/>
  <c r="BB65" i="1"/>
  <c r="BB57" i="1"/>
  <c r="BB49" i="1"/>
  <c r="BC10" i="1"/>
  <c r="BH98" i="1"/>
  <c r="BN98" i="1"/>
  <c r="BK54" i="1"/>
  <c r="BH76" i="1"/>
  <c r="BE108" i="1"/>
  <c r="BB2" i="1"/>
  <c r="BB134" i="1"/>
  <c r="BC100" i="1"/>
  <c r="BF100" i="1" s="1"/>
  <c r="BC92" i="1"/>
  <c r="BI92" i="1" s="1"/>
  <c r="BC76" i="1"/>
  <c r="BC54" i="1"/>
  <c r="BI54" i="1" s="1"/>
  <c r="BC50" i="1"/>
  <c r="BD50" i="1" s="1"/>
  <c r="BC15" i="1"/>
  <c r="BF15" i="1" s="1"/>
  <c r="BB126" i="1"/>
  <c r="BB132" i="1"/>
  <c r="BF108" i="1"/>
  <c r="BC116" i="1"/>
  <c r="BF116" i="1" s="1"/>
  <c r="BB99" i="1"/>
  <c r="BC111" i="1"/>
  <c r="BB91" i="1"/>
  <c r="BB68" i="1"/>
  <c r="BC65" i="1"/>
  <c r="BB41" i="1"/>
  <c r="BB130" i="1"/>
  <c r="BC122" i="1"/>
  <c r="BD122" i="1" s="1"/>
  <c r="BB114" i="1"/>
  <c r="BB110" i="1"/>
  <c r="BC84" i="1"/>
  <c r="BH84" i="1" s="1"/>
  <c r="BB60" i="1"/>
  <c r="BB33" i="1"/>
  <c r="BC26" i="1"/>
  <c r="BF26" i="1" s="1"/>
  <c r="BB137" i="1"/>
  <c r="BB83" i="1"/>
  <c r="BC60" i="1"/>
  <c r="BL60" i="1" s="1"/>
  <c r="BC22" i="1"/>
  <c r="BC18" i="1"/>
  <c r="BB87" i="1"/>
  <c r="BB129" i="1"/>
  <c r="BB75" i="1"/>
  <c r="BC68" i="1"/>
  <c r="BH68" i="1" s="1"/>
  <c r="BB52" i="1"/>
  <c r="BB44" i="1"/>
  <c r="BB17" i="1"/>
  <c r="BC106" i="1"/>
  <c r="BD106" i="1" s="1"/>
  <c r="BC79" i="1"/>
  <c r="BE79" i="1" s="1"/>
  <c r="BB59" i="1"/>
  <c r="BB28" i="1"/>
  <c r="AT146" i="1"/>
  <c r="BC129" i="1"/>
  <c r="BD129" i="1" s="1"/>
  <c r="BB82" i="1"/>
  <c r="BB78" i="1"/>
  <c r="BC52" i="1"/>
  <c r="BC28" i="1"/>
  <c r="BE28" i="1" s="1"/>
  <c r="BC9" i="1"/>
  <c r="BB105" i="1"/>
  <c r="BB101" i="1"/>
  <c r="BC90" i="1"/>
  <c r="BH90" i="1" s="1"/>
  <c r="BB55" i="1"/>
  <c r="BB51" i="1"/>
  <c r="BB43" i="1"/>
  <c r="BB20" i="1"/>
  <c r="BB12" i="1"/>
  <c r="AT144" i="1"/>
  <c r="AT147" i="1" s="1"/>
  <c r="BB39" i="1"/>
  <c r="BB35" i="1"/>
  <c r="BC12" i="1"/>
  <c r="BL12" i="1" s="1"/>
  <c r="BB4" i="1"/>
  <c r="BB62" i="1"/>
  <c r="BB27" i="1"/>
  <c r="BI108" i="1"/>
  <c r="BC74" i="1"/>
  <c r="BC47" i="1"/>
  <c r="BE47" i="1" s="1"/>
  <c r="BC124" i="1"/>
  <c r="BE124" i="1" s="1"/>
  <c r="BC97" i="1"/>
  <c r="BC58" i="1"/>
  <c r="BD58" i="1" s="1"/>
  <c r="BG122" i="1"/>
  <c r="BI122" i="1"/>
  <c r="BN122" i="1"/>
  <c r="BD84" i="1"/>
  <c r="BK84" i="1"/>
  <c r="BF60" i="1"/>
  <c r="BG60" i="1"/>
  <c r="BF68" i="1"/>
  <c r="BG68" i="1"/>
  <c r="BE68" i="1"/>
  <c r="BD68" i="1"/>
  <c r="BE44" i="1"/>
  <c r="BD44" i="1"/>
  <c r="BK52" i="1"/>
  <c r="BF52" i="1"/>
  <c r="BN52" i="1"/>
  <c r="BH52" i="1"/>
  <c r="BD52" i="1"/>
  <c r="BE52" i="1"/>
  <c r="BD28" i="1"/>
  <c r="BG28" i="1"/>
  <c r="BH28" i="1"/>
  <c r="BJ28" i="1" s="1"/>
  <c r="BI28" i="1"/>
  <c r="BK28" i="1"/>
  <c r="BL28" i="1"/>
  <c r="BN28" i="1"/>
  <c r="BN95" i="1"/>
  <c r="BF106" i="1"/>
  <c r="BF90" i="1"/>
  <c r="BL36" i="1"/>
  <c r="BK36" i="1"/>
  <c r="BN36" i="1"/>
  <c r="BE36" i="1"/>
  <c r="BD36" i="1"/>
  <c r="BG36" i="1"/>
  <c r="BF36" i="1"/>
  <c r="BH36" i="1"/>
  <c r="BI36" i="1"/>
  <c r="BD82" i="1"/>
  <c r="BF82" i="1"/>
  <c r="BN74" i="1"/>
  <c r="BD74" i="1"/>
  <c r="BF74" i="1"/>
  <c r="BH20" i="1"/>
  <c r="BK20" i="1"/>
  <c r="BG20" i="1"/>
  <c r="BD20" i="1"/>
  <c r="BE20" i="1"/>
  <c r="BF20" i="1"/>
  <c r="BD4" i="1"/>
  <c r="BH4" i="1"/>
  <c r="BJ4" i="1" s="1"/>
  <c r="BF4" i="1"/>
  <c r="BE4" i="1"/>
  <c r="BG4" i="1"/>
  <c r="BI4" i="1"/>
  <c r="BK4" i="1"/>
  <c r="BL4" i="1"/>
  <c r="BN4" i="1"/>
  <c r="BI100" i="1"/>
  <c r="BK100" i="1"/>
  <c r="BL100" i="1"/>
  <c r="BN100" i="1"/>
  <c r="BL108" i="1"/>
  <c r="BM108" i="1" s="1"/>
  <c r="BP108" i="1" s="1"/>
  <c r="BN84" i="1"/>
  <c r="BI74" i="1"/>
  <c r="BL52" i="1"/>
  <c r="BC134" i="1"/>
  <c r="BH134" i="1" s="1"/>
  <c r="BC17" i="1"/>
  <c r="BF17" i="1" s="1"/>
  <c r="BL84" i="1"/>
  <c r="BM84" i="1" s="1"/>
  <c r="BP84" i="1" s="1"/>
  <c r="BC127" i="1"/>
  <c r="BL127" i="1" s="1"/>
  <c r="BC113" i="1"/>
  <c r="BD113" i="1" s="1"/>
  <c r="BC102" i="1"/>
  <c r="BE102" i="1" s="1"/>
  <c r="BC95" i="1"/>
  <c r="BL95" i="1" s="1"/>
  <c r="BC81" i="1"/>
  <c r="BL81" i="1" s="1"/>
  <c r="BC70" i="1"/>
  <c r="BD70" i="1" s="1"/>
  <c r="BC63" i="1"/>
  <c r="BG63" i="1" s="1"/>
  <c r="BC49" i="1"/>
  <c r="BC38" i="1"/>
  <c r="BN38" i="1" s="1"/>
  <c r="BC31" i="1"/>
  <c r="BE31" i="1" s="1"/>
  <c r="BC6" i="1"/>
  <c r="BH6" i="1" s="1"/>
  <c r="BC123" i="1"/>
  <c r="BI123" i="1" s="1"/>
  <c r="BC91" i="1"/>
  <c r="BE91" i="1" s="1"/>
  <c r="BC59" i="1"/>
  <c r="BE59" i="1" s="1"/>
  <c r="BC27" i="1"/>
  <c r="BG27" i="1" s="1"/>
  <c r="BI52" i="1"/>
  <c r="BE100" i="1"/>
  <c r="BH108" i="1"/>
  <c r="BJ108" i="1" s="1"/>
  <c r="BI84" i="1"/>
  <c r="BC132" i="1"/>
  <c r="BK132" i="1" s="1"/>
  <c r="BC126" i="1"/>
  <c r="BC119" i="1"/>
  <c r="BK119" i="1" s="1"/>
  <c r="BC105" i="1"/>
  <c r="BI105" i="1" s="1"/>
  <c r="BB97" i="1"/>
  <c r="BC94" i="1"/>
  <c r="BE94" i="1" s="1"/>
  <c r="BC87" i="1"/>
  <c r="BD87" i="1" s="1"/>
  <c r="BC73" i="1"/>
  <c r="BH73" i="1" s="1"/>
  <c r="BC62" i="1"/>
  <c r="BK62" i="1" s="1"/>
  <c r="BC55" i="1"/>
  <c r="BE55" i="1" s="1"/>
  <c r="BC41" i="1"/>
  <c r="BC30" i="1"/>
  <c r="BI30" i="1" s="1"/>
  <c r="BC23" i="1"/>
  <c r="BE23" i="1" s="1"/>
  <c r="BG84" i="1"/>
  <c r="BB125" i="1"/>
  <c r="BB118" i="1"/>
  <c r="BC115" i="1"/>
  <c r="BL115" i="1" s="1"/>
  <c r="BB111" i="1"/>
  <c r="BB86" i="1"/>
  <c r="BC83" i="1"/>
  <c r="BE83" i="1" s="1"/>
  <c r="BB79" i="1"/>
  <c r="BB54" i="1"/>
  <c r="BC51" i="1"/>
  <c r="BH51" i="1" s="1"/>
  <c r="BB47" i="1"/>
  <c r="BB22" i="1"/>
  <c r="BC19" i="1"/>
  <c r="BE19" i="1" s="1"/>
  <c r="BB15" i="1"/>
  <c r="BK102" i="1"/>
  <c r="BM102" i="1" s="1"/>
  <c r="BP102" i="1" s="1"/>
  <c r="BC114" i="1"/>
  <c r="BI114" i="1" s="1"/>
  <c r="BB107" i="1"/>
  <c r="BB100" i="1"/>
  <c r="BC137" i="1"/>
  <c r="BK137" i="1" s="1"/>
  <c r="BD138" i="1"/>
  <c r="BN20" i="1"/>
  <c r="BC138" i="1"/>
  <c r="BG138" i="1" s="1"/>
  <c r="BC107" i="1"/>
  <c r="BG107" i="1" s="1"/>
  <c r="BB103" i="1"/>
  <c r="BC75" i="1"/>
  <c r="BC43" i="1"/>
  <c r="BE43" i="1" s="1"/>
  <c r="BC11" i="1"/>
  <c r="BH11" i="1" s="1"/>
  <c r="BC42" i="1"/>
  <c r="BH42" i="1" s="1"/>
  <c r="BC135" i="1"/>
  <c r="BL135" i="1" s="1"/>
  <c r="BN113" i="1"/>
  <c r="BI20" i="1"/>
  <c r="BJ20" i="1" s="1"/>
  <c r="BC121" i="1"/>
  <c r="BD121" i="1" s="1"/>
  <c r="BC110" i="1"/>
  <c r="BG110" i="1" s="1"/>
  <c r="BC103" i="1"/>
  <c r="BE103" i="1" s="1"/>
  <c r="BC89" i="1"/>
  <c r="BC78" i="1"/>
  <c r="BF78" i="1" s="1"/>
  <c r="BC71" i="1"/>
  <c r="BK71" i="1" s="1"/>
  <c r="BC57" i="1"/>
  <c r="BI57" i="1" s="1"/>
  <c r="BC46" i="1"/>
  <c r="BI46" i="1" s="1"/>
  <c r="BC39" i="1"/>
  <c r="BG39" i="1" s="1"/>
  <c r="BC25" i="1"/>
  <c r="BD25" i="1" s="1"/>
  <c r="BC14" i="1"/>
  <c r="BK14" i="1" s="1"/>
  <c r="BC7" i="1"/>
  <c r="BI7" i="1" s="1"/>
  <c r="BL20" i="1"/>
  <c r="BG124" i="1"/>
  <c r="BD118" i="1"/>
  <c r="BG52" i="1"/>
  <c r="BI124" i="1"/>
  <c r="BC131" i="1"/>
  <c r="BB127" i="1"/>
  <c r="BB102" i="1"/>
  <c r="BC99" i="1"/>
  <c r="BB95" i="1"/>
  <c r="BB77" i="1"/>
  <c r="BB70" i="1"/>
  <c r="BC67" i="1"/>
  <c r="BE67" i="1" s="1"/>
  <c r="BB63" i="1"/>
  <c r="BB38" i="1"/>
  <c r="BC35" i="1"/>
  <c r="BE35" i="1" s="1"/>
  <c r="BB31" i="1"/>
  <c r="BB6" i="1"/>
  <c r="BC3" i="1"/>
  <c r="BE3" i="1" s="1"/>
  <c r="BI39" i="1"/>
  <c r="BC77" i="1"/>
  <c r="BL77" i="1" s="1"/>
  <c r="BD34" i="1"/>
  <c r="BE34" i="1"/>
  <c r="BH34" i="1"/>
  <c r="BF34" i="1"/>
  <c r="BI34" i="1"/>
  <c r="BG34" i="1"/>
  <c r="BK34" i="1"/>
  <c r="BL34" i="1"/>
  <c r="BN34" i="1"/>
  <c r="BG118" i="1"/>
  <c r="BE110" i="1"/>
  <c r="BE57" i="1"/>
  <c r="BL137" i="1"/>
  <c r="BB133" i="1"/>
  <c r="BB120" i="1"/>
  <c r="BC120" i="1"/>
  <c r="BN120" i="1" s="1"/>
  <c r="BI102" i="1"/>
  <c r="BL102" i="1"/>
  <c r="BN102" i="1"/>
  <c r="BG102" i="1"/>
  <c r="BD95" i="1"/>
  <c r="BF95" i="1"/>
  <c r="BG95" i="1"/>
  <c r="BI95" i="1"/>
  <c r="BK95" i="1"/>
  <c r="BB88" i="1"/>
  <c r="BC88" i="1"/>
  <c r="BH88" i="1" s="1"/>
  <c r="BK81" i="1"/>
  <c r="BD63" i="1"/>
  <c r="BB56" i="1"/>
  <c r="BC56" i="1"/>
  <c r="BI56" i="1" s="1"/>
  <c r="BK56" i="1"/>
  <c r="BN56" i="1"/>
  <c r="BH49" i="1"/>
  <c r="BI49" i="1"/>
  <c r="BK49" i="1"/>
  <c r="BL49" i="1"/>
  <c r="BN49" i="1"/>
  <c r="BL31" i="1"/>
  <c r="BD31" i="1"/>
  <c r="BN31" i="1"/>
  <c r="BB24" i="1"/>
  <c r="BC24" i="1"/>
  <c r="BN24" i="1" s="1"/>
  <c r="BD89" i="1"/>
  <c r="BK130" i="1"/>
  <c r="BC109" i="1"/>
  <c r="BL109" i="1" s="1"/>
  <c r="BC13" i="1"/>
  <c r="BL13" i="1" s="1"/>
  <c r="BF57" i="1"/>
  <c r="BF130" i="1"/>
  <c r="BF118" i="1"/>
  <c r="BD110" i="1"/>
  <c r="BH33" i="1"/>
  <c r="BC133" i="1"/>
  <c r="BL133" i="1" s="1"/>
  <c r="BK91" i="1"/>
  <c r="BL91" i="1"/>
  <c r="BD91" i="1"/>
  <c r="BN91" i="1"/>
  <c r="BB37" i="1"/>
  <c r="BB5" i="1"/>
  <c r="BB128" i="1"/>
  <c r="BC128" i="1"/>
  <c r="BE128" i="1" s="1"/>
  <c r="BH46" i="1"/>
  <c r="BL46" i="1"/>
  <c r="BC45" i="1"/>
  <c r="BL45" i="1" s="1"/>
  <c r="BK89" i="1"/>
  <c r="BE130" i="1"/>
  <c r="BC101" i="1"/>
  <c r="BL101" i="1" s="1"/>
  <c r="BK90" i="1"/>
  <c r="BN90" i="1"/>
  <c r="BE90" i="1"/>
  <c r="BG90" i="1"/>
  <c r="BC69" i="1"/>
  <c r="BL69" i="1" s="1"/>
  <c r="BI58" i="1"/>
  <c r="BE58" i="1"/>
  <c r="BK58" i="1"/>
  <c r="BL58" i="1"/>
  <c r="BG58" i="1"/>
  <c r="BN58" i="1"/>
  <c r="BC37" i="1"/>
  <c r="BI37" i="1" s="1"/>
  <c r="BC5" i="1"/>
  <c r="BL5" i="1" s="1"/>
  <c r="BB64" i="1"/>
  <c r="BC64" i="1"/>
  <c r="BK64" i="1" s="1"/>
  <c r="BN137" i="1"/>
  <c r="BH137" i="1"/>
  <c r="BJ137" i="1" s="1"/>
  <c r="BI137" i="1"/>
  <c r="BE9" i="1"/>
  <c r="BH9" i="1"/>
  <c r="BI9" i="1"/>
  <c r="BJ9" i="1" s="1"/>
  <c r="BK9" i="1"/>
  <c r="BL9" i="1"/>
  <c r="BN9" i="1"/>
  <c r="BF33" i="1"/>
  <c r="BG25" i="1"/>
  <c r="BD9" i="1"/>
  <c r="BN17" i="1"/>
  <c r="BH119" i="1"/>
  <c r="BB112" i="1"/>
  <c r="BC112" i="1"/>
  <c r="BK112" i="1" s="1"/>
  <c r="BH94" i="1"/>
  <c r="BG94" i="1"/>
  <c r="BK94" i="1"/>
  <c r="BB80" i="1"/>
  <c r="BC80" i="1"/>
  <c r="BH80" i="1" s="1"/>
  <c r="BI73" i="1"/>
  <c r="BN73" i="1"/>
  <c r="BH62" i="1"/>
  <c r="BI62" i="1"/>
  <c r="BH55" i="1"/>
  <c r="BI55" i="1"/>
  <c r="BK55" i="1"/>
  <c r="BL55" i="1"/>
  <c r="BN55" i="1"/>
  <c r="BD55" i="1"/>
  <c r="BF55" i="1"/>
  <c r="BG55" i="1"/>
  <c r="BB48" i="1"/>
  <c r="BC48" i="1"/>
  <c r="BH48" i="1" s="1"/>
  <c r="BH41" i="1"/>
  <c r="BI41" i="1"/>
  <c r="BK41" i="1"/>
  <c r="BL41" i="1"/>
  <c r="BM41" i="1" s="1"/>
  <c r="BN41" i="1"/>
  <c r="BL30" i="1"/>
  <c r="BN30" i="1"/>
  <c r="BD30" i="1"/>
  <c r="BE30" i="1"/>
  <c r="BB16" i="1"/>
  <c r="BC16" i="1"/>
  <c r="BI16" i="1" s="1"/>
  <c r="BL57" i="1"/>
  <c r="BN57" i="1"/>
  <c r="BH57" i="1"/>
  <c r="BJ57" i="1" s="1"/>
  <c r="BD130" i="1"/>
  <c r="BB61" i="1"/>
  <c r="BI61" i="1"/>
  <c r="BD51" i="1"/>
  <c r="BB29" i="1"/>
  <c r="BH19" i="1"/>
  <c r="BI19" i="1"/>
  <c r="BK19" i="1"/>
  <c r="BD19" i="1"/>
  <c r="BL19" i="1"/>
  <c r="BN19" i="1"/>
  <c r="BF19" i="1"/>
  <c r="BG19" i="1"/>
  <c r="BG97" i="1"/>
  <c r="BD54" i="1"/>
  <c r="BI111" i="1"/>
  <c r="BC125" i="1"/>
  <c r="BL125" i="1" s="1"/>
  <c r="BC93" i="1"/>
  <c r="BG93" i="1" s="1"/>
  <c r="BH82" i="1"/>
  <c r="BI82" i="1"/>
  <c r="BE82" i="1"/>
  <c r="BK82" i="1"/>
  <c r="BL82" i="1"/>
  <c r="BG82" i="1"/>
  <c r="BN82" i="1"/>
  <c r="BC61" i="1"/>
  <c r="BG61" i="1" s="1"/>
  <c r="BL61" i="1"/>
  <c r="BE50" i="1"/>
  <c r="BF50" i="1"/>
  <c r="BG50" i="1"/>
  <c r="BH50" i="1"/>
  <c r="BI50" i="1"/>
  <c r="BK50" i="1"/>
  <c r="BL50" i="1"/>
  <c r="BN50" i="1"/>
  <c r="BC29" i="1"/>
  <c r="BL29" i="1" s="1"/>
  <c r="BH18" i="1"/>
  <c r="BI18" i="1"/>
  <c r="BK18" i="1"/>
  <c r="BL18" i="1"/>
  <c r="BD18" i="1"/>
  <c r="BN18" i="1"/>
  <c r="BE18" i="1"/>
  <c r="BF18" i="1"/>
  <c r="BG18" i="1"/>
  <c r="BL66" i="1"/>
  <c r="BE66" i="1"/>
  <c r="BG66" i="1"/>
  <c r="BH66" i="1"/>
  <c r="BB93" i="1"/>
  <c r="BD83" i="1"/>
  <c r="BF103" i="1"/>
  <c r="BF97" i="1"/>
  <c r="BN66" i="1"/>
  <c r="BB136" i="1"/>
  <c r="BC136" i="1"/>
  <c r="BI136" i="1" s="1"/>
  <c r="BH110" i="1"/>
  <c r="BI110" i="1"/>
  <c r="BL110" i="1"/>
  <c r="BN110" i="1"/>
  <c r="BK111" i="1"/>
  <c r="BL111" i="1"/>
  <c r="BN111" i="1"/>
  <c r="BG111" i="1"/>
  <c r="BH103" i="1"/>
  <c r="BL103" i="1"/>
  <c r="BN103" i="1"/>
  <c r="BG57" i="1"/>
  <c r="BK66" i="1"/>
  <c r="BL129" i="1"/>
  <c r="BH118" i="1"/>
  <c r="BI118" i="1"/>
  <c r="BK118" i="1"/>
  <c r="BL118" i="1"/>
  <c r="BN118" i="1"/>
  <c r="BB72" i="1"/>
  <c r="BC72" i="1"/>
  <c r="BK72" i="1" s="1"/>
  <c r="BH65" i="1"/>
  <c r="BI65" i="1"/>
  <c r="BK65" i="1"/>
  <c r="BN65" i="1"/>
  <c r="BL54" i="1"/>
  <c r="BN54" i="1"/>
  <c r="BE54" i="1"/>
  <c r="BF54" i="1"/>
  <c r="BG54" i="1"/>
  <c r="BH54" i="1"/>
  <c r="BJ54" i="1" s="1"/>
  <c r="BD47" i="1"/>
  <c r="BH47" i="1"/>
  <c r="BI47" i="1"/>
  <c r="BF47" i="1"/>
  <c r="BK47" i="1"/>
  <c r="BM47" i="1" s="1"/>
  <c r="BG47" i="1"/>
  <c r="BL47" i="1"/>
  <c r="BN47" i="1"/>
  <c r="BB8" i="1"/>
  <c r="BC8" i="1"/>
  <c r="BE8" i="1" s="1"/>
  <c r="BE112" i="1"/>
  <c r="BD78" i="1"/>
  <c r="BD66" i="1"/>
  <c r="BI66" i="1"/>
  <c r="BN138" i="1"/>
  <c r="BB117" i="1"/>
  <c r="BH107" i="1"/>
  <c r="BK107" i="1"/>
  <c r="BL107" i="1"/>
  <c r="BB85" i="1"/>
  <c r="BI75" i="1"/>
  <c r="BL75" i="1"/>
  <c r="BN75" i="1"/>
  <c r="BD75" i="1"/>
  <c r="BF75" i="1"/>
  <c r="BG75" i="1"/>
  <c r="BB53" i="1"/>
  <c r="BB21" i="1"/>
  <c r="BF66" i="1"/>
  <c r="BK110" i="1"/>
  <c r="BB104" i="1"/>
  <c r="BC104" i="1"/>
  <c r="BH104" i="1" s="1"/>
  <c r="BK97" i="1"/>
  <c r="BE86" i="1"/>
  <c r="BG86" i="1"/>
  <c r="BH79" i="1"/>
  <c r="BI79" i="1"/>
  <c r="BK79" i="1"/>
  <c r="BL79" i="1"/>
  <c r="BD79" i="1"/>
  <c r="BG79" i="1"/>
  <c r="BB40" i="1"/>
  <c r="BC40" i="1"/>
  <c r="BH40" i="1" s="1"/>
  <c r="BI33" i="1"/>
  <c r="BK33" i="1"/>
  <c r="BL33" i="1"/>
  <c r="BN33" i="1"/>
  <c r="BD22" i="1"/>
  <c r="BH22" i="1"/>
  <c r="BE22" i="1"/>
  <c r="BI22" i="1"/>
  <c r="BF22" i="1"/>
  <c r="BK22" i="1"/>
  <c r="BG22" i="1"/>
  <c r="BL22" i="1"/>
  <c r="BN22" i="1"/>
  <c r="BH15" i="1"/>
  <c r="BD15" i="1"/>
  <c r="BE15" i="1"/>
  <c r="BG15" i="1"/>
  <c r="BG77" i="1"/>
  <c r="BG65" i="1"/>
  <c r="BF45" i="1"/>
  <c r="BL65" i="1"/>
  <c r="BM65" i="1" s="1"/>
  <c r="BO65" i="1" s="1"/>
  <c r="BC117" i="1"/>
  <c r="BL117" i="1" s="1"/>
  <c r="BE106" i="1"/>
  <c r="BH106" i="1"/>
  <c r="BI106" i="1"/>
  <c r="BG106" i="1"/>
  <c r="BK106" i="1"/>
  <c r="BL106" i="1"/>
  <c r="BN106" i="1"/>
  <c r="BC85" i="1"/>
  <c r="BN85" i="1" s="1"/>
  <c r="BE74" i="1"/>
  <c r="BG74" i="1"/>
  <c r="BH74" i="1"/>
  <c r="BK74" i="1"/>
  <c r="BL74" i="1"/>
  <c r="BC53" i="1"/>
  <c r="BL53" i="1" s="1"/>
  <c r="BK42" i="1"/>
  <c r="BL42" i="1"/>
  <c r="BC21" i="1"/>
  <c r="BL21" i="1" s="1"/>
  <c r="BD10" i="1"/>
  <c r="BE10" i="1"/>
  <c r="BF10" i="1"/>
  <c r="BG10" i="1"/>
  <c r="BH10" i="1"/>
  <c r="BI10" i="1"/>
  <c r="BK10" i="1"/>
  <c r="BL10" i="1"/>
  <c r="BN10" i="1"/>
  <c r="BH121" i="1"/>
  <c r="BL121" i="1"/>
  <c r="BF71" i="1"/>
  <c r="BN71" i="1"/>
  <c r="BB96" i="1"/>
  <c r="BC96" i="1"/>
  <c r="BK96" i="1" s="1"/>
  <c r="BH89" i="1"/>
  <c r="BI89" i="1"/>
  <c r="BL89" i="1"/>
  <c r="BN89" i="1"/>
  <c r="BI78" i="1"/>
  <c r="BK78" i="1"/>
  <c r="BN78" i="1"/>
  <c r="BE78" i="1"/>
  <c r="BG78" i="1"/>
  <c r="BB32" i="1"/>
  <c r="BC32" i="1"/>
  <c r="BD32" i="1" s="1"/>
  <c r="BH25" i="1"/>
  <c r="BI25" i="1"/>
  <c r="BL7" i="1"/>
  <c r="BG7" i="1"/>
  <c r="BN7" i="1"/>
  <c r="BE89" i="1"/>
  <c r="BN131" i="1"/>
  <c r="BB109" i="1"/>
  <c r="BH99" i="1"/>
  <c r="BJ99" i="1" s="1"/>
  <c r="BI99" i="1"/>
  <c r="BL99" i="1"/>
  <c r="BN99" i="1"/>
  <c r="BD99" i="1"/>
  <c r="BF99" i="1"/>
  <c r="BG99" i="1"/>
  <c r="BB45" i="1"/>
  <c r="BN45" i="1"/>
  <c r="BB13" i="1"/>
  <c r="BL3" i="1"/>
  <c r="BN3" i="1"/>
  <c r="BD3" i="1"/>
  <c r="BF2" i="1"/>
  <c r="BG2" i="1"/>
  <c r="BI2" i="1"/>
  <c r="BL2" i="1"/>
  <c r="BH2" i="1"/>
  <c r="BD2" i="1"/>
  <c r="BN2" i="1"/>
  <c r="BK2" i="1"/>
  <c r="AX140" i="1"/>
  <c r="AX143" i="1"/>
  <c r="AX139" i="1"/>
  <c r="BM137" i="1"/>
  <c r="AP144" i="1"/>
  <c r="AP146" i="1" s="1"/>
  <c r="AW143" i="1"/>
  <c r="AQ144" i="1"/>
  <c r="AQ147" i="1" s="1"/>
  <c r="AR144" i="1"/>
  <c r="AR146" i="1" s="1"/>
  <c r="AP143" i="1"/>
  <c r="AW144" i="1"/>
  <c r="AW147" i="1" s="1"/>
  <c r="AV144" i="1"/>
  <c r="AV147" i="1" s="1"/>
  <c r="AU143" i="1"/>
  <c r="AU145" i="1" s="1"/>
  <c r="AS144" i="1"/>
  <c r="AS146" i="1" s="1"/>
  <c r="AS148" i="1" s="1"/>
  <c r="AS150" i="1" s="1"/>
  <c r="AV143" i="1"/>
  <c r="AS143" i="1"/>
  <c r="AR143" i="1"/>
  <c r="AR145" i="1" s="1"/>
  <c r="AU144" i="1"/>
  <c r="AU146" i="1" s="1"/>
  <c r="AQ143" i="1"/>
  <c r="AQ145" i="1" s="1"/>
  <c r="AQ149" i="1" l="1"/>
  <c r="BM100" i="1"/>
  <c r="BH128" i="1"/>
  <c r="BJ100" i="1"/>
  <c r="BI3" i="1"/>
  <c r="BK30" i="1"/>
  <c r="BN5" i="1"/>
  <c r="BK17" i="1"/>
  <c r="BM20" i="1"/>
  <c r="BP20" i="1" s="1"/>
  <c r="BK68" i="1"/>
  <c r="BM68" i="1" s="1"/>
  <c r="BO68" i="1" s="1"/>
  <c r="BF122" i="1"/>
  <c r="AU147" i="1"/>
  <c r="AU148" i="1" s="1"/>
  <c r="BJ47" i="1"/>
  <c r="BH39" i="1"/>
  <c r="BL122" i="1"/>
  <c r="BI17" i="1"/>
  <c r="BM52" i="1"/>
  <c r="BP52" i="1" s="1"/>
  <c r="BN68" i="1"/>
  <c r="BE122" i="1"/>
  <c r="AP147" i="1"/>
  <c r="AP148" i="1" s="1"/>
  <c r="AP150" i="1" s="1"/>
  <c r="BK3" i="1"/>
  <c r="AV148" i="1"/>
  <c r="AV150" i="1" s="1"/>
  <c r="BH3" i="1"/>
  <c r="AS145" i="1"/>
  <c r="AS149" i="1" s="1"/>
  <c r="AS151" i="1" s="1"/>
  <c r="BJ66" i="1"/>
  <c r="BE26" i="1"/>
  <c r="BK122" i="1"/>
  <c r="BM122" i="1" s="1"/>
  <c r="BH27" i="1"/>
  <c r="BN130" i="1"/>
  <c r="BL98" i="1"/>
  <c r="BL68" i="1"/>
  <c r="AV145" i="1"/>
  <c r="BJ2" i="1"/>
  <c r="BJ10" i="1"/>
  <c r="BE39" i="1"/>
  <c r="BN129" i="1"/>
  <c r="BN16" i="1"/>
  <c r="BF98" i="1"/>
  <c r="BD26" i="1"/>
  <c r="BH122" i="1"/>
  <c r="BJ122" i="1" s="1"/>
  <c r="BF27" i="1"/>
  <c r="BL130" i="1"/>
  <c r="BM130" i="1" s="1"/>
  <c r="BP130" i="1" s="1"/>
  <c r="BO84" i="1"/>
  <c r="BD124" i="1"/>
  <c r="BD90" i="1"/>
  <c r="BI68" i="1"/>
  <c r="AR147" i="1"/>
  <c r="AR148" i="1" s="1"/>
  <c r="BF124" i="1"/>
  <c r="BE17" i="1"/>
  <c r="BI130" i="1"/>
  <c r="BN92" i="1"/>
  <c r="BH124" i="1"/>
  <c r="BJ124" i="1" s="1"/>
  <c r="BN44" i="1"/>
  <c r="AQ146" i="1"/>
  <c r="AQ148" i="1" s="1"/>
  <c r="AQ150" i="1" s="1"/>
  <c r="BD67" i="1"/>
  <c r="BN23" i="1"/>
  <c r="BL87" i="1"/>
  <c r="BH130" i="1"/>
  <c r="BJ130" i="1" s="1"/>
  <c r="BH56" i="1"/>
  <c r="BJ56" i="1" s="1"/>
  <c r="BK92" i="1"/>
  <c r="BM92" i="1" s="1"/>
  <c r="BP92" i="1" s="1"/>
  <c r="BL124" i="1"/>
  <c r="BL44" i="1"/>
  <c r="BF67" i="1"/>
  <c r="BN67" i="1"/>
  <c r="BI23" i="1"/>
  <c r="BK98" i="1"/>
  <c r="BG92" i="1"/>
  <c r="BK124" i="1"/>
  <c r="BK44" i="1"/>
  <c r="BM44" i="1" s="1"/>
  <c r="BP44" i="1" s="1"/>
  <c r="BH100" i="1"/>
  <c r="BN86" i="1"/>
  <c r="BJ18" i="1"/>
  <c r="BF23" i="1"/>
  <c r="BI98" i="1"/>
  <c r="BN124" i="1"/>
  <c r="BE92" i="1"/>
  <c r="BI44" i="1"/>
  <c r="BL67" i="1"/>
  <c r="BG3" i="1"/>
  <c r="BK67" i="1"/>
  <c r="BI32" i="1"/>
  <c r="BK86" i="1"/>
  <c r="BH30" i="1"/>
  <c r="BJ30" i="1" s="1"/>
  <c r="BI94" i="1"/>
  <c r="BG98" i="1"/>
  <c r="BF63" i="1"/>
  <c r="BN127" i="1"/>
  <c r="BK116" i="1"/>
  <c r="BG100" i="1"/>
  <c r="BF81" i="1"/>
  <c r="BG44" i="1"/>
  <c r="BF84" i="1"/>
  <c r="BF3" i="1"/>
  <c r="BI67" i="1"/>
  <c r="BK32" i="1"/>
  <c r="BI128" i="1"/>
  <c r="BJ128" i="1" s="1"/>
  <c r="BI86" i="1"/>
  <c r="BJ86" i="1" s="1"/>
  <c r="BD98" i="1"/>
  <c r="BI51" i="1"/>
  <c r="BG30" i="1"/>
  <c r="BI112" i="1"/>
  <c r="BG31" i="1"/>
  <c r="BD100" i="1"/>
  <c r="BH44" i="1"/>
  <c r="BJ44" i="1" s="1"/>
  <c r="BE84" i="1"/>
  <c r="BL92" i="1"/>
  <c r="BD33" i="1"/>
  <c r="BG33" i="1"/>
  <c r="BJ50" i="1"/>
  <c r="BD27" i="1"/>
  <c r="AW145" i="1"/>
  <c r="AW149" i="1" s="1"/>
  <c r="BH32" i="1"/>
  <c r="BH135" i="1"/>
  <c r="BN72" i="1"/>
  <c r="BF121" i="1"/>
  <c r="BF30" i="1"/>
  <c r="BG46" i="1"/>
  <c r="BF31" i="1"/>
  <c r="BK129" i="1"/>
  <c r="BM129" i="1" s="1"/>
  <c r="BN114" i="1"/>
  <c r="BD86" i="1"/>
  <c r="BL86" i="1"/>
  <c r="BF86" i="1"/>
  <c r="BO100" i="1"/>
  <c r="BP100" i="1"/>
  <c r="BF137" i="1"/>
  <c r="BI91" i="1"/>
  <c r="BK7" i="1"/>
  <c r="BM7" i="1" s="1"/>
  <c r="BP7" i="1" s="1"/>
  <c r="BM50" i="1"/>
  <c r="BP50" i="1" s="1"/>
  <c r="BG129" i="1"/>
  <c r="BI132" i="1"/>
  <c r="BE116" i="1"/>
  <c r="BD114" i="1"/>
  <c r="BD97" i="1"/>
  <c r="BE97" i="1"/>
  <c r="BH7" i="1"/>
  <c r="BJ7" i="1" s="1"/>
  <c r="BI71" i="1"/>
  <c r="BN15" i="1"/>
  <c r="BD43" i="1"/>
  <c r="BM107" i="1"/>
  <c r="BP107" i="1" s="1"/>
  <c r="BD137" i="1"/>
  <c r="BN48" i="1"/>
  <c r="BH87" i="1"/>
  <c r="BN112" i="1"/>
  <c r="BG137" i="1"/>
  <c r="BN26" i="1"/>
  <c r="BN27" i="1"/>
  <c r="BI38" i="1"/>
  <c r="BL63" i="1"/>
  <c r="BH17" i="1"/>
  <c r="BJ17" i="1" s="1"/>
  <c r="BD39" i="1"/>
  <c r="BG114" i="1"/>
  <c r="BG123" i="1"/>
  <c r="BD116" i="1"/>
  <c r="BH12" i="1"/>
  <c r="BI60" i="1"/>
  <c r="BF7" i="1"/>
  <c r="BN105" i="1"/>
  <c r="BI35" i="1"/>
  <c r="AX144" i="1"/>
  <c r="AX146" i="1" s="1"/>
  <c r="BG35" i="1"/>
  <c r="BH35" i="1"/>
  <c r="BH14" i="1"/>
  <c r="BH71" i="1"/>
  <c r="BL15" i="1"/>
  <c r="BN43" i="1"/>
  <c r="BG87" i="1"/>
  <c r="BH112" i="1"/>
  <c r="BJ112" i="1" s="1"/>
  <c r="BL26" i="1"/>
  <c r="BH58" i="1"/>
  <c r="BJ58" i="1" s="1"/>
  <c r="BL27" i="1"/>
  <c r="BI77" i="1"/>
  <c r="BF6" i="1"/>
  <c r="BH38" i="1"/>
  <c r="BK63" i="1"/>
  <c r="BM63" i="1" s="1"/>
  <c r="BH78" i="1"/>
  <c r="BJ78" i="1" s="1"/>
  <c r="BN39" i="1"/>
  <c r="BI42" i="1"/>
  <c r="BJ42" i="1" s="1"/>
  <c r="BH92" i="1"/>
  <c r="BJ92" i="1" s="1"/>
  <c r="BG116" i="1"/>
  <c r="BG12" i="1"/>
  <c r="BL90" i="1"/>
  <c r="BM90" i="1" s="1"/>
  <c r="BP90" i="1" s="1"/>
  <c r="BH60" i="1"/>
  <c r="BJ60" i="1" s="1"/>
  <c r="BH105" i="1"/>
  <c r="BJ105" i="1" s="1"/>
  <c r="BF39" i="1"/>
  <c r="BL116" i="1"/>
  <c r="BI12" i="1"/>
  <c r="BK60" i="1"/>
  <c r="BM60" i="1" s="1"/>
  <c r="BP60" i="1" s="1"/>
  <c r="BG14" i="1"/>
  <c r="BD71" i="1"/>
  <c r="BG42" i="1"/>
  <c r="BK15" i="1"/>
  <c r="BN97" i="1"/>
  <c r="BL43" i="1"/>
  <c r="BE121" i="1"/>
  <c r="BE25" i="1"/>
  <c r="BF87" i="1"/>
  <c r="BK26" i="1"/>
  <c r="BJ98" i="1"/>
  <c r="BI129" i="1"/>
  <c r="BD6" i="1"/>
  <c r="BE38" i="1"/>
  <c r="BL70" i="1"/>
  <c r="BL39" i="1"/>
  <c r="BH116" i="1"/>
  <c r="BK12" i="1"/>
  <c r="BI90" i="1"/>
  <c r="BJ90" i="1" s="1"/>
  <c r="BK105" i="1"/>
  <c r="BD11" i="1"/>
  <c r="BD7" i="1"/>
  <c r="BF43" i="1"/>
  <c r="BK38" i="1"/>
  <c r="BL76" i="1"/>
  <c r="BN76" i="1"/>
  <c r="BG76" i="1"/>
  <c r="BI76" i="1"/>
  <c r="BJ76" i="1" s="1"/>
  <c r="BD76" i="1"/>
  <c r="BE76" i="1"/>
  <c r="BF76" i="1"/>
  <c r="BF35" i="1"/>
  <c r="BD35" i="1"/>
  <c r="BD14" i="1"/>
  <c r="BN121" i="1"/>
  <c r="BF42" i="1"/>
  <c r="BI15" i="1"/>
  <c r="BJ15" i="1" s="1"/>
  <c r="BL97" i="1"/>
  <c r="BM97" i="1" s="1"/>
  <c r="BP97" i="1" s="1"/>
  <c r="BK43" i="1"/>
  <c r="BO47" i="1"/>
  <c r="BE129" i="1"/>
  <c r="BI26" i="1"/>
  <c r="BN59" i="1"/>
  <c r="BD57" i="1"/>
  <c r="BI6" i="1"/>
  <c r="BK120" i="1"/>
  <c r="BK39" i="1"/>
  <c r="BM39" i="1" s="1"/>
  <c r="BP39" i="1" s="1"/>
  <c r="BF92" i="1"/>
  <c r="BF12" i="1"/>
  <c r="BG9" i="1"/>
  <c r="BF9" i="1"/>
  <c r="BD65" i="1"/>
  <c r="BF65" i="1"/>
  <c r="BK76" i="1"/>
  <c r="BG11" i="1"/>
  <c r="BE42" i="1"/>
  <c r="BN119" i="1"/>
  <c r="BO119" i="1" s="1"/>
  <c r="BH26" i="1"/>
  <c r="BJ26" i="1" s="1"/>
  <c r="BG119" i="1"/>
  <c r="BE12" i="1"/>
  <c r="BL25" i="1"/>
  <c r="BK121" i="1"/>
  <c r="BM121" i="1" s="1"/>
  <c r="BP121" i="1" s="1"/>
  <c r="BD42" i="1"/>
  <c r="BF79" i="1"/>
  <c r="BI97" i="1"/>
  <c r="BH43" i="1"/>
  <c r="BL138" i="1"/>
  <c r="BL83" i="1"/>
  <c r="BK57" i="1"/>
  <c r="BM57" i="1" s="1"/>
  <c r="BP57" i="1" s="1"/>
  <c r="BF109" i="1"/>
  <c r="BN94" i="1"/>
  <c r="BL119" i="1"/>
  <c r="BM119" i="1" s="1"/>
  <c r="BP119" i="1" s="1"/>
  <c r="BG26" i="1"/>
  <c r="BG91" i="1"/>
  <c r="BE48" i="1"/>
  <c r="BI27" i="1"/>
  <c r="BD92" i="1"/>
  <c r="BD12" i="1"/>
  <c r="BN13" i="1"/>
  <c r="BN25" i="1"/>
  <c r="BI43" i="1"/>
  <c r="BE137" i="1"/>
  <c r="BF25" i="1"/>
  <c r="BG59" i="1"/>
  <c r="BG67" i="1"/>
  <c r="BK25" i="1"/>
  <c r="BI121" i="1"/>
  <c r="BN42" i="1"/>
  <c r="BN79" i="1"/>
  <c r="BH97" i="1"/>
  <c r="BJ97" i="1" s="1"/>
  <c r="BK138" i="1"/>
  <c r="BM138" i="1" s="1"/>
  <c r="BH83" i="1"/>
  <c r="BM30" i="1"/>
  <c r="BP30" i="1" s="1"/>
  <c r="BL94" i="1"/>
  <c r="BI119" i="1"/>
  <c r="BJ119" i="1" s="1"/>
  <c r="BF91" i="1"/>
  <c r="BI116" i="1"/>
  <c r="BH111" i="1"/>
  <c r="BJ111" i="1" s="1"/>
  <c r="BD111" i="1"/>
  <c r="BF111" i="1"/>
  <c r="BN35" i="1"/>
  <c r="BJ55" i="1"/>
  <c r="AT148" i="1"/>
  <c r="AT150" i="1" s="1"/>
  <c r="BJ6" i="1"/>
  <c r="BM124" i="1"/>
  <c r="BD128" i="1"/>
  <c r="BE60" i="1"/>
  <c r="AT145" i="1"/>
  <c r="BM3" i="1"/>
  <c r="BP3" i="1" s="1"/>
  <c r="BJ74" i="1"/>
  <c r="BH129" i="1"/>
  <c r="BN128" i="1"/>
  <c r="BH91" i="1"/>
  <c r="BK31" i="1"/>
  <c r="BM31" i="1" s="1"/>
  <c r="BP31" i="1" s="1"/>
  <c r="BL123" i="1"/>
  <c r="BN60" i="1"/>
  <c r="BO60" i="1" s="1"/>
  <c r="BL35" i="1"/>
  <c r="BH67" i="1"/>
  <c r="BE7" i="1"/>
  <c r="BG71" i="1"/>
  <c r="BI85" i="1"/>
  <c r="BH8" i="1"/>
  <c r="BM54" i="1"/>
  <c r="BK114" i="1"/>
  <c r="BN80" i="1"/>
  <c r="BL105" i="1"/>
  <c r="BE16" i="1"/>
  <c r="BF58" i="1"/>
  <c r="BN123" i="1"/>
  <c r="BI31" i="1"/>
  <c r="BG134" i="1"/>
  <c r="BL78" i="1"/>
  <c r="BD123" i="1"/>
  <c r="BE111" i="1"/>
  <c r="BN12" i="1"/>
  <c r="BM36" i="1"/>
  <c r="BO36" i="1" s="1"/>
  <c r="BF28" i="1"/>
  <c r="BD60" i="1"/>
  <c r="BE65" i="1"/>
  <c r="BO108" i="1"/>
  <c r="BK35" i="1"/>
  <c r="BG43" i="1"/>
  <c r="BG121" i="1"/>
  <c r="BH31" i="1"/>
  <c r="BO102" i="1"/>
  <c r="BN116" i="1"/>
  <c r="BF129" i="1"/>
  <c r="BP54" i="1"/>
  <c r="BO54" i="1"/>
  <c r="BN96" i="1"/>
  <c r="BM106" i="1"/>
  <c r="BN11" i="1"/>
  <c r="BM111" i="1"/>
  <c r="BP111" i="1" s="1"/>
  <c r="BM19" i="1"/>
  <c r="BP19" i="1" s="1"/>
  <c r="BK16" i="1"/>
  <c r="BI80" i="1"/>
  <c r="BM89" i="1"/>
  <c r="BP89" i="1" s="1"/>
  <c r="BK128" i="1"/>
  <c r="BF59" i="1"/>
  <c r="BI45" i="1"/>
  <c r="BK70" i="1"/>
  <c r="BM70" i="1" s="1"/>
  <c r="BG45" i="1"/>
  <c r="BD107" i="1"/>
  <c r="BF107" i="1"/>
  <c r="BN107" i="1"/>
  <c r="BH114" i="1"/>
  <c r="BJ114" i="1" s="1"/>
  <c r="BL114" i="1"/>
  <c r="BM114" i="1" s="1"/>
  <c r="BE114" i="1"/>
  <c r="BF114" i="1"/>
  <c r="BF132" i="1"/>
  <c r="BG132" i="1"/>
  <c r="BL132" i="1"/>
  <c r="BE132" i="1"/>
  <c r="BN132" i="1"/>
  <c r="BD132" i="1"/>
  <c r="BJ73" i="1"/>
  <c r="BP47" i="1"/>
  <c r="BJ25" i="1"/>
  <c r="BN115" i="1"/>
  <c r="BH16" i="1"/>
  <c r="BJ16" i="1" s="1"/>
  <c r="BI135" i="1"/>
  <c r="BJ135" i="1" s="1"/>
  <c r="BI59" i="1"/>
  <c r="BE70" i="1"/>
  <c r="BK99" i="1"/>
  <c r="BM99" i="1" s="1"/>
  <c r="BP99" i="1" s="1"/>
  <c r="BE99" i="1"/>
  <c r="BL71" i="1"/>
  <c r="BM71" i="1" s="1"/>
  <c r="BE71" i="1"/>
  <c r="BE138" i="1"/>
  <c r="BF138" i="1"/>
  <c r="BI138" i="1"/>
  <c r="BI107" i="1"/>
  <c r="BH132" i="1"/>
  <c r="BJ132" i="1" s="1"/>
  <c r="BD126" i="1"/>
  <c r="BE126" i="1"/>
  <c r="BF126" i="1"/>
  <c r="BI126" i="1"/>
  <c r="BJ80" i="1"/>
  <c r="BH59" i="1"/>
  <c r="BJ59" i="1" s="1"/>
  <c r="BJ129" i="1"/>
  <c r="BG6" i="1"/>
  <c r="BI70" i="1"/>
  <c r="BL113" i="1"/>
  <c r="BD8" i="1"/>
  <c r="BD49" i="1"/>
  <c r="BG49" i="1"/>
  <c r="BE49" i="1"/>
  <c r="BH138" i="1"/>
  <c r="BJ138" i="1" s="1"/>
  <c r="BF113" i="1"/>
  <c r="BJ68" i="1"/>
  <c r="BF115" i="1"/>
  <c r="BD115" i="1"/>
  <c r="BE115" i="1"/>
  <c r="BG115" i="1"/>
  <c r="BH96" i="1"/>
  <c r="BJ106" i="1"/>
  <c r="BN83" i="1"/>
  <c r="BL14" i="1"/>
  <c r="BM14" i="1" s="1"/>
  <c r="BP14" i="1" s="1"/>
  <c r="BK115" i="1"/>
  <c r="BD59" i="1"/>
  <c r="BN6" i="1"/>
  <c r="BH70" i="1"/>
  <c r="BJ70" i="1" s="1"/>
  <c r="BK113" i="1"/>
  <c r="BJ34" i="1"/>
  <c r="BG89" i="1"/>
  <c r="BF89" i="1"/>
  <c r="BH63" i="1"/>
  <c r="BI63" i="1"/>
  <c r="BN63" i="1"/>
  <c r="BE63" i="1"/>
  <c r="BJ36" i="1"/>
  <c r="BJ84" i="1"/>
  <c r="BH113" i="1"/>
  <c r="BD131" i="1"/>
  <c r="BG131" i="1"/>
  <c r="BK131" i="1"/>
  <c r="BE131" i="1"/>
  <c r="BF131" i="1"/>
  <c r="BK134" i="1"/>
  <c r="BJ121" i="1"/>
  <c r="BN8" i="1"/>
  <c r="BD103" i="1"/>
  <c r="BG83" i="1"/>
  <c r="BL134" i="1"/>
  <c r="BN29" i="1"/>
  <c r="BH115" i="1"/>
  <c r="BL23" i="1"/>
  <c r="BM23" i="1" s="1"/>
  <c r="BO41" i="1"/>
  <c r="BN62" i="1"/>
  <c r="BN64" i="1"/>
  <c r="BL6" i="1"/>
  <c r="BM81" i="1"/>
  <c r="BP81" i="1" s="1"/>
  <c r="BE120" i="1"/>
  <c r="BD81" i="1"/>
  <c r="BG81" i="1"/>
  <c r="BE81" i="1"/>
  <c r="BH81" i="1"/>
  <c r="BI81" i="1"/>
  <c r="BN81" i="1"/>
  <c r="BL131" i="1"/>
  <c r="BF70" i="1"/>
  <c r="BM28" i="1"/>
  <c r="BJ32" i="1"/>
  <c r="BI115" i="1"/>
  <c r="BO137" i="1"/>
  <c r="BN135" i="1"/>
  <c r="BJ107" i="1"/>
  <c r="BI83" i="1"/>
  <c r="BJ83" i="1" s="1"/>
  <c r="BI29" i="1"/>
  <c r="BK23" i="1"/>
  <c r="BL62" i="1"/>
  <c r="BM62" i="1" s="1"/>
  <c r="BP62" i="1" s="1"/>
  <c r="BH64" i="1"/>
  <c r="BL37" i="1"/>
  <c r="BE6" i="1"/>
  <c r="BL38" i="1"/>
  <c r="BM38" i="1" s="1"/>
  <c r="BG41" i="1"/>
  <c r="BF41" i="1"/>
  <c r="BD41" i="1"/>
  <c r="BE41" i="1"/>
  <c r="BE95" i="1"/>
  <c r="BH95" i="1"/>
  <c r="BJ95" i="1" s="1"/>
  <c r="BI14" i="1"/>
  <c r="BJ14" i="1" s="1"/>
  <c r="BG103" i="1"/>
  <c r="BF83" i="1"/>
  <c r="BM18" i="1"/>
  <c r="BP18" i="1" s="1"/>
  <c r="BN134" i="1"/>
  <c r="BG23" i="1"/>
  <c r="BJ41" i="1"/>
  <c r="BG125" i="1"/>
  <c r="BN46" i="1"/>
  <c r="BF134" i="1"/>
  <c r="BK6" i="1"/>
  <c r="BG126" i="1"/>
  <c r="BF102" i="1"/>
  <c r="BD102" i="1"/>
  <c r="BM95" i="1"/>
  <c r="BD62" i="1"/>
  <c r="BF62" i="1"/>
  <c r="BM132" i="1"/>
  <c r="BP132" i="1" s="1"/>
  <c r="BI113" i="1"/>
  <c r="BE113" i="1"/>
  <c r="BG113" i="1"/>
  <c r="BM74" i="1"/>
  <c r="BP74" i="1" s="1"/>
  <c r="BM91" i="1"/>
  <c r="BD127" i="1"/>
  <c r="BE127" i="1"/>
  <c r="BG127" i="1"/>
  <c r="BJ62" i="1"/>
  <c r="BJ38" i="1"/>
  <c r="BK51" i="1"/>
  <c r="BE51" i="1"/>
  <c r="BO3" i="1"/>
  <c r="BQ3" i="1" s="1"/>
  <c r="BI131" i="1"/>
  <c r="BF14" i="1"/>
  <c r="BI11" i="1"/>
  <c r="BJ11" i="1" s="1"/>
  <c r="BK103" i="1"/>
  <c r="BM103" i="1" s="1"/>
  <c r="BM82" i="1"/>
  <c r="BP82" i="1" s="1"/>
  <c r="BG51" i="1"/>
  <c r="BH23" i="1"/>
  <c r="BJ23" i="1" s="1"/>
  <c r="BG62" i="1"/>
  <c r="BF46" i="1"/>
  <c r="BG38" i="1"/>
  <c r="BK127" i="1"/>
  <c r="BM127" i="1" s="1"/>
  <c r="BP127" i="1" s="1"/>
  <c r="BH102" i="1"/>
  <c r="BJ102" i="1" s="1"/>
  <c r="BI87" i="1"/>
  <c r="BK87" i="1"/>
  <c r="BN87" i="1"/>
  <c r="BE87" i="1"/>
  <c r="BF127" i="1"/>
  <c r="BJ43" i="1"/>
  <c r="BJ51" i="1"/>
  <c r="BK135" i="1"/>
  <c r="BM135" i="1" s="1"/>
  <c r="BP135" i="1" s="1"/>
  <c r="BE135" i="1"/>
  <c r="BF135" i="1"/>
  <c r="BG135" i="1"/>
  <c r="BD73" i="1"/>
  <c r="BE73" i="1"/>
  <c r="BF73" i="1"/>
  <c r="BG73" i="1"/>
  <c r="BH131" i="1"/>
  <c r="BE14" i="1"/>
  <c r="BJ39" i="1"/>
  <c r="BI103" i="1"/>
  <c r="BJ103" i="1" s="1"/>
  <c r="BF51" i="1"/>
  <c r="BD23" i="1"/>
  <c r="BE62" i="1"/>
  <c r="BK46" i="1"/>
  <c r="BM46" i="1" s="1"/>
  <c r="BJ91" i="1"/>
  <c r="BF38" i="1"/>
  <c r="BI127" i="1"/>
  <c r="BF110" i="1"/>
  <c r="BD94" i="1"/>
  <c r="BF94" i="1"/>
  <c r="BE27" i="1"/>
  <c r="BK27" i="1"/>
  <c r="BM27" i="1" s="1"/>
  <c r="BP27" i="1" s="1"/>
  <c r="BG17" i="1"/>
  <c r="BD17" i="1"/>
  <c r="BL17" i="1"/>
  <c r="BM17" i="1" s="1"/>
  <c r="BP17" i="1" s="1"/>
  <c r="BE46" i="1"/>
  <c r="BH127" i="1"/>
  <c r="BD135" i="1"/>
  <c r="BK11" i="1"/>
  <c r="BL11" i="1"/>
  <c r="BI134" i="1"/>
  <c r="BJ134" i="1" s="1"/>
  <c r="BD134" i="1"/>
  <c r="BK126" i="1"/>
  <c r="BN14" i="1"/>
  <c r="BO14" i="1" s="1"/>
  <c r="BF11" i="1"/>
  <c r="BK83" i="1"/>
  <c r="BO50" i="1"/>
  <c r="BQ50" i="1" s="1"/>
  <c r="BJ82" i="1"/>
  <c r="BN51" i="1"/>
  <c r="BL73" i="1"/>
  <c r="BL126" i="1"/>
  <c r="BD46" i="1"/>
  <c r="BL59" i="1"/>
  <c r="BD38" i="1"/>
  <c r="BN70" i="1"/>
  <c r="BD105" i="1"/>
  <c r="BE105" i="1"/>
  <c r="BF105" i="1"/>
  <c r="BG105" i="1"/>
  <c r="BM4" i="1"/>
  <c r="BM12" i="1"/>
  <c r="BF49" i="1"/>
  <c r="BO57" i="1"/>
  <c r="BQ57" i="1" s="1"/>
  <c r="BN126" i="1"/>
  <c r="BJ89" i="1"/>
  <c r="BM33" i="1"/>
  <c r="BP33" i="1" s="1"/>
  <c r="BE11" i="1"/>
  <c r="BL51" i="1"/>
  <c r="BK73" i="1"/>
  <c r="BH126" i="1"/>
  <c r="BE134" i="1"/>
  <c r="BK59" i="1"/>
  <c r="BM59" i="1" s="1"/>
  <c r="BP59" i="1" s="1"/>
  <c r="BG70" i="1"/>
  <c r="BH75" i="1"/>
  <c r="BJ75" i="1" s="1"/>
  <c r="BK75" i="1"/>
  <c r="BM75" i="1" s="1"/>
  <c r="BE75" i="1"/>
  <c r="BF119" i="1"/>
  <c r="BD119" i="1"/>
  <c r="BE119" i="1"/>
  <c r="BK123" i="1"/>
  <c r="BM123" i="1" s="1"/>
  <c r="BH123" i="1"/>
  <c r="BJ123" i="1" s="1"/>
  <c r="BE123" i="1"/>
  <c r="BF123" i="1"/>
  <c r="BJ52" i="1"/>
  <c r="BE107" i="1"/>
  <c r="BO33" i="1"/>
  <c r="BP129" i="1"/>
  <c r="BO129" i="1"/>
  <c r="BL32" i="1"/>
  <c r="BM32" i="1" s="1"/>
  <c r="BP32" i="1" s="1"/>
  <c r="BF32" i="1"/>
  <c r="BE32" i="1"/>
  <c r="BG32" i="1"/>
  <c r="BI64" i="1"/>
  <c r="BJ64" i="1" s="1"/>
  <c r="BJ79" i="1"/>
  <c r="BH61" i="1"/>
  <c r="BJ61" i="1" s="1"/>
  <c r="BK61" i="1"/>
  <c r="BM61" i="1" s="1"/>
  <c r="BP61" i="1" s="1"/>
  <c r="BD61" i="1"/>
  <c r="BF61" i="1"/>
  <c r="BE61" i="1"/>
  <c r="BM9" i="1"/>
  <c r="BP9" i="1" s="1"/>
  <c r="BE5" i="1"/>
  <c r="BH5" i="1"/>
  <c r="BF5" i="1"/>
  <c r="BD5" i="1"/>
  <c r="BG5" i="1"/>
  <c r="BK5" i="1"/>
  <c r="BM5" i="1" s="1"/>
  <c r="BN32" i="1"/>
  <c r="BM49" i="1"/>
  <c r="BD64" i="1"/>
  <c r="BJ94" i="1"/>
  <c r="BI96" i="1"/>
  <c r="BH120" i="1"/>
  <c r="BM58" i="1"/>
  <c r="BN133" i="1"/>
  <c r="BO52" i="1"/>
  <c r="BQ52" i="1" s="1"/>
  <c r="BN109" i="1"/>
  <c r="BF8" i="1"/>
  <c r="BG8" i="1"/>
  <c r="BL8" i="1"/>
  <c r="BN125" i="1"/>
  <c r="BN93" i="1"/>
  <c r="BI120" i="1"/>
  <c r="BJ19" i="1"/>
  <c r="BM115" i="1"/>
  <c r="BL16" i="1"/>
  <c r="BM16" i="1" s="1"/>
  <c r="BP16" i="1" s="1"/>
  <c r="BF16" i="1"/>
  <c r="BD16" i="1"/>
  <c r="BG16" i="1"/>
  <c r="BO30" i="1"/>
  <c r="BQ30" i="1" s="1"/>
  <c r="BM55" i="1"/>
  <c r="BP55" i="1" s="1"/>
  <c r="BJ49" i="1"/>
  <c r="BI133" i="1"/>
  <c r="BH77" i="1"/>
  <c r="BJ77" i="1" s="1"/>
  <c r="BK77" i="1"/>
  <c r="BM77" i="1" s="1"/>
  <c r="BP77" i="1" s="1"/>
  <c r="BD77" i="1"/>
  <c r="BF77" i="1"/>
  <c r="BE77" i="1"/>
  <c r="BE64" i="1"/>
  <c r="BL136" i="1"/>
  <c r="BD136" i="1"/>
  <c r="BE136" i="1"/>
  <c r="BF136" i="1"/>
  <c r="BG136" i="1"/>
  <c r="BN136" i="1"/>
  <c r="BJ118" i="1"/>
  <c r="BI109" i="1"/>
  <c r="BM66" i="1"/>
  <c r="BP66" i="1" s="1"/>
  <c r="BM110" i="1"/>
  <c r="BI93" i="1"/>
  <c r="BL80" i="1"/>
  <c r="BF80" i="1"/>
  <c r="BK80" i="1"/>
  <c r="BD80" i="1"/>
  <c r="BG80" i="1"/>
  <c r="BN37" i="1"/>
  <c r="BM78" i="1"/>
  <c r="BM42" i="1"/>
  <c r="BN40" i="1"/>
  <c r="BN53" i="1"/>
  <c r="BN117" i="1"/>
  <c r="BJ110" i="1"/>
  <c r="BI88" i="1"/>
  <c r="BJ88" i="1" s="1"/>
  <c r="BK8" i="1"/>
  <c r="BM98" i="1"/>
  <c r="BN104" i="1"/>
  <c r="BK40" i="1"/>
  <c r="BI53" i="1"/>
  <c r="BO74" i="1"/>
  <c r="BQ74" i="1" s="1"/>
  <c r="BO44" i="1"/>
  <c r="BQ44" i="1" s="1"/>
  <c r="BJ3" i="1"/>
  <c r="BM10" i="1"/>
  <c r="BJ65" i="1"/>
  <c r="BI8" i="1"/>
  <c r="BJ8" i="1" s="1"/>
  <c r="BH29" i="1"/>
  <c r="BK29" i="1"/>
  <c r="BM29" i="1" s="1"/>
  <c r="BE29" i="1"/>
  <c r="BG29" i="1"/>
  <c r="BF29" i="1"/>
  <c r="BD29" i="1"/>
  <c r="BK69" i="1"/>
  <c r="BM69" i="1" s="1"/>
  <c r="BP69" i="1" s="1"/>
  <c r="BD69" i="1"/>
  <c r="BG69" i="1"/>
  <c r="BH69" i="1"/>
  <c r="BE69" i="1"/>
  <c r="BN69" i="1"/>
  <c r="BI69" i="1"/>
  <c r="BF69" i="1"/>
  <c r="BJ46" i="1"/>
  <c r="BL56" i="1"/>
  <c r="BM56" i="1" s="1"/>
  <c r="BF56" i="1"/>
  <c r="BE56" i="1"/>
  <c r="BD56" i="1"/>
  <c r="BG56" i="1"/>
  <c r="BN88" i="1"/>
  <c r="BN77" i="1"/>
  <c r="BH53" i="1"/>
  <c r="BK53" i="1"/>
  <c r="BM53" i="1" s="1"/>
  <c r="BP53" i="1" s="1"/>
  <c r="BD53" i="1"/>
  <c r="BE53" i="1"/>
  <c r="BF53" i="1"/>
  <c r="BG53" i="1"/>
  <c r="BE13" i="1"/>
  <c r="BH13" i="1"/>
  <c r="BK13" i="1"/>
  <c r="BM13" i="1" s="1"/>
  <c r="BD13" i="1"/>
  <c r="BG13" i="1"/>
  <c r="BF13" i="1"/>
  <c r="BK88" i="1"/>
  <c r="BK117" i="1"/>
  <c r="BM117" i="1" s="1"/>
  <c r="BP117" i="1" s="1"/>
  <c r="BH117" i="1"/>
  <c r="BI117" i="1"/>
  <c r="BD117" i="1"/>
  <c r="BE117" i="1"/>
  <c r="BF117" i="1"/>
  <c r="BG117" i="1"/>
  <c r="BL40" i="1"/>
  <c r="BF40" i="1"/>
  <c r="BD40" i="1"/>
  <c r="BE40" i="1"/>
  <c r="BG40" i="1"/>
  <c r="BI13" i="1"/>
  <c r="BM67" i="1"/>
  <c r="BL72" i="1"/>
  <c r="BM72" i="1" s="1"/>
  <c r="BF72" i="1"/>
  <c r="BH72" i="1"/>
  <c r="BD72" i="1"/>
  <c r="BE72" i="1"/>
  <c r="BG72" i="1"/>
  <c r="BI72" i="1"/>
  <c r="BI40" i="1"/>
  <c r="BJ40" i="1" s="1"/>
  <c r="BL93" i="1"/>
  <c r="BE80" i="1"/>
  <c r="BL112" i="1"/>
  <c r="BM112" i="1" s="1"/>
  <c r="BF112" i="1"/>
  <c r="BD112" i="1"/>
  <c r="BG112" i="1"/>
  <c r="BH45" i="1"/>
  <c r="BE45" i="1"/>
  <c r="BD45" i="1"/>
  <c r="BK45" i="1"/>
  <c r="BM45" i="1" s="1"/>
  <c r="BP45" i="1" s="1"/>
  <c r="BG128" i="1"/>
  <c r="BF128" i="1"/>
  <c r="BL128" i="1"/>
  <c r="BJ48" i="1"/>
  <c r="BN21" i="1"/>
  <c r="BK136" i="1"/>
  <c r="BH93" i="1"/>
  <c r="BD93" i="1"/>
  <c r="BK93" i="1"/>
  <c r="BE93" i="1"/>
  <c r="BF93" i="1"/>
  <c r="BH133" i="1"/>
  <c r="BK133" i="1"/>
  <c r="BM133" i="1" s="1"/>
  <c r="BP133" i="1" s="1"/>
  <c r="BD133" i="1"/>
  <c r="BE133" i="1"/>
  <c r="BF133" i="1"/>
  <c r="BG133" i="1"/>
  <c r="BH109" i="1"/>
  <c r="BK109" i="1"/>
  <c r="BM109" i="1" s="1"/>
  <c r="BP109" i="1" s="1"/>
  <c r="BD109" i="1"/>
  <c r="BE109" i="1"/>
  <c r="BL88" i="1"/>
  <c r="BF88" i="1"/>
  <c r="BD88" i="1"/>
  <c r="BG88" i="1"/>
  <c r="BD120" i="1"/>
  <c r="BG120" i="1"/>
  <c r="BF120" i="1"/>
  <c r="BL120" i="1"/>
  <c r="BM120" i="1" s="1"/>
  <c r="BP120" i="1" s="1"/>
  <c r="BJ67" i="1"/>
  <c r="BM25" i="1"/>
  <c r="BM22" i="1"/>
  <c r="BP22" i="1" s="1"/>
  <c r="BI21" i="1"/>
  <c r="BH136" i="1"/>
  <c r="BJ136" i="1" s="1"/>
  <c r="BL48" i="1"/>
  <c r="BF48" i="1"/>
  <c r="BK48" i="1"/>
  <c r="BM48" i="1" s="1"/>
  <c r="BP48" i="1" s="1"/>
  <c r="BD48" i="1"/>
  <c r="BG48" i="1"/>
  <c r="BI48" i="1"/>
  <c r="BI5" i="1"/>
  <c r="BJ33" i="1"/>
  <c r="BL24" i="1"/>
  <c r="BF24" i="1"/>
  <c r="BH24" i="1"/>
  <c r="BI24" i="1"/>
  <c r="BD24" i="1"/>
  <c r="BG24" i="1"/>
  <c r="BM34" i="1"/>
  <c r="BP34" i="1" s="1"/>
  <c r="BE24" i="1"/>
  <c r="BJ35" i="1"/>
  <c r="BL96" i="1"/>
  <c r="BM96" i="1" s="1"/>
  <c r="BF96" i="1"/>
  <c r="BE96" i="1"/>
  <c r="BG96" i="1"/>
  <c r="BD96" i="1"/>
  <c r="BI125" i="1"/>
  <c r="BJ22" i="1"/>
  <c r="BK104" i="1"/>
  <c r="BM94" i="1"/>
  <c r="BL64" i="1"/>
  <c r="BM64" i="1" s="1"/>
  <c r="BF64" i="1"/>
  <c r="BG64" i="1"/>
  <c r="BH37" i="1"/>
  <c r="BJ37" i="1" s="1"/>
  <c r="BK37" i="1"/>
  <c r="BD37" i="1"/>
  <c r="BF37" i="1"/>
  <c r="BG37" i="1"/>
  <c r="BE37" i="1"/>
  <c r="BH101" i="1"/>
  <c r="BK101" i="1"/>
  <c r="BM101" i="1" s="1"/>
  <c r="BP101" i="1" s="1"/>
  <c r="BE101" i="1"/>
  <c r="BG101" i="1"/>
  <c r="BI101" i="1"/>
  <c r="BN101" i="1"/>
  <c r="BD101" i="1"/>
  <c r="BF101" i="1"/>
  <c r="BG109" i="1"/>
  <c r="BL85" i="1"/>
  <c r="BM79" i="1"/>
  <c r="BP79" i="1" s="1"/>
  <c r="BM118" i="1"/>
  <c r="BP118" i="1" s="1"/>
  <c r="BN61" i="1"/>
  <c r="BK24" i="1"/>
  <c r="BE88" i="1"/>
  <c r="BK21" i="1"/>
  <c r="BM21" i="1" s="1"/>
  <c r="BP21" i="1" s="1"/>
  <c r="BF21" i="1"/>
  <c r="BG21" i="1"/>
  <c r="BE21" i="1"/>
  <c r="BD21" i="1"/>
  <c r="BH21" i="1"/>
  <c r="BH85" i="1"/>
  <c r="BK85" i="1"/>
  <c r="BD85" i="1"/>
  <c r="BE85" i="1"/>
  <c r="BF85" i="1"/>
  <c r="BG85" i="1"/>
  <c r="BL104" i="1"/>
  <c r="BF104" i="1"/>
  <c r="BI104" i="1"/>
  <c r="BJ104" i="1" s="1"/>
  <c r="BD104" i="1"/>
  <c r="BG104" i="1"/>
  <c r="BE104" i="1"/>
  <c r="BH125" i="1"/>
  <c r="BK125" i="1"/>
  <c r="BM125" i="1" s="1"/>
  <c r="BP125" i="1" s="1"/>
  <c r="BD125" i="1"/>
  <c r="BE125" i="1"/>
  <c r="BF125" i="1"/>
  <c r="BM2" i="1"/>
  <c r="BP2" i="1" s="1"/>
  <c r="AQ151" i="1"/>
  <c r="AW151" i="1"/>
  <c r="BP137" i="1"/>
  <c r="BO121" i="1"/>
  <c r="BQ121" i="1" s="1"/>
  <c r="BP41" i="1"/>
  <c r="BP65" i="1"/>
  <c r="BQ65" i="1" s="1"/>
  <c r="BQ60" i="1"/>
  <c r="BQ84" i="1"/>
  <c r="BQ129" i="1"/>
  <c r="AP145" i="1"/>
  <c r="AU150" i="1" l="1"/>
  <c r="AU149" i="1"/>
  <c r="AR150" i="1"/>
  <c r="AR149" i="1"/>
  <c r="AR151" i="1" s="1"/>
  <c r="BP36" i="1"/>
  <c r="BQ54" i="1"/>
  <c r="AX147" i="1"/>
  <c r="BO17" i="1"/>
  <c r="BQ17" i="1" s="1"/>
  <c r="BO27" i="1"/>
  <c r="BQ27" i="1" s="1"/>
  <c r="BM80" i="1"/>
  <c r="BQ47" i="1"/>
  <c r="BM105" i="1"/>
  <c r="BP105" i="1" s="1"/>
  <c r="BM15" i="1"/>
  <c r="BP15" i="1" s="1"/>
  <c r="AX148" i="1"/>
  <c r="AX150" i="1" s="1"/>
  <c r="BQ36" i="1"/>
  <c r="BJ126" i="1"/>
  <c r="BJ87" i="1"/>
  <c r="BM86" i="1"/>
  <c r="BM131" i="1"/>
  <c r="BP131" i="1" s="1"/>
  <c r="BM134" i="1"/>
  <c r="BP134" i="1" s="1"/>
  <c r="AX145" i="1"/>
  <c r="BO20" i="1"/>
  <c r="AV149" i="1"/>
  <c r="AV151" i="1" s="1"/>
  <c r="BM88" i="1"/>
  <c r="BP88" i="1" s="1"/>
  <c r="BM87" i="1"/>
  <c r="BP87" i="1" s="1"/>
  <c r="BM35" i="1"/>
  <c r="BP35" i="1" s="1"/>
  <c r="BM116" i="1"/>
  <c r="AP149" i="1"/>
  <c r="AP151" i="1" s="1"/>
  <c r="BJ96" i="1"/>
  <c r="BM6" i="1"/>
  <c r="BJ27" i="1"/>
  <c r="BP70" i="1"/>
  <c r="BO70" i="1"/>
  <c r="BQ70" i="1" s="1"/>
  <c r="BM104" i="1"/>
  <c r="BP104" i="1" s="1"/>
  <c r="BO90" i="1"/>
  <c r="BQ90" i="1" s="1"/>
  <c r="BO131" i="1"/>
  <c r="BQ131" i="1" s="1"/>
  <c r="BJ45" i="1"/>
  <c r="BM26" i="1"/>
  <c r="BP26" i="1" s="1"/>
  <c r="BO132" i="1"/>
  <c r="BQ132" i="1" s="1"/>
  <c r="BO31" i="1"/>
  <c r="BQ31" i="1" s="1"/>
  <c r="BO45" i="1"/>
  <c r="BQ45" i="1" s="1"/>
  <c r="BJ29" i="1"/>
  <c r="BO19" i="1"/>
  <c r="BQ19" i="1" s="1"/>
  <c r="BM126" i="1"/>
  <c r="BO126" i="1" s="1"/>
  <c r="BJ127" i="1"/>
  <c r="BM43" i="1"/>
  <c r="BJ71" i="1"/>
  <c r="BO92" i="1"/>
  <c r="BM24" i="1"/>
  <c r="BP24" i="1" s="1"/>
  <c r="BO97" i="1"/>
  <c r="BQ97" i="1" s="1"/>
  <c r="BJ31" i="1"/>
  <c r="BM76" i="1"/>
  <c r="BQ33" i="1"/>
  <c r="BO26" i="1"/>
  <c r="BQ26" i="1" s="1"/>
  <c r="BJ93" i="1"/>
  <c r="BO107" i="1"/>
  <c r="BQ107" i="1" s="1"/>
  <c r="BJ131" i="1"/>
  <c r="BM37" i="1"/>
  <c r="BP37" i="1" s="1"/>
  <c r="BJ116" i="1"/>
  <c r="BP68" i="1"/>
  <c r="BQ68" i="1" s="1"/>
  <c r="BO9" i="1"/>
  <c r="BQ9" i="1" s="1"/>
  <c r="BM40" i="1"/>
  <c r="BP40" i="1" s="1"/>
  <c r="AT149" i="1"/>
  <c r="AT151" i="1" s="1"/>
  <c r="BJ85" i="1"/>
  <c r="BJ21" i="1"/>
  <c r="BM51" i="1"/>
  <c r="BP51" i="1" s="1"/>
  <c r="BM113" i="1"/>
  <c r="BP113" i="1" s="1"/>
  <c r="BJ12" i="1"/>
  <c r="BO51" i="1"/>
  <c r="BQ51" i="1" s="1"/>
  <c r="BQ20" i="1"/>
  <c r="BO124" i="1"/>
  <c r="BP124" i="1"/>
  <c r="BQ124" i="1" s="1"/>
  <c r="BO15" i="1"/>
  <c r="BQ15" i="1" s="1"/>
  <c r="BO135" i="1"/>
  <c r="BQ135" i="1" s="1"/>
  <c r="BM83" i="1"/>
  <c r="BP83" i="1" s="1"/>
  <c r="BO81" i="1"/>
  <c r="BQ81" i="1" s="1"/>
  <c r="BP71" i="1"/>
  <c r="BO71" i="1"/>
  <c r="BQ71" i="1" s="1"/>
  <c r="BP114" i="1"/>
  <c r="BO114" i="1"/>
  <c r="BO38" i="1"/>
  <c r="BP38" i="1"/>
  <c r="BP75" i="1"/>
  <c r="BO75" i="1"/>
  <c r="BQ75" i="1" s="1"/>
  <c r="BO59" i="1"/>
  <c r="BQ59" i="1" s="1"/>
  <c r="BJ125" i="1"/>
  <c r="BM128" i="1"/>
  <c r="BO128" i="1" s="1"/>
  <c r="BO66" i="1"/>
  <c r="BQ66" i="1" s="1"/>
  <c r="BO28" i="1"/>
  <c r="BP28" i="1"/>
  <c r="BQ28" i="1" s="1"/>
  <c r="BJ24" i="1"/>
  <c r="BM73" i="1"/>
  <c r="BP91" i="1"/>
  <c r="BO91" i="1"/>
  <c r="BP106" i="1"/>
  <c r="BO106" i="1"/>
  <c r="BJ117" i="1"/>
  <c r="BO62" i="1"/>
  <c r="BQ62" i="1" s="1"/>
  <c r="BO111" i="1"/>
  <c r="BJ115" i="1"/>
  <c r="BM11" i="1"/>
  <c r="BP11" i="1" s="1"/>
  <c r="BO134" i="1"/>
  <c r="BQ134" i="1" s="1"/>
  <c r="BP123" i="1"/>
  <c r="BO123" i="1"/>
  <c r="BO82" i="1"/>
  <c r="BQ82" i="1" s="1"/>
  <c r="BJ81" i="1"/>
  <c r="BO104" i="1"/>
  <c r="BO18" i="1"/>
  <c r="BQ18" i="1" s="1"/>
  <c r="BJ113" i="1"/>
  <c r="BJ101" i="1"/>
  <c r="BO7" i="1"/>
  <c r="BQ7" i="1" s="1"/>
  <c r="BP95" i="1"/>
  <c r="BO95" i="1"/>
  <c r="BO24" i="1"/>
  <c r="BQ24" i="1" s="1"/>
  <c r="BO89" i="1"/>
  <c r="BQ41" i="1"/>
  <c r="BO53" i="1"/>
  <c r="BQ53" i="1" s="1"/>
  <c r="BO16" i="1"/>
  <c r="BQ16" i="1" s="1"/>
  <c r="BP12" i="1"/>
  <c r="BO12" i="1"/>
  <c r="BO127" i="1"/>
  <c r="BO117" i="1"/>
  <c r="BQ117" i="1" s="1"/>
  <c r="BQ119" i="1"/>
  <c r="BO4" i="1"/>
  <c r="BP4" i="1"/>
  <c r="BO99" i="1"/>
  <c r="BQ99" i="1" s="1"/>
  <c r="BJ63" i="1"/>
  <c r="BO39" i="1"/>
  <c r="BQ39" i="1" s="1"/>
  <c r="BP72" i="1"/>
  <c r="BO72" i="1"/>
  <c r="BP64" i="1"/>
  <c r="BO64" i="1"/>
  <c r="BP96" i="1"/>
  <c r="BO96" i="1"/>
  <c r="BO112" i="1"/>
  <c r="BP112" i="1"/>
  <c r="BP13" i="1"/>
  <c r="BO13" i="1"/>
  <c r="BM85" i="1"/>
  <c r="BO125" i="1"/>
  <c r="BM8" i="1"/>
  <c r="BP63" i="1"/>
  <c r="BO63" i="1"/>
  <c r="BP56" i="1"/>
  <c r="BO56" i="1"/>
  <c r="BP98" i="1"/>
  <c r="BO98" i="1"/>
  <c r="BO110" i="1"/>
  <c r="BP110" i="1"/>
  <c r="BP49" i="1"/>
  <c r="BO49" i="1"/>
  <c r="BO80" i="1"/>
  <c r="BP80" i="1"/>
  <c r="BO6" i="1"/>
  <c r="BP6" i="1"/>
  <c r="BJ133" i="1"/>
  <c r="BO32" i="1"/>
  <c r="BQ32" i="1" s="1"/>
  <c r="BM136" i="1"/>
  <c r="BP136" i="1" s="1"/>
  <c r="BM93" i="1"/>
  <c r="BP93" i="1" s="1"/>
  <c r="BO109" i="1"/>
  <c r="BP5" i="1"/>
  <c r="BO5" i="1"/>
  <c r="BJ13" i="1"/>
  <c r="BO103" i="1"/>
  <c r="BP103" i="1"/>
  <c r="BO21" i="1"/>
  <c r="BQ21" i="1" s="1"/>
  <c r="BP46" i="1"/>
  <c r="BO46" i="1"/>
  <c r="BO94" i="1"/>
  <c r="BP94" i="1"/>
  <c r="BO118" i="1"/>
  <c r="BP23" i="1"/>
  <c r="BO23" i="1"/>
  <c r="BJ109" i="1"/>
  <c r="BJ5" i="1"/>
  <c r="BO120" i="1"/>
  <c r="BQ120" i="1" s="1"/>
  <c r="BP67" i="1"/>
  <c r="BO67" i="1"/>
  <c r="BQ67" i="1" s="1"/>
  <c r="BO101" i="1"/>
  <c r="BJ69" i="1"/>
  <c r="BP42" i="1"/>
  <c r="BO42" i="1"/>
  <c r="BP29" i="1"/>
  <c r="BO29" i="1"/>
  <c r="BP10" i="1"/>
  <c r="BO10" i="1"/>
  <c r="BQ10" i="1" s="1"/>
  <c r="BP122" i="1"/>
  <c r="BO122" i="1"/>
  <c r="BO130" i="1"/>
  <c r="BQ130" i="1" s="1"/>
  <c r="BP25" i="1"/>
  <c r="BO25" i="1"/>
  <c r="BJ72" i="1"/>
  <c r="BJ53" i="1"/>
  <c r="BP78" i="1"/>
  <c r="BO78" i="1"/>
  <c r="BO133" i="1"/>
  <c r="BQ133" i="1" s="1"/>
  <c r="BO79" i="1"/>
  <c r="BQ79" i="1" s="1"/>
  <c r="BO34" i="1"/>
  <c r="BQ34" i="1" s="1"/>
  <c r="BO69" i="1"/>
  <c r="BQ69" i="1" s="1"/>
  <c r="BO61" i="1"/>
  <c r="BQ61" i="1" s="1"/>
  <c r="BO77" i="1"/>
  <c r="BQ77" i="1" s="1"/>
  <c r="BP58" i="1"/>
  <c r="BO58" i="1"/>
  <c r="BO55" i="1"/>
  <c r="BQ55" i="1" s="1"/>
  <c r="BO22" i="1"/>
  <c r="BQ22" i="1" s="1"/>
  <c r="BO113" i="1"/>
  <c r="BP115" i="1"/>
  <c r="BO115" i="1"/>
  <c r="BO48" i="1"/>
  <c r="BQ48" i="1" s="1"/>
  <c r="BP138" i="1"/>
  <c r="BO138" i="1"/>
  <c r="BO88" i="1"/>
  <c r="BQ88" i="1" s="1"/>
  <c r="BJ120" i="1"/>
  <c r="BQ14" i="1"/>
  <c r="BO2" i="1"/>
  <c r="BQ2" i="1"/>
  <c r="AX149" i="1" l="1"/>
  <c r="AX151" i="1" s="1"/>
  <c r="BQ12" i="1"/>
  <c r="BO116" i="1"/>
  <c r="BP116" i="1"/>
  <c r="BP128" i="1"/>
  <c r="BQ115" i="1"/>
  <c r="BQ6" i="1"/>
  <c r="BO40" i="1"/>
  <c r="BQ40" i="1" s="1"/>
  <c r="BO87" i="1"/>
  <c r="BO35" i="1"/>
  <c r="BQ35" i="1" s="1"/>
  <c r="BO105" i="1"/>
  <c r="BQ105" i="1" s="1"/>
  <c r="BQ58" i="1"/>
  <c r="BP86" i="1"/>
  <c r="BO86" i="1"/>
  <c r="AU151" i="1"/>
  <c r="BP126" i="1"/>
  <c r="BP43" i="1"/>
  <c r="BO43" i="1"/>
  <c r="BO83" i="1"/>
  <c r="BQ113" i="1"/>
  <c r="BQ128" i="1"/>
  <c r="BO37" i="1"/>
  <c r="BQ37" i="1" s="1"/>
  <c r="BP76" i="1"/>
  <c r="BO76" i="1"/>
  <c r="BQ76" i="1" s="1"/>
  <c r="BQ56" i="1"/>
  <c r="BQ123" i="1"/>
  <c r="BQ29" i="1"/>
  <c r="BO93" i="1"/>
  <c r="BQ42" i="1"/>
  <c r="BQ46" i="1"/>
  <c r="BQ13" i="1"/>
  <c r="BQ4" i="1"/>
  <c r="BO11" i="1"/>
  <c r="BQ11" i="1" s="1"/>
  <c r="BQ38" i="1"/>
  <c r="BQ78" i="1"/>
  <c r="BP73" i="1"/>
  <c r="BO73" i="1"/>
  <c r="BQ73" i="1" s="1"/>
  <c r="BQ64" i="1"/>
  <c r="BP8" i="1"/>
  <c r="BO8" i="1"/>
  <c r="BP85" i="1"/>
  <c r="BO85" i="1"/>
  <c r="BQ85" i="1" s="1"/>
  <c r="BQ80" i="1"/>
  <c r="BQ49" i="1"/>
  <c r="BO136" i="1"/>
  <c r="BQ103" i="1"/>
  <c r="BQ25" i="1"/>
  <c r="BQ5" i="1"/>
  <c r="BQ23" i="1"/>
  <c r="BQ63" i="1"/>
  <c r="BQ72" i="1"/>
  <c r="BQ43" i="1" l="1"/>
  <c r="BQ8" i="1"/>
  <c r="BQ139" i="1" s="1"/>
</calcChain>
</file>

<file path=xl/sharedStrings.xml><?xml version="1.0" encoding="utf-8"?>
<sst xmlns="http://schemas.openxmlformats.org/spreadsheetml/2006/main" count="2718" uniqueCount="433">
  <si>
    <t>InstanceID</t>
  </si>
  <si>
    <t>DateTimeStamp</t>
  </si>
  <si>
    <t>Respondent</t>
  </si>
  <si>
    <t>CaregiverID</t>
  </si>
  <si>
    <t>StudyPhase</t>
  </si>
  <si>
    <t>SessionType</t>
  </si>
  <si>
    <t>SessionCount</t>
  </si>
  <si>
    <t>Merge_TotalSessionTrials</t>
  </si>
  <si>
    <t>SessionBlockCount</t>
  </si>
  <si>
    <t>SelfMonitoring1</t>
  </si>
  <si>
    <t>SelfMonitoring2</t>
  </si>
  <si>
    <t>SelfMonitoring3</t>
  </si>
  <si>
    <t>SelfMonitoring4</t>
  </si>
  <si>
    <t>SelfMonitoring5</t>
  </si>
  <si>
    <t>SelfMonitoring6a_1</t>
  </si>
  <si>
    <t>SelfMonitoring6a_2</t>
  </si>
  <si>
    <t>SelfMonitoring6a_3</t>
  </si>
  <si>
    <t>ConfMonitoring1</t>
  </si>
  <si>
    <t>ConfMonitoring2</t>
  </si>
  <si>
    <t>ConfMonitoring3</t>
  </si>
  <si>
    <t>ConfMonitoring4</t>
  </si>
  <si>
    <t>ConfMonitoring5</t>
  </si>
  <si>
    <t>ConfMonitoring6a_1</t>
  </si>
  <si>
    <t>ConfMonitoring6a_2</t>
  </si>
  <si>
    <t>ConfMonitoring6a_3</t>
  </si>
  <si>
    <t>ConfConfederateInteraction</t>
  </si>
  <si>
    <t>ConfTrialNote</t>
  </si>
  <si>
    <t>IOAMonitoring1</t>
  </si>
  <si>
    <t>IOAMonitoring2</t>
  </si>
  <si>
    <t>IOAMonitoring3</t>
  </si>
  <si>
    <t>IOAMonitoring4</t>
  </si>
  <si>
    <t>IOAMonitoring5</t>
  </si>
  <si>
    <t>IOAMonitoring6a_1</t>
  </si>
  <si>
    <t>IOAMonitoring6a_2</t>
  </si>
  <si>
    <t>IOAMonitoring6a_3</t>
  </si>
  <si>
    <t>IOAConfederateInteraction</t>
  </si>
  <si>
    <t>IOATrialNote</t>
  </si>
  <si>
    <t>IOAxCARE_Key</t>
  </si>
  <si>
    <t>CONFxCARE_Key</t>
  </si>
  <si>
    <t>IOAxCONF_Key</t>
  </si>
  <si>
    <t>CONFxCARExIOA_Key</t>
  </si>
  <si>
    <t>Monitoring1</t>
  </si>
  <si>
    <t>Monitoring2</t>
  </si>
  <si>
    <t>Monitoring3</t>
  </si>
  <si>
    <t>Monitoring4</t>
  </si>
  <si>
    <t>Monitoring5</t>
  </si>
  <si>
    <t>Monitoring6a_1</t>
  </si>
  <si>
    <t>Monitoring6a_2</t>
  </si>
  <si>
    <t>Monitoring6a_3</t>
  </si>
  <si>
    <t>Matrix_A</t>
  </si>
  <si>
    <t>Matrix_B</t>
  </si>
  <si>
    <t>Matrix_C</t>
  </si>
  <si>
    <t>Matrix_D</t>
  </si>
  <si>
    <t>AD_Count</t>
  </si>
  <si>
    <t>ABCD_Count</t>
  </si>
  <si>
    <t>P_o</t>
  </si>
  <si>
    <t>p3h2noxcwo</t>
  </si>
  <si>
    <t>2024-08-06 12:10:55-04:00</t>
  </si>
  <si>
    <t>3_IOAxCONF</t>
  </si>
  <si>
    <t>Case2</t>
  </si>
  <si>
    <t>0_BL</t>
  </si>
  <si>
    <t>0_AC</t>
  </si>
  <si>
    <t>Prompted to push button</t>
  </si>
  <si>
    <t>"I like how you're helping" (not 100% if this is task-specific)</t>
  </si>
  <si>
    <t>&lt;NA&gt;</t>
  </si>
  <si>
    <t>B</t>
  </si>
  <si>
    <t>A</t>
  </si>
  <si>
    <t>D</t>
  </si>
  <si>
    <t>8c3dazi3qu</t>
  </si>
  <si>
    <t>2024-08-06 12:16:47-04:00</t>
  </si>
  <si>
    <t>1_SC</t>
  </si>
  <si>
    <t>nan</t>
  </si>
  <si>
    <t>Further clarification on task from confederate</t>
  </si>
  <si>
    <t>bzpgcj844i</t>
  </si>
  <si>
    <t>2024-08-06 12:18:58-04:00</t>
  </si>
  <si>
    <t xml:space="preserve">Mentioned random assignment </t>
  </si>
  <si>
    <t>Further explanation by confederate on when he will/not comply ("It's automated") 9:05</t>
  </si>
  <si>
    <t>C</t>
  </si>
  <si>
    <t>5323y3y8fp</t>
  </si>
  <si>
    <t>2024-08-06 12:20:36-04:00</t>
  </si>
  <si>
    <t>zom6it7q6a</t>
  </si>
  <si>
    <t>2024-08-06 12:22:07-04:00</t>
  </si>
  <si>
    <t>zp2oqbs26n</t>
  </si>
  <si>
    <t>2024-08-06 12:23:44-04:00</t>
  </si>
  <si>
    <t>Cited my own phone use</t>
  </si>
  <si>
    <t>Confederate said he forgot what he was supposed to do 14:15</t>
  </si>
  <si>
    <t>3bjywc7ujz</t>
  </si>
  <si>
    <t>2024-08-06 12:25:17-04:00</t>
  </si>
  <si>
    <t>Caregiver noted something she would typically do different with AC 16:20</t>
  </si>
  <si>
    <t>xmwo3ksvlr</t>
  </si>
  <si>
    <t>2024-08-06 12:26:54-04:00</t>
  </si>
  <si>
    <t>Joke about being old and having to get on the ground 17:45</t>
  </si>
  <si>
    <t>n6ug7xzlvn</t>
  </si>
  <si>
    <t>2024-08-06 12:28:26-04:00</t>
  </si>
  <si>
    <t>sdpw089q9q</t>
  </si>
  <si>
    <t>2024-08-06 12:29:43-04:00</t>
  </si>
  <si>
    <t>pzsi25ii78</t>
  </si>
  <si>
    <t>2024-08-06 12:31:29-04:00</t>
  </si>
  <si>
    <t>Forgot blanket</t>
  </si>
  <si>
    <t>Caregiver asked confederate to get blanket 21:35</t>
  </si>
  <si>
    <t>jauk391j4r</t>
  </si>
  <si>
    <t>2024-08-06 12:33:30-04:00</t>
  </si>
  <si>
    <t>Was a no comply, wasn't sure of task, she took it as a compliant</t>
  </si>
  <si>
    <t>a4knedjuvn</t>
  </si>
  <si>
    <t>2024-08-06 12:34:59-04:00</t>
  </si>
  <si>
    <t>59z28789f8</t>
  </si>
  <si>
    <t>2024-08-06 12:42:01-04:00</t>
  </si>
  <si>
    <t>Requested to have placement on floor</t>
  </si>
  <si>
    <t>jqtcx1bw9u</t>
  </si>
  <si>
    <t>2024-08-06 12:44:35-04:00</t>
  </si>
  <si>
    <t>sv1ln9v67n</t>
  </si>
  <si>
    <t>2024-08-06 12:46:18-04:00</t>
  </si>
  <si>
    <t>Should have been a no comply **Addressed 2024.09.16**</t>
  </si>
  <si>
    <t>ox85op7a90</t>
  </si>
  <si>
    <t>2024-08-06 12:47:31-04:00</t>
  </si>
  <si>
    <t>vreldn5mvu</t>
  </si>
  <si>
    <t>2024-08-06 12:51:02-04:00</t>
  </si>
  <si>
    <t>h1jnbdx1lz</t>
  </si>
  <si>
    <t>2024-08-06 12:52:49-04:00</t>
  </si>
  <si>
    <t>child got distracted on the way to comply with demand 43:00</t>
  </si>
  <si>
    <t>yq71aj4ndb</t>
  </si>
  <si>
    <t>2024-08-06 12:55:27-04:00</t>
  </si>
  <si>
    <t>child stayed in room, didn't seem to have impact on caregiver's behavior though</t>
  </si>
  <si>
    <t>tag1fa0kp1</t>
  </si>
  <si>
    <t>2024-08-06 12:56:51-04:00</t>
  </si>
  <si>
    <t>1lv6uae4sw</t>
  </si>
  <si>
    <t>2024-08-06 13:00:31-04:00</t>
  </si>
  <si>
    <t>j8lu5vx9rx</t>
  </si>
  <si>
    <t>2024-08-06 14:09:05-04:00</t>
  </si>
  <si>
    <t>Case3</t>
  </si>
  <si>
    <t>Some smiles when the child took a moment</t>
  </si>
  <si>
    <t>Child struggled with completing the task, and got distracted a few times 1:00</t>
  </si>
  <si>
    <t>zqh67kai1y</t>
  </si>
  <si>
    <t>2024-08-06 14:13:50-04:00</t>
  </si>
  <si>
    <t>7o69hq0dlj</t>
  </si>
  <si>
    <t>2024-08-06 14:15:16-04:00</t>
  </si>
  <si>
    <t>I said perfect at the end</t>
  </si>
  <si>
    <t>lgau2v904v</t>
  </si>
  <si>
    <t>2024-08-06 14:16:28-04:00</t>
  </si>
  <si>
    <t>wieyal9grr</t>
  </si>
  <si>
    <t>2024-08-06 14:17:42-04:00</t>
  </si>
  <si>
    <t>Confederate noted repetitiveness to caregiver 13:00</t>
  </si>
  <si>
    <t>ceio20vzn7</t>
  </si>
  <si>
    <t>2024-08-06 14:18:58-04:00</t>
  </si>
  <si>
    <t>nuojvsrak4</t>
  </si>
  <si>
    <t>2024-08-06 14:20:16-04:00</t>
  </si>
  <si>
    <t>vgsfvs23id</t>
  </si>
  <si>
    <t>2024-08-06 14:21:23-04:00</t>
  </si>
  <si>
    <t>k81nionvca</t>
  </si>
  <si>
    <t>2024-08-06 14:22:38-04:00</t>
  </si>
  <si>
    <t>Mentioned phone</t>
  </si>
  <si>
    <t>Confederate checked phone for what to do 18:00</t>
  </si>
  <si>
    <t>u0e61zeiap</t>
  </si>
  <si>
    <t>2024-08-06 14:23:49-04:00</t>
  </si>
  <si>
    <t>rxji52j2gp</t>
  </si>
  <si>
    <t>2024-08-06 14:25:09-04:00</t>
  </si>
  <si>
    <t>tz3akpx8zf</t>
  </si>
  <si>
    <t>2024-08-06 14:26:14-04:00</t>
  </si>
  <si>
    <t>ay9xpkvfkq</t>
  </si>
  <si>
    <t>2024-08-06 14:27:32-04:00</t>
  </si>
  <si>
    <t>dhz81nhvnu</t>
  </si>
  <si>
    <t>2024-08-06 14:28:58-04:00</t>
  </si>
  <si>
    <t>Joke about drawing</t>
  </si>
  <si>
    <t>Joke about drawing 24:15</t>
  </si>
  <si>
    <t>v6h0qhxezv</t>
  </si>
  <si>
    <t>2024-08-06 14:30:17-04:00</t>
  </si>
  <si>
    <t>tfjkg475qi</t>
  </si>
  <si>
    <t>2024-08-06 14:31:31-04:00</t>
  </si>
  <si>
    <t>nyhoddoted</t>
  </si>
  <si>
    <t>2024-08-06 14:32:31-04:00</t>
  </si>
  <si>
    <t>qr4b9h5rfk</t>
  </si>
  <si>
    <t>2024-08-06 14:36:59-04:00</t>
  </si>
  <si>
    <t>305smus3na</t>
  </si>
  <si>
    <t>2024-08-06 14:41:21-04:00</t>
  </si>
  <si>
    <t>vx8357a2wu</t>
  </si>
  <si>
    <t>2024-08-06 14:42:38-04:00</t>
  </si>
  <si>
    <t>rpef5nl8ky</t>
  </si>
  <si>
    <t>2024-08-06 14:44:00-04:00</t>
  </si>
  <si>
    <t>Joke about drawing 39:30</t>
  </si>
  <si>
    <t>2ahwij0p7v</t>
  </si>
  <si>
    <t>2024-08-06 14:45:11-04:00</t>
  </si>
  <si>
    <t>3he8tyx9gc</t>
  </si>
  <si>
    <t>2024-08-06 14:46:18-04:00</t>
  </si>
  <si>
    <t>w30gin0e3v</t>
  </si>
  <si>
    <t>2024-08-06 14:50:08-04:00</t>
  </si>
  <si>
    <t>xzuoviw1k5</t>
  </si>
  <si>
    <t>2024-08-06 14:52:05-04:00</t>
  </si>
  <si>
    <t>9b4dhcqlci</t>
  </si>
  <si>
    <t>2024-08-06 14:53:27-04:00</t>
  </si>
  <si>
    <t>Child interrupted briefly 48:30</t>
  </si>
  <si>
    <t>rzwhywcd4l</t>
  </si>
  <si>
    <t>2024-08-06 14:54:29-04:00</t>
  </si>
  <si>
    <t>0jiez2d4jx</t>
  </si>
  <si>
    <t>2024-08-06 14:55:58-04:00</t>
  </si>
  <si>
    <t>Blocks were in bin. Forgot</t>
  </si>
  <si>
    <t>irjdgx069j</t>
  </si>
  <si>
    <t>2024-08-06 14:58:13-04:00</t>
  </si>
  <si>
    <t>tpu1le2y24</t>
  </si>
  <si>
    <t>2024-08-06 10:11:30-04:00</t>
  </si>
  <si>
    <t>Case1</t>
  </si>
  <si>
    <t>Remembered reward after the fact</t>
  </si>
  <si>
    <t>Caregiver asked if she was allowed to give child treat 1:00</t>
  </si>
  <si>
    <t>4wfnryqwqr</t>
  </si>
  <si>
    <t>2024-08-06 10:16:49-04:00</t>
  </si>
  <si>
    <t>Small talk on "Rob" versus "Robert" 7:00</t>
  </si>
  <si>
    <t>76b6silt5i</t>
  </si>
  <si>
    <t>2024-08-06 10:18:11-04:00</t>
  </si>
  <si>
    <t>Prompt to phone down</t>
  </si>
  <si>
    <t>zmp0lp9k1f</t>
  </si>
  <si>
    <t>2024-08-06 10:19:27-04:00</t>
  </si>
  <si>
    <t>Caregiver asked about whether she does the same thing every time 10:00</t>
  </si>
  <si>
    <t>fezz3o4qcl</t>
  </si>
  <si>
    <t>2024-08-06 10:21:08-04:00</t>
  </si>
  <si>
    <t>I complied when I shouldn't have **Addressed 2024.09.16**</t>
  </si>
  <si>
    <t>wfh37yc833</t>
  </si>
  <si>
    <t>2024-08-06 10:22:56-04:00</t>
  </si>
  <si>
    <t>Whiteboard had incorrect trial # listed</t>
  </si>
  <si>
    <t>7o936qd290</t>
  </si>
  <si>
    <t>2024-08-06 10:25:16-04:00</t>
  </si>
  <si>
    <t>f61mf134s8</t>
  </si>
  <si>
    <t>2024-08-06 10:35:59-04:00</t>
  </si>
  <si>
    <t>Child talked to me</t>
  </si>
  <si>
    <t>zqpztu3q7m</t>
  </si>
  <si>
    <t>2024-08-06 10:39:34-04:00</t>
  </si>
  <si>
    <t>nufa2j4q87</t>
  </si>
  <si>
    <t>2024-08-06 10:41:41-04:00</t>
  </si>
  <si>
    <t xml:space="preserve">Had to check phone for no comply </t>
  </si>
  <si>
    <t>wh09w5y1rs</t>
  </si>
  <si>
    <t>2024-08-06 10:43:28-04:00</t>
  </si>
  <si>
    <t>Checked phone again</t>
  </si>
  <si>
    <t>wn1ygertr5</t>
  </si>
  <si>
    <t>2024-08-06 10:44:50-04:00</t>
  </si>
  <si>
    <t>ney3hgrhzn</t>
  </si>
  <si>
    <t>2024-08-06 10:46:34-04:00</t>
  </si>
  <si>
    <t>Not sure what the direction was</t>
  </si>
  <si>
    <t>"Here is your strawberry for listening" (not sure if that counts as verbal feedback)</t>
  </si>
  <si>
    <t>grpy4vkmdw</t>
  </si>
  <si>
    <t>2024-08-06 10:48:31-04:00</t>
  </si>
  <si>
    <t>Joke about behavior</t>
  </si>
  <si>
    <t>z08uj7ac1w</t>
  </si>
  <si>
    <t>2024-08-06 10:53:19-04:00</t>
  </si>
  <si>
    <t>9vaxpkqdjo</t>
  </si>
  <si>
    <t>2024-08-08 10:07:20-04:00</t>
  </si>
  <si>
    <t>2_T2</t>
  </si>
  <si>
    <t>k7g0uooap7</t>
  </si>
  <si>
    <t>2024-08-08 10:08:21-04:00</t>
  </si>
  <si>
    <t>o2wdtm4y2g</t>
  </si>
  <si>
    <t>2024-08-08 10:09:34-04:00</t>
  </si>
  <si>
    <t>2xq3906fvt</t>
  </si>
  <si>
    <t>2024-08-08 10:10:45-04:00</t>
  </si>
  <si>
    <t>vqh7gfxcey</t>
  </si>
  <si>
    <t>2024-08-08 10:12:23-04:00</t>
  </si>
  <si>
    <t>u7tt56x4zn</t>
  </si>
  <si>
    <t>2024-08-08 10:13:41-04:00</t>
  </si>
  <si>
    <t>mwwt50zvma</t>
  </si>
  <si>
    <t>2024-08-08 10:14:44-04:00</t>
  </si>
  <si>
    <t>63c7z22k5i</t>
  </si>
  <si>
    <t>2024-08-08 10:15:45-04:00</t>
  </si>
  <si>
    <t>77scmgllqe</t>
  </si>
  <si>
    <t>2024-08-08 10:16:57-04:00</t>
  </si>
  <si>
    <t>yo3ske4qqn</t>
  </si>
  <si>
    <t>2024-08-08 10:18:01-04:00</t>
  </si>
  <si>
    <t>omyuc8kvj5</t>
  </si>
  <si>
    <t>2024-08-08 10:19:06-04:00</t>
  </si>
  <si>
    <t>tqd8io78y1</t>
  </si>
  <si>
    <t>2024-08-08 10:20:30-04:00</t>
  </si>
  <si>
    <t>l9qcvrx9ff</t>
  </si>
  <si>
    <t>2024-08-08 10:21:57-04:00</t>
  </si>
  <si>
    <t>dnokw51592</t>
  </si>
  <si>
    <t>2024-08-08 10:23:27-04:00</t>
  </si>
  <si>
    <t>l4bnh1calr</t>
  </si>
  <si>
    <t>2024-08-08 10:25:04-04:00</t>
  </si>
  <si>
    <t>Asked about written feedback</t>
  </si>
  <si>
    <t>gcxlocm6jn</t>
  </si>
  <si>
    <t>2024-08-08 10:25:56-04:00</t>
  </si>
  <si>
    <t>9jzbe1om92</t>
  </si>
  <si>
    <t>2024-08-08 10:27:09-04:00</t>
  </si>
  <si>
    <t>6ucigy2n12</t>
  </si>
  <si>
    <t>2024-08-08 10:28:23-04:00</t>
  </si>
  <si>
    <t>Caregiver took ~4 sec for feedback</t>
  </si>
  <si>
    <t>nneqyyrric</t>
  </si>
  <si>
    <t>2024-08-08 10:34:09-04:00</t>
  </si>
  <si>
    <t>Had just given verbal feedback</t>
  </si>
  <si>
    <t>Confederate provided some coaching/feedback to caregiver 23:00</t>
  </si>
  <si>
    <t>jc1k7c9yem</t>
  </si>
  <si>
    <t>2024-08-08 10:35:01-04:00</t>
  </si>
  <si>
    <t>c9o0v9ykd7</t>
  </si>
  <si>
    <t>2024-08-08 10:36:02-04:00</t>
  </si>
  <si>
    <t>2qwvmm07ui</t>
  </si>
  <si>
    <t>2024-08-08 10:36:47-04:00</t>
  </si>
  <si>
    <t>jjm57uwqzt</t>
  </si>
  <si>
    <t>2024-08-08 10:37:54-04:00</t>
  </si>
  <si>
    <t>iahde57cm8</t>
  </si>
  <si>
    <t>2024-08-08 10:38:53-04:00</t>
  </si>
  <si>
    <t>xfafelu310</t>
  </si>
  <si>
    <t>2024-08-08 10:41:01-04:00</t>
  </si>
  <si>
    <t>Previous verbal feedback</t>
  </si>
  <si>
    <t>Confederate provided further coaching 33:00</t>
  </si>
  <si>
    <t>ylwmempocs</t>
  </si>
  <si>
    <t>2024-08-08 10:42:11-04:00</t>
  </si>
  <si>
    <t>I complied **Addressed 2024.09.16**</t>
  </si>
  <si>
    <t>5af6ra23cu</t>
  </si>
  <si>
    <t>2024-08-08 10:43:38-04:00</t>
  </si>
  <si>
    <t>hj5bssexha</t>
  </si>
  <si>
    <t>2024-08-08 10:44:27-04:00</t>
  </si>
  <si>
    <t>tdquvppn2k</t>
  </si>
  <si>
    <t>2024-08-08 10:45:21-04:00</t>
  </si>
  <si>
    <t>o1n9nyvq1v</t>
  </si>
  <si>
    <t>2024-08-08 10:46:30-04:00</t>
  </si>
  <si>
    <t>20biysgoz7</t>
  </si>
  <si>
    <t>2024-08-19 11:02:31-04:00</t>
  </si>
  <si>
    <t>5_RTB</t>
  </si>
  <si>
    <t>8ie3mrou4h</t>
  </si>
  <si>
    <t>2024-08-19 11:03:13-04:00</t>
  </si>
  <si>
    <t>Caregiver initiated end of trial</t>
  </si>
  <si>
    <t>ezencmrird</t>
  </si>
  <si>
    <t>2024-08-19 11:04:11-04:00</t>
  </si>
  <si>
    <t>Noticed that the child did eventually comply</t>
  </si>
  <si>
    <t>xd3xahzf81</t>
  </si>
  <si>
    <t>2024-08-14 09:00:53-04:00</t>
  </si>
  <si>
    <t>3_T3</t>
  </si>
  <si>
    <t>rixk768iqu</t>
  </si>
  <si>
    <t>2024-08-14 09:01:54-04:00</t>
  </si>
  <si>
    <t>k0ay8aucra</t>
  </si>
  <si>
    <t>2024-08-14 09:02:59-04:00</t>
  </si>
  <si>
    <t>Very neutral tone</t>
  </si>
  <si>
    <t>r8ruyihge5</t>
  </si>
  <si>
    <t>2024-08-14 09:03:42-04:00</t>
  </si>
  <si>
    <t>m2oc7z1zit</t>
  </si>
  <si>
    <t>2024-08-14 09:04:59-04:00</t>
  </si>
  <si>
    <t>73v7awwxz6</t>
  </si>
  <si>
    <t>2024-08-14 09:05:59-04:00</t>
  </si>
  <si>
    <t>jve0bc8gh8</t>
  </si>
  <si>
    <t>2024-08-14 09:07:47-04:00</t>
  </si>
  <si>
    <t>very soft tone. This is also supposed to be trial 8, not sure if i fixed the #</t>
  </si>
  <si>
    <t>esxf9xbcco</t>
  </si>
  <si>
    <t>2024-08-14 09:08:28-04:00</t>
  </si>
  <si>
    <t>zsydrua0kw</t>
  </si>
  <si>
    <t>2024-08-14 09:09:11-04:00</t>
  </si>
  <si>
    <t>g3ustmig5t</t>
  </si>
  <si>
    <t>2024-08-14 09:10:03-04:00</t>
  </si>
  <si>
    <t>7anv3ijurn</t>
  </si>
  <si>
    <t>2024-08-14 09:10:44-04:00</t>
  </si>
  <si>
    <t>1dd4utxqq0</t>
  </si>
  <si>
    <t>2024-08-14 09:15:50-04:00</t>
  </si>
  <si>
    <t>84c2e101cp</t>
  </si>
  <si>
    <t>2024-08-14 09:16:28-04:00</t>
  </si>
  <si>
    <t>Questioning tone? 16:15ish</t>
  </si>
  <si>
    <t>1fv3xh81bn</t>
  </si>
  <si>
    <t>2024-08-14 09:17:05-04:00</t>
  </si>
  <si>
    <t>mftqsa41sf</t>
  </si>
  <si>
    <t>2024-08-13 08:59:41-04:00</t>
  </si>
  <si>
    <t>b6s7qzxy89</t>
  </si>
  <si>
    <t>2024-08-13 09:02:21-04:00</t>
  </si>
  <si>
    <t>33u71gj78q</t>
  </si>
  <si>
    <t>2024-08-13 09:03:54-04:00</t>
  </si>
  <si>
    <t>l78puidwmz</t>
  </si>
  <si>
    <t>2024-08-13 09:11:38-04:00</t>
  </si>
  <si>
    <t>assm964nzn</t>
  </si>
  <si>
    <t>2024-08-13 09:12:32-04:00</t>
  </si>
  <si>
    <t>fos43axt8r</t>
  </si>
  <si>
    <t>2024-08-13 09:13:44-04:00</t>
  </si>
  <si>
    <t>ea26882t36</t>
  </si>
  <si>
    <t>2024-08-14 09:46:20-04:00</t>
  </si>
  <si>
    <t>4p52jdcygg</t>
  </si>
  <si>
    <t>2024-08-14 09:48:49-04:00</t>
  </si>
  <si>
    <t>bk9wgqr4ul</t>
  </si>
  <si>
    <t>2024-08-14 09:51:40-04:00</t>
  </si>
  <si>
    <t>1ruj52dgun</t>
  </si>
  <si>
    <t>2024-08-14 09:57:47-04:00</t>
  </si>
  <si>
    <t>xmvhjmnp8d</t>
  </si>
  <si>
    <t>2024-08-16 09:54:28-04:00</t>
  </si>
  <si>
    <t>t74m72d6ox</t>
  </si>
  <si>
    <t>2024-08-16 09:58:10-04:00</t>
  </si>
  <si>
    <t>mpi2rm6b1i</t>
  </si>
  <si>
    <t>2024-08-16 10:00:45-04:00</t>
  </si>
  <si>
    <t>vws0jd4py3</t>
  </si>
  <si>
    <t>2024-08-07 09:36:05-04:00</t>
  </si>
  <si>
    <t>1_T1</t>
  </si>
  <si>
    <t>Sent wrong guide. **Addressed 2024.09.16**</t>
  </si>
  <si>
    <t>Looked like some technical difficulties that had to be navigated (1:00)</t>
  </si>
  <si>
    <t>uhz6scvrcf</t>
  </si>
  <si>
    <t>2024-08-07 09:40:13-04:00</t>
  </si>
  <si>
    <t>wobjacr4f0</t>
  </si>
  <si>
    <t>2024-08-07 09:43:56-04:00</t>
  </si>
  <si>
    <t>x6snutud2j</t>
  </si>
  <si>
    <t>2024-08-07 09:48:46-04:00</t>
  </si>
  <si>
    <t>e9jw781c6q</t>
  </si>
  <si>
    <t>2024-08-07 09:52:50-04:00</t>
  </si>
  <si>
    <t>9u24ug994x</t>
  </si>
  <si>
    <t>2024-08-07 09:56:24-04:00</t>
  </si>
  <si>
    <t>g1p4exdh69</t>
  </si>
  <si>
    <t>2024-08-07 10:00:33-04:00</t>
  </si>
  <si>
    <t>lihoshct35</t>
  </si>
  <si>
    <t>2024-08-07 10:04:05-04:00</t>
  </si>
  <si>
    <t>ydcxk6f2tw</t>
  </si>
  <si>
    <t>2024-08-16 09:15:07-04:00</t>
  </si>
  <si>
    <t>Case4</t>
  </si>
  <si>
    <t>vlkta0y9ks</t>
  </si>
  <si>
    <t>2024-08-16 09:16:59-04:00</t>
  </si>
  <si>
    <t>kv07tghq0x</t>
  </si>
  <si>
    <t>2024-08-16 09:18:00-04:00</t>
  </si>
  <si>
    <t>P_A</t>
  </si>
  <si>
    <t>P_B</t>
  </si>
  <si>
    <t>P_C</t>
  </si>
  <si>
    <t>P_D</t>
  </si>
  <si>
    <t>P_o - P_e</t>
  </si>
  <si>
    <t>1 - P_e</t>
  </si>
  <si>
    <t>k</t>
  </si>
  <si>
    <t>P_yes</t>
  </si>
  <si>
    <t>P_no</t>
  </si>
  <si>
    <t>P_e (2)</t>
  </si>
  <si>
    <t>((A+B)*(A+C))/n</t>
  </si>
  <si>
    <t>((B+D)*(C+D))/n</t>
  </si>
  <si>
    <t>p_e</t>
  </si>
  <si>
    <t>Total</t>
  </si>
  <si>
    <t>Table 3: Cohen's Kappa across EDC Criteria</t>
  </si>
  <si>
    <t xml:space="preserve">True Negative </t>
  </si>
  <si>
    <t xml:space="preserve">False Negative </t>
  </si>
  <si>
    <t xml:space="preserve">False Positive </t>
  </si>
  <si>
    <t>True Positive</t>
  </si>
  <si>
    <t>Total Agreement Count</t>
  </si>
  <si>
    <t>Total Observation Count</t>
  </si>
  <si>
    <t>Expected Agreement</t>
  </si>
  <si>
    <t>Move Close</t>
  </si>
  <si>
    <t>Say Name</t>
  </si>
  <si>
    <t>Assertive</t>
  </si>
  <si>
    <t>Concise</t>
  </si>
  <si>
    <t>Neutral</t>
  </si>
  <si>
    <t>Task-Specific Feedback</t>
  </si>
  <si>
    <t xml:space="preserve"> Verbal Feedback</t>
  </si>
  <si>
    <t>Reward Delivery</t>
  </si>
  <si>
    <t>Cohen's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</si>
</sst>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13ABF-4FC3-4AEE-9FB4-6F02E1BAC458}">
  <dimension ref="A1:BQ152"/>
  <sheetViews>
    <sheetView workbookViewId="0">
      <pane ySplit="1" topLeftCell="A121" activePane="bottomLeft" state="frozen"/>
      <selection activeCell="AJ1" sqref="AJ1"/>
      <selection pane="bottomLeft" activeCell="D141" sqref="D141"/>
    </sheetView>
  </sheetViews>
  <sheetFormatPr defaultRowHeight="15" x14ac:dyDescent="0.25"/>
  <cols>
    <col min="41" max="41" width="17.140625" customWidth="1"/>
    <col min="60" max="60" width="14.85546875" bestFit="1" customWidth="1"/>
    <col min="61" max="62" width="14.85546875" customWidth="1"/>
  </cols>
  <sheetData>
    <row r="1" spans="1:6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402</v>
      </c>
      <c r="BE1" t="s">
        <v>403</v>
      </c>
      <c r="BF1" t="s">
        <v>404</v>
      </c>
      <c r="BG1" t="s">
        <v>405</v>
      </c>
      <c r="BH1" t="s">
        <v>412</v>
      </c>
      <c r="BI1" t="s">
        <v>413</v>
      </c>
      <c r="BJ1" t="s">
        <v>414</v>
      </c>
      <c r="BK1" t="s">
        <v>409</v>
      </c>
      <c r="BL1" t="s">
        <v>410</v>
      </c>
      <c r="BM1" t="s">
        <v>411</v>
      </c>
      <c r="BN1" t="s">
        <v>55</v>
      </c>
      <c r="BO1" t="s">
        <v>406</v>
      </c>
      <c r="BP1" t="s">
        <v>407</v>
      </c>
      <c r="BQ1" t="s">
        <v>408</v>
      </c>
    </row>
    <row r="2" spans="1:69" x14ac:dyDescent="0.25">
      <c r="A2" t="s">
        <v>56</v>
      </c>
      <c r="B2" t="s">
        <v>57</v>
      </c>
      <c r="C2" t="s">
        <v>58</v>
      </c>
      <c r="D2" t="s">
        <v>59</v>
      </c>
      <c r="E2" t="s">
        <v>60</v>
      </c>
      <c r="F2" t="s">
        <v>61</v>
      </c>
      <c r="G2">
        <v>1</v>
      </c>
      <c r="H2">
        <v>1</v>
      </c>
      <c r="I2">
        <v>0.5</v>
      </c>
      <c r="R2">
        <v>1</v>
      </c>
      <c r="S2">
        <v>1</v>
      </c>
      <c r="T2">
        <v>0</v>
      </c>
      <c r="U2">
        <v>0</v>
      </c>
      <c r="V2">
        <v>1</v>
      </c>
      <c r="W2">
        <v>0</v>
      </c>
      <c r="X2">
        <v>1</v>
      </c>
      <c r="Y2">
        <v>0</v>
      </c>
      <c r="Z2">
        <v>1</v>
      </c>
      <c r="AA2" t="s">
        <v>62</v>
      </c>
      <c r="AB2">
        <v>0</v>
      </c>
      <c r="AC2">
        <v>1</v>
      </c>
      <c r="AD2">
        <v>0</v>
      </c>
      <c r="AE2">
        <v>0</v>
      </c>
      <c r="AF2">
        <v>1</v>
      </c>
      <c r="AG2">
        <v>0</v>
      </c>
      <c r="AH2">
        <v>1</v>
      </c>
      <c r="AI2">
        <v>0</v>
      </c>
      <c r="AJ2">
        <v>0</v>
      </c>
      <c r="AK2" t="s">
        <v>63</v>
      </c>
      <c r="AL2" t="s">
        <v>64</v>
      </c>
      <c r="AM2" t="s">
        <v>64</v>
      </c>
      <c r="AN2">
        <v>1</v>
      </c>
      <c r="AO2" t="s">
        <v>64</v>
      </c>
      <c r="AP2" t="s">
        <v>65</v>
      </c>
      <c r="AQ2" t="s">
        <v>66</v>
      </c>
      <c r="AR2" t="s">
        <v>67</v>
      </c>
      <c r="AS2" t="s">
        <v>67</v>
      </c>
      <c r="AT2" t="s">
        <v>66</v>
      </c>
      <c r="AU2" t="s">
        <v>67</v>
      </c>
      <c r="AV2" t="s">
        <v>66</v>
      </c>
      <c r="AW2" t="s">
        <v>67</v>
      </c>
      <c r="AX2">
        <f>COUNTIF(AP2:AW2,"A")</f>
        <v>3</v>
      </c>
      <c r="AY2">
        <f>COUNTIF(AP2:AW2,"B")</f>
        <v>1</v>
      </c>
      <c r="AZ2">
        <f>COUNTIF(AP2:AW2,"C")</f>
        <v>0</v>
      </c>
      <c r="BA2">
        <f>COUNTIF(AP2:AW2,"D")</f>
        <v>4</v>
      </c>
      <c r="BB2">
        <f>SUM(BA2,AX2)</f>
        <v>7</v>
      </c>
      <c r="BC2">
        <f>SUM(AX2:BA2)</f>
        <v>8</v>
      </c>
      <c r="BD2">
        <f>AX2/BC2</f>
        <v>0.375</v>
      </c>
      <c r="BE2">
        <f>AY2/BC2</f>
        <v>0.125</v>
      </c>
      <c r="BF2">
        <f>AZ2/BC2</f>
        <v>0</v>
      </c>
      <c r="BG2">
        <f>BA2/BC2</f>
        <v>0.5</v>
      </c>
      <c r="BH2">
        <f>(((AX2+AY2)/BC2)*((AZ2+AX2)/BC2))</f>
        <v>0.1875</v>
      </c>
      <c r="BI2">
        <f>(((AY2+BA2)/BC2)*(AZ2+BA2)/BC2)</f>
        <v>0.3125</v>
      </c>
      <c r="BJ2">
        <f>SUM(BH2:BI2)</f>
        <v>0.5</v>
      </c>
      <c r="BK2">
        <f t="shared" ref="BK2:BK33" si="0">((AX2+AY2)/BC2)*((AX2+AZ2)/BC2)</f>
        <v>0.1875</v>
      </c>
      <c r="BL2">
        <f t="shared" ref="BL2:BL33" si="1">((AZ2+BA2)/BC2)*((AY2+BA2)/BC2)</f>
        <v>0.3125</v>
      </c>
      <c r="BM2">
        <f>BK2+BL2</f>
        <v>0.5</v>
      </c>
      <c r="BN2">
        <f t="shared" ref="BN2:BN33" si="2">(AX2+BA2)/(BC2)</f>
        <v>0.875</v>
      </c>
      <c r="BO2">
        <f>BN2-BM2</f>
        <v>0.375</v>
      </c>
      <c r="BP2">
        <f>1-BM2</f>
        <v>0.5</v>
      </c>
      <c r="BQ2">
        <f>BO2/BP2</f>
        <v>0.75</v>
      </c>
    </row>
    <row r="3" spans="1:69" x14ac:dyDescent="0.25">
      <c r="A3" t="s">
        <v>68</v>
      </c>
      <c r="B3" t="s">
        <v>69</v>
      </c>
      <c r="C3" t="s">
        <v>58</v>
      </c>
      <c r="D3" t="s">
        <v>59</v>
      </c>
      <c r="E3" t="s">
        <v>60</v>
      </c>
      <c r="F3" t="s">
        <v>70</v>
      </c>
      <c r="G3">
        <v>1</v>
      </c>
      <c r="H3">
        <v>1</v>
      </c>
      <c r="I3">
        <v>0.5</v>
      </c>
      <c r="R3">
        <v>1</v>
      </c>
      <c r="S3">
        <v>1</v>
      </c>
      <c r="T3">
        <v>0</v>
      </c>
      <c r="U3">
        <v>0</v>
      </c>
      <c r="V3">
        <v>1</v>
      </c>
      <c r="W3">
        <v>0</v>
      </c>
      <c r="X3">
        <v>1</v>
      </c>
      <c r="Y3">
        <v>0</v>
      </c>
      <c r="Z3">
        <v>0</v>
      </c>
      <c r="AA3" t="s">
        <v>71</v>
      </c>
      <c r="AB3">
        <v>0</v>
      </c>
      <c r="AC3">
        <v>1</v>
      </c>
      <c r="AD3">
        <v>0</v>
      </c>
      <c r="AE3">
        <v>0</v>
      </c>
      <c r="AF3">
        <v>1</v>
      </c>
      <c r="AG3">
        <v>0</v>
      </c>
      <c r="AH3">
        <v>1</v>
      </c>
      <c r="AI3">
        <v>0</v>
      </c>
      <c r="AJ3">
        <v>1</v>
      </c>
      <c r="AK3" t="s">
        <v>72</v>
      </c>
      <c r="AL3" t="s">
        <v>64</v>
      </c>
      <c r="AM3" t="s">
        <v>64</v>
      </c>
      <c r="AN3">
        <v>2</v>
      </c>
      <c r="AO3" t="s">
        <v>64</v>
      </c>
      <c r="AP3" t="s">
        <v>65</v>
      </c>
      <c r="AQ3" t="s">
        <v>66</v>
      </c>
      <c r="AR3" t="s">
        <v>67</v>
      </c>
      <c r="AS3" t="s">
        <v>67</v>
      </c>
      <c r="AT3" t="s">
        <v>66</v>
      </c>
      <c r="AU3" t="s">
        <v>67</v>
      </c>
      <c r="AV3" t="s">
        <v>66</v>
      </c>
      <c r="AW3" t="s">
        <v>67</v>
      </c>
      <c r="AX3">
        <f t="shared" ref="AX3:AX66" si="3">COUNTIF(AP3:AW3,"A")</f>
        <v>3</v>
      </c>
      <c r="AY3">
        <f t="shared" ref="AY3:AY66" si="4">COUNTIF(AP3:AW3,"B")</f>
        <v>1</v>
      </c>
      <c r="AZ3">
        <f t="shared" ref="AZ3:AZ66" si="5">COUNTIF(AP3:AW3,"C")</f>
        <v>0</v>
      </c>
      <c r="BA3">
        <f t="shared" ref="BA3:BA66" si="6">COUNTIF(AP3:AW3,"D")</f>
        <v>4</v>
      </c>
      <c r="BB3">
        <f t="shared" ref="BB3:BB66" si="7">SUM(BA3,AX3)</f>
        <v>7</v>
      </c>
      <c r="BC3">
        <f t="shared" ref="BC3:BC66" si="8">SUM(AX3:BA3)</f>
        <v>8</v>
      </c>
      <c r="BD3">
        <f t="shared" ref="BD3:BD66" si="9">AX3/BC3</f>
        <v>0.375</v>
      </c>
      <c r="BE3">
        <f t="shared" ref="BE3:BE66" si="10">AY3/BC3</f>
        <v>0.125</v>
      </c>
      <c r="BF3">
        <f t="shared" ref="BF3:BF66" si="11">AZ3/BC3</f>
        <v>0</v>
      </c>
      <c r="BG3">
        <f t="shared" ref="BG3:BG66" si="12">BA3/BC3</f>
        <v>0.5</v>
      </c>
      <c r="BH3">
        <f t="shared" ref="BH3:BH66" si="13">(((AX3+AY3)/BC3)*((AZ3+AX3)/BC3))</f>
        <v>0.1875</v>
      </c>
      <c r="BI3">
        <f t="shared" ref="BI3:BI66" si="14">(((AY3+BA3)/BC3)*(AZ3+BA3)/BC3)</f>
        <v>0.3125</v>
      </c>
      <c r="BJ3">
        <f t="shared" ref="BJ3:BJ66" si="15">SUM(BH3:BI3)</f>
        <v>0.5</v>
      </c>
      <c r="BK3">
        <f t="shared" si="0"/>
        <v>0.1875</v>
      </c>
      <c r="BL3">
        <f t="shared" si="1"/>
        <v>0.3125</v>
      </c>
      <c r="BM3">
        <f t="shared" ref="BM3:BM66" si="16">BK3+BL3</f>
        <v>0.5</v>
      </c>
      <c r="BN3">
        <f t="shared" si="2"/>
        <v>0.875</v>
      </c>
      <c r="BO3">
        <f t="shared" ref="BO3:BO66" si="17">BN3-BM3</f>
        <v>0.375</v>
      </c>
      <c r="BP3">
        <f t="shared" ref="BP3:BP66" si="18">1-BM3</f>
        <v>0.5</v>
      </c>
      <c r="BQ3">
        <f t="shared" ref="BQ3:BQ66" si="19">BO3/BP3</f>
        <v>0.75</v>
      </c>
    </row>
    <row r="4" spans="1:69" x14ac:dyDescent="0.25">
      <c r="A4" t="s">
        <v>73</v>
      </c>
      <c r="B4" t="s">
        <v>74</v>
      </c>
      <c r="C4" t="s">
        <v>58</v>
      </c>
      <c r="D4" t="s">
        <v>59</v>
      </c>
      <c r="E4" t="s">
        <v>60</v>
      </c>
      <c r="F4" t="s">
        <v>70</v>
      </c>
      <c r="G4">
        <v>1</v>
      </c>
      <c r="H4">
        <v>2</v>
      </c>
      <c r="I4">
        <v>1</v>
      </c>
      <c r="R4">
        <v>1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1</v>
      </c>
      <c r="AA4" t="s">
        <v>75</v>
      </c>
      <c r="AB4">
        <v>0</v>
      </c>
      <c r="AC4">
        <v>1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1</v>
      </c>
      <c r="AK4" t="s">
        <v>76</v>
      </c>
      <c r="AL4" t="s">
        <v>64</v>
      </c>
      <c r="AM4" t="s">
        <v>64</v>
      </c>
      <c r="AN4">
        <v>3</v>
      </c>
      <c r="AO4" t="s">
        <v>64</v>
      </c>
      <c r="AP4" t="s">
        <v>65</v>
      </c>
      <c r="AQ4" t="s">
        <v>66</v>
      </c>
      <c r="AR4" t="s">
        <v>67</v>
      </c>
      <c r="AS4" t="s">
        <v>67</v>
      </c>
      <c r="AT4" t="s">
        <v>77</v>
      </c>
      <c r="AU4" t="s">
        <v>67</v>
      </c>
      <c r="AV4" t="s">
        <v>67</v>
      </c>
      <c r="AW4" t="s">
        <v>65</v>
      </c>
      <c r="AX4">
        <f t="shared" si="3"/>
        <v>1</v>
      </c>
      <c r="AY4">
        <f t="shared" si="4"/>
        <v>2</v>
      </c>
      <c r="AZ4">
        <f t="shared" si="5"/>
        <v>1</v>
      </c>
      <c r="BA4">
        <f t="shared" si="6"/>
        <v>4</v>
      </c>
      <c r="BB4">
        <f t="shared" si="7"/>
        <v>5</v>
      </c>
      <c r="BC4">
        <f t="shared" si="8"/>
        <v>8</v>
      </c>
      <c r="BD4">
        <f t="shared" si="9"/>
        <v>0.125</v>
      </c>
      <c r="BE4">
        <f t="shared" si="10"/>
        <v>0.25</v>
      </c>
      <c r="BF4">
        <f t="shared" si="11"/>
        <v>0.125</v>
      </c>
      <c r="BG4">
        <f t="shared" si="12"/>
        <v>0.5</v>
      </c>
      <c r="BH4">
        <f t="shared" si="13"/>
        <v>9.375E-2</v>
      </c>
      <c r="BI4">
        <f t="shared" si="14"/>
        <v>0.46875</v>
      </c>
      <c r="BJ4">
        <f t="shared" si="15"/>
        <v>0.5625</v>
      </c>
      <c r="BK4">
        <f t="shared" si="0"/>
        <v>9.375E-2</v>
      </c>
      <c r="BL4">
        <f t="shared" si="1"/>
        <v>0.46875</v>
      </c>
      <c r="BM4">
        <f t="shared" si="16"/>
        <v>0.5625</v>
      </c>
      <c r="BN4">
        <f t="shared" si="2"/>
        <v>0.625</v>
      </c>
      <c r="BO4">
        <f t="shared" si="17"/>
        <v>6.25E-2</v>
      </c>
      <c r="BP4">
        <f t="shared" si="18"/>
        <v>0.4375</v>
      </c>
      <c r="BQ4">
        <f t="shared" si="19"/>
        <v>0.14285714285714285</v>
      </c>
    </row>
    <row r="5" spans="1:69" x14ac:dyDescent="0.25">
      <c r="A5" t="s">
        <v>78</v>
      </c>
      <c r="B5" t="s">
        <v>79</v>
      </c>
      <c r="C5" t="s">
        <v>58</v>
      </c>
      <c r="D5" t="s">
        <v>59</v>
      </c>
      <c r="E5" t="s">
        <v>60</v>
      </c>
      <c r="F5" t="s">
        <v>70</v>
      </c>
      <c r="G5">
        <v>1</v>
      </c>
      <c r="H5">
        <v>3</v>
      </c>
      <c r="I5">
        <v>1.5</v>
      </c>
      <c r="R5">
        <v>1</v>
      </c>
      <c r="S5">
        <v>1</v>
      </c>
      <c r="T5">
        <v>0</v>
      </c>
      <c r="U5">
        <v>0</v>
      </c>
      <c r="V5">
        <v>1</v>
      </c>
      <c r="W5">
        <v>0</v>
      </c>
      <c r="X5">
        <v>0</v>
      </c>
      <c r="Y5">
        <v>1</v>
      </c>
      <c r="Z5">
        <v>0</v>
      </c>
      <c r="AA5" t="s">
        <v>71</v>
      </c>
      <c r="AB5">
        <v>0</v>
      </c>
      <c r="AC5">
        <v>1</v>
      </c>
      <c r="AD5">
        <v>0</v>
      </c>
      <c r="AE5">
        <v>0</v>
      </c>
      <c r="AF5">
        <v>1</v>
      </c>
      <c r="AG5">
        <v>0</v>
      </c>
      <c r="AH5">
        <v>0</v>
      </c>
      <c r="AI5">
        <v>1</v>
      </c>
      <c r="AJ5">
        <v>0</v>
      </c>
      <c r="AK5" t="s">
        <v>71</v>
      </c>
      <c r="AL5" t="s">
        <v>64</v>
      </c>
      <c r="AM5" t="s">
        <v>64</v>
      </c>
      <c r="AN5">
        <v>4</v>
      </c>
      <c r="AO5" t="s">
        <v>64</v>
      </c>
      <c r="AP5" t="s">
        <v>65</v>
      </c>
      <c r="AQ5" t="s">
        <v>66</v>
      </c>
      <c r="AR5" t="s">
        <v>67</v>
      </c>
      <c r="AS5" t="s">
        <v>67</v>
      </c>
      <c r="AT5" t="s">
        <v>66</v>
      </c>
      <c r="AU5" t="s">
        <v>67</v>
      </c>
      <c r="AV5" t="s">
        <v>67</v>
      </c>
      <c r="AW5" t="s">
        <v>66</v>
      </c>
      <c r="AX5">
        <f t="shared" si="3"/>
        <v>3</v>
      </c>
      <c r="AY5">
        <f t="shared" si="4"/>
        <v>1</v>
      </c>
      <c r="AZ5">
        <f t="shared" si="5"/>
        <v>0</v>
      </c>
      <c r="BA5">
        <f t="shared" si="6"/>
        <v>4</v>
      </c>
      <c r="BB5">
        <f t="shared" si="7"/>
        <v>7</v>
      </c>
      <c r="BC5">
        <f t="shared" si="8"/>
        <v>8</v>
      </c>
      <c r="BD5">
        <f t="shared" si="9"/>
        <v>0.375</v>
      </c>
      <c r="BE5">
        <f t="shared" si="10"/>
        <v>0.125</v>
      </c>
      <c r="BF5">
        <f t="shared" si="11"/>
        <v>0</v>
      </c>
      <c r="BG5">
        <f t="shared" si="12"/>
        <v>0.5</v>
      </c>
      <c r="BH5">
        <f t="shared" si="13"/>
        <v>0.1875</v>
      </c>
      <c r="BI5">
        <f t="shared" si="14"/>
        <v>0.3125</v>
      </c>
      <c r="BJ5">
        <f t="shared" si="15"/>
        <v>0.5</v>
      </c>
      <c r="BK5">
        <f t="shared" si="0"/>
        <v>0.1875</v>
      </c>
      <c r="BL5">
        <f t="shared" si="1"/>
        <v>0.3125</v>
      </c>
      <c r="BM5">
        <f t="shared" si="16"/>
        <v>0.5</v>
      </c>
      <c r="BN5">
        <f t="shared" si="2"/>
        <v>0.875</v>
      </c>
      <c r="BO5">
        <f t="shared" si="17"/>
        <v>0.375</v>
      </c>
      <c r="BP5">
        <f t="shared" si="18"/>
        <v>0.5</v>
      </c>
      <c r="BQ5">
        <f t="shared" si="19"/>
        <v>0.75</v>
      </c>
    </row>
    <row r="6" spans="1:69" x14ac:dyDescent="0.25">
      <c r="A6" t="s">
        <v>80</v>
      </c>
      <c r="B6" t="s">
        <v>81</v>
      </c>
      <c r="C6" t="s">
        <v>58</v>
      </c>
      <c r="D6" t="s">
        <v>59</v>
      </c>
      <c r="E6" t="s">
        <v>60</v>
      </c>
      <c r="F6" t="s">
        <v>70</v>
      </c>
      <c r="G6">
        <v>1</v>
      </c>
      <c r="H6">
        <v>4</v>
      </c>
      <c r="I6">
        <v>2</v>
      </c>
      <c r="R6">
        <v>1</v>
      </c>
      <c r="S6">
        <v>1</v>
      </c>
      <c r="T6">
        <v>0</v>
      </c>
      <c r="U6">
        <v>1</v>
      </c>
      <c r="V6">
        <v>1</v>
      </c>
      <c r="W6">
        <v>0</v>
      </c>
      <c r="X6">
        <v>1</v>
      </c>
      <c r="Y6">
        <v>0</v>
      </c>
      <c r="Z6">
        <v>0</v>
      </c>
      <c r="AA6" t="s">
        <v>71</v>
      </c>
      <c r="AB6">
        <v>0</v>
      </c>
      <c r="AC6">
        <v>1</v>
      </c>
      <c r="AD6">
        <v>0</v>
      </c>
      <c r="AE6">
        <v>0</v>
      </c>
      <c r="AF6">
        <v>1</v>
      </c>
      <c r="AG6">
        <v>0</v>
      </c>
      <c r="AH6">
        <v>1</v>
      </c>
      <c r="AI6">
        <v>0</v>
      </c>
      <c r="AJ6">
        <v>0</v>
      </c>
      <c r="AK6" t="s">
        <v>71</v>
      </c>
      <c r="AL6" t="s">
        <v>64</v>
      </c>
      <c r="AM6" t="s">
        <v>64</v>
      </c>
      <c r="AN6">
        <v>5</v>
      </c>
      <c r="AO6" t="s">
        <v>64</v>
      </c>
      <c r="AP6" t="s">
        <v>65</v>
      </c>
      <c r="AQ6" t="s">
        <v>66</v>
      </c>
      <c r="AR6" t="s">
        <v>67</v>
      </c>
      <c r="AS6" t="s">
        <v>65</v>
      </c>
      <c r="AT6" t="s">
        <v>66</v>
      </c>
      <c r="AU6" t="s">
        <v>67</v>
      </c>
      <c r="AV6" t="s">
        <v>66</v>
      </c>
      <c r="AW6" t="s">
        <v>67</v>
      </c>
      <c r="AX6">
        <f t="shared" si="3"/>
        <v>3</v>
      </c>
      <c r="AY6">
        <f t="shared" si="4"/>
        <v>2</v>
      </c>
      <c r="AZ6">
        <f t="shared" si="5"/>
        <v>0</v>
      </c>
      <c r="BA6">
        <f t="shared" si="6"/>
        <v>3</v>
      </c>
      <c r="BB6">
        <f t="shared" si="7"/>
        <v>6</v>
      </c>
      <c r="BC6">
        <f t="shared" si="8"/>
        <v>8</v>
      </c>
      <c r="BD6">
        <f t="shared" si="9"/>
        <v>0.375</v>
      </c>
      <c r="BE6">
        <f t="shared" si="10"/>
        <v>0.25</v>
      </c>
      <c r="BF6">
        <f t="shared" si="11"/>
        <v>0</v>
      </c>
      <c r="BG6">
        <f t="shared" si="12"/>
        <v>0.375</v>
      </c>
      <c r="BH6">
        <f t="shared" si="13"/>
        <v>0.234375</v>
      </c>
      <c r="BI6">
        <f t="shared" si="14"/>
        <v>0.234375</v>
      </c>
      <c r="BJ6">
        <f t="shared" si="15"/>
        <v>0.46875</v>
      </c>
      <c r="BK6">
        <f t="shared" si="0"/>
        <v>0.234375</v>
      </c>
      <c r="BL6">
        <f t="shared" si="1"/>
        <v>0.234375</v>
      </c>
      <c r="BM6">
        <f t="shared" si="16"/>
        <v>0.46875</v>
      </c>
      <c r="BN6">
        <f t="shared" si="2"/>
        <v>0.75</v>
      </c>
      <c r="BO6">
        <f t="shared" si="17"/>
        <v>0.28125</v>
      </c>
      <c r="BP6">
        <f t="shared" si="18"/>
        <v>0.53125</v>
      </c>
      <c r="BQ6">
        <f t="shared" si="19"/>
        <v>0.52941176470588236</v>
      </c>
    </row>
    <row r="7" spans="1:69" x14ac:dyDescent="0.25">
      <c r="A7" t="s">
        <v>82</v>
      </c>
      <c r="B7" t="s">
        <v>83</v>
      </c>
      <c r="C7" t="s">
        <v>58</v>
      </c>
      <c r="D7" t="s">
        <v>59</v>
      </c>
      <c r="E7" t="s">
        <v>60</v>
      </c>
      <c r="F7" t="s">
        <v>70</v>
      </c>
      <c r="G7">
        <v>1</v>
      </c>
      <c r="H7">
        <v>5</v>
      </c>
      <c r="I7">
        <v>2.5</v>
      </c>
      <c r="R7">
        <v>1</v>
      </c>
      <c r="S7">
        <v>1</v>
      </c>
      <c r="T7">
        <v>0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 t="s">
        <v>84</v>
      </c>
      <c r="AB7">
        <v>0</v>
      </c>
      <c r="AC7">
        <v>1</v>
      </c>
      <c r="AD7">
        <v>0</v>
      </c>
      <c r="AE7">
        <v>0</v>
      </c>
      <c r="AF7">
        <v>1</v>
      </c>
      <c r="AG7">
        <v>1</v>
      </c>
      <c r="AH7">
        <v>1</v>
      </c>
      <c r="AI7">
        <v>1</v>
      </c>
      <c r="AJ7">
        <v>1</v>
      </c>
      <c r="AK7" t="s">
        <v>85</v>
      </c>
      <c r="AL7" t="s">
        <v>64</v>
      </c>
      <c r="AM7" t="s">
        <v>64</v>
      </c>
      <c r="AN7">
        <v>6</v>
      </c>
      <c r="AO7" t="s">
        <v>64</v>
      </c>
      <c r="AP7" t="s">
        <v>65</v>
      </c>
      <c r="AQ7" t="s">
        <v>66</v>
      </c>
      <c r="AR7" t="s">
        <v>67</v>
      </c>
      <c r="AS7" t="s">
        <v>65</v>
      </c>
      <c r="AT7" t="s">
        <v>66</v>
      </c>
      <c r="AU7" t="s">
        <v>66</v>
      </c>
      <c r="AV7" t="s">
        <v>66</v>
      </c>
      <c r="AW7" t="s">
        <v>66</v>
      </c>
      <c r="AX7">
        <f t="shared" si="3"/>
        <v>5</v>
      </c>
      <c r="AY7">
        <f t="shared" si="4"/>
        <v>2</v>
      </c>
      <c r="AZ7">
        <f t="shared" si="5"/>
        <v>0</v>
      </c>
      <c r="BA7">
        <f t="shared" si="6"/>
        <v>1</v>
      </c>
      <c r="BB7">
        <f t="shared" si="7"/>
        <v>6</v>
      </c>
      <c r="BC7">
        <f t="shared" si="8"/>
        <v>8</v>
      </c>
      <c r="BD7">
        <f t="shared" si="9"/>
        <v>0.625</v>
      </c>
      <c r="BE7">
        <f t="shared" si="10"/>
        <v>0.25</v>
      </c>
      <c r="BF7">
        <f t="shared" si="11"/>
        <v>0</v>
      </c>
      <c r="BG7">
        <f t="shared" si="12"/>
        <v>0.125</v>
      </c>
      <c r="BH7">
        <f t="shared" si="13"/>
        <v>0.546875</v>
      </c>
      <c r="BI7">
        <f t="shared" si="14"/>
        <v>4.6875E-2</v>
      </c>
      <c r="BJ7">
        <f t="shared" si="15"/>
        <v>0.59375</v>
      </c>
      <c r="BK7">
        <f t="shared" si="0"/>
        <v>0.546875</v>
      </c>
      <c r="BL7">
        <f t="shared" si="1"/>
        <v>4.6875E-2</v>
      </c>
      <c r="BM7">
        <f t="shared" si="16"/>
        <v>0.59375</v>
      </c>
      <c r="BN7">
        <f t="shared" si="2"/>
        <v>0.75</v>
      </c>
      <c r="BO7">
        <f t="shared" si="17"/>
        <v>0.15625</v>
      </c>
      <c r="BP7">
        <f t="shared" si="18"/>
        <v>0.40625</v>
      </c>
      <c r="BQ7">
        <f t="shared" si="19"/>
        <v>0.38461538461538464</v>
      </c>
    </row>
    <row r="8" spans="1:69" x14ac:dyDescent="0.25">
      <c r="A8" t="s">
        <v>86</v>
      </c>
      <c r="B8" t="s">
        <v>87</v>
      </c>
      <c r="C8" t="s">
        <v>58</v>
      </c>
      <c r="D8" t="s">
        <v>59</v>
      </c>
      <c r="E8" t="s">
        <v>60</v>
      </c>
      <c r="F8" t="s">
        <v>70</v>
      </c>
      <c r="G8">
        <v>1</v>
      </c>
      <c r="H8">
        <v>6</v>
      </c>
      <c r="I8">
        <v>3</v>
      </c>
      <c r="R8">
        <v>1</v>
      </c>
      <c r="S8">
        <v>1</v>
      </c>
      <c r="T8">
        <v>0</v>
      </c>
      <c r="U8">
        <v>1</v>
      </c>
      <c r="V8">
        <v>1</v>
      </c>
      <c r="W8">
        <v>0</v>
      </c>
      <c r="X8">
        <v>1</v>
      </c>
      <c r="Y8">
        <v>0</v>
      </c>
      <c r="Z8">
        <v>0</v>
      </c>
      <c r="AA8" t="s">
        <v>71</v>
      </c>
      <c r="AB8">
        <v>0</v>
      </c>
      <c r="AC8">
        <v>1</v>
      </c>
      <c r="AD8">
        <v>0</v>
      </c>
      <c r="AE8">
        <v>0</v>
      </c>
      <c r="AF8">
        <v>1</v>
      </c>
      <c r="AG8">
        <v>0</v>
      </c>
      <c r="AH8">
        <v>1</v>
      </c>
      <c r="AI8">
        <v>0</v>
      </c>
      <c r="AJ8">
        <v>0</v>
      </c>
      <c r="AK8" t="s">
        <v>88</v>
      </c>
      <c r="AL8" t="s">
        <v>64</v>
      </c>
      <c r="AM8" t="s">
        <v>64</v>
      </c>
      <c r="AN8">
        <v>7</v>
      </c>
      <c r="AO8" t="s">
        <v>64</v>
      </c>
      <c r="AP8" t="s">
        <v>65</v>
      </c>
      <c r="AQ8" t="s">
        <v>66</v>
      </c>
      <c r="AR8" t="s">
        <v>67</v>
      </c>
      <c r="AS8" t="s">
        <v>65</v>
      </c>
      <c r="AT8" t="s">
        <v>66</v>
      </c>
      <c r="AU8" t="s">
        <v>67</v>
      </c>
      <c r="AV8" t="s">
        <v>66</v>
      </c>
      <c r="AW8" t="s">
        <v>67</v>
      </c>
      <c r="AX8">
        <f t="shared" si="3"/>
        <v>3</v>
      </c>
      <c r="AY8">
        <f t="shared" si="4"/>
        <v>2</v>
      </c>
      <c r="AZ8">
        <f t="shared" si="5"/>
        <v>0</v>
      </c>
      <c r="BA8">
        <f t="shared" si="6"/>
        <v>3</v>
      </c>
      <c r="BB8">
        <f t="shared" si="7"/>
        <v>6</v>
      </c>
      <c r="BC8">
        <f t="shared" si="8"/>
        <v>8</v>
      </c>
      <c r="BD8">
        <f t="shared" si="9"/>
        <v>0.375</v>
      </c>
      <c r="BE8">
        <f t="shared" si="10"/>
        <v>0.25</v>
      </c>
      <c r="BF8">
        <f t="shared" si="11"/>
        <v>0</v>
      </c>
      <c r="BG8">
        <f t="shared" si="12"/>
        <v>0.375</v>
      </c>
      <c r="BH8">
        <f t="shared" si="13"/>
        <v>0.234375</v>
      </c>
      <c r="BI8">
        <f t="shared" si="14"/>
        <v>0.234375</v>
      </c>
      <c r="BJ8">
        <f t="shared" si="15"/>
        <v>0.46875</v>
      </c>
      <c r="BK8">
        <f t="shared" si="0"/>
        <v>0.234375</v>
      </c>
      <c r="BL8">
        <f t="shared" si="1"/>
        <v>0.234375</v>
      </c>
      <c r="BM8">
        <f t="shared" si="16"/>
        <v>0.46875</v>
      </c>
      <c r="BN8">
        <f t="shared" si="2"/>
        <v>0.75</v>
      </c>
      <c r="BO8">
        <f t="shared" si="17"/>
        <v>0.28125</v>
      </c>
      <c r="BP8">
        <f t="shared" si="18"/>
        <v>0.53125</v>
      </c>
      <c r="BQ8">
        <f t="shared" si="19"/>
        <v>0.52941176470588236</v>
      </c>
    </row>
    <row r="9" spans="1:69" x14ac:dyDescent="0.25">
      <c r="A9" t="s">
        <v>89</v>
      </c>
      <c r="B9" t="s">
        <v>90</v>
      </c>
      <c r="C9" t="s">
        <v>58</v>
      </c>
      <c r="D9" t="s">
        <v>59</v>
      </c>
      <c r="E9" t="s">
        <v>60</v>
      </c>
      <c r="F9" t="s">
        <v>70</v>
      </c>
      <c r="G9">
        <v>1</v>
      </c>
      <c r="H9">
        <v>7</v>
      </c>
      <c r="I9">
        <v>3.5</v>
      </c>
      <c r="R9">
        <v>1</v>
      </c>
      <c r="S9">
        <v>1</v>
      </c>
      <c r="T9">
        <v>0</v>
      </c>
      <c r="U9">
        <v>1</v>
      </c>
      <c r="V9">
        <v>1</v>
      </c>
      <c r="W9">
        <v>0</v>
      </c>
      <c r="X9">
        <v>1</v>
      </c>
      <c r="Y9">
        <v>0</v>
      </c>
      <c r="Z9">
        <v>0</v>
      </c>
      <c r="AA9" t="s">
        <v>71</v>
      </c>
      <c r="AB9">
        <v>1</v>
      </c>
      <c r="AC9">
        <v>1</v>
      </c>
      <c r="AD9">
        <v>0</v>
      </c>
      <c r="AE9">
        <v>0</v>
      </c>
      <c r="AF9">
        <v>1</v>
      </c>
      <c r="AG9">
        <v>0</v>
      </c>
      <c r="AH9">
        <v>1</v>
      </c>
      <c r="AI9">
        <v>0</v>
      </c>
      <c r="AJ9">
        <v>1</v>
      </c>
      <c r="AK9" t="s">
        <v>91</v>
      </c>
      <c r="AL9" t="s">
        <v>64</v>
      </c>
      <c r="AM9" t="s">
        <v>64</v>
      </c>
      <c r="AN9">
        <v>8</v>
      </c>
      <c r="AO9" t="s">
        <v>64</v>
      </c>
      <c r="AP9" t="s">
        <v>66</v>
      </c>
      <c r="AQ9" t="s">
        <v>66</v>
      </c>
      <c r="AR9" t="s">
        <v>67</v>
      </c>
      <c r="AS9" t="s">
        <v>65</v>
      </c>
      <c r="AT9" t="s">
        <v>66</v>
      </c>
      <c r="AU9" t="s">
        <v>67</v>
      </c>
      <c r="AV9" t="s">
        <v>66</v>
      </c>
      <c r="AW9" t="s">
        <v>67</v>
      </c>
      <c r="AX9">
        <f t="shared" si="3"/>
        <v>4</v>
      </c>
      <c r="AY9">
        <f t="shared" si="4"/>
        <v>1</v>
      </c>
      <c r="AZ9">
        <f t="shared" si="5"/>
        <v>0</v>
      </c>
      <c r="BA9">
        <f t="shared" si="6"/>
        <v>3</v>
      </c>
      <c r="BB9">
        <f t="shared" si="7"/>
        <v>7</v>
      </c>
      <c r="BC9">
        <f t="shared" si="8"/>
        <v>8</v>
      </c>
      <c r="BD9">
        <f t="shared" si="9"/>
        <v>0.5</v>
      </c>
      <c r="BE9">
        <f t="shared" si="10"/>
        <v>0.125</v>
      </c>
      <c r="BF9">
        <f t="shared" si="11"/>
        <v>0</v>
      </c>
      <c r="BG9">
        <f t="shared" si="12"/>
        <v>0.375</v>
      </c>
      <c r="BH9">
        <f t="shared" si="13"/>
        <v>0.3125</v>
      </c>
      <c r="BI9">
        <f t="shared" si="14"/>
        <v>0.1875</v>
      </c>
      <c r="BJ9">
        <f t="shared" si="15"/>
        <v>0.5</v>
      </c>
      <c r="BK9">
        <f t="shared" si="0"/>
        <v>0.3125</v>
      </c>
      <c r="BL9">
        <f t="shared" si="1"/>
        <v>0.1875</v>
      </c>
      <c r="BM9">
        <f t="shared" si="16"/>
        <v>0.5</v>
      </c>
      <c r="BN9">
        <f t="shared" si="2"/>
        <v>0.875</v>
      </c>
      <c r="BO9">
        <f t="shared" si="17"/>
        <v>0.375</v>
      </c>
      <c r="BP9">
        <f t="shared" si="18"/>
        <v>0.5</v>
      </c>
      <c r="BQ9">
        <f t="shared" si="19"/>
        <v>0.75</v>
      </c>
    </row>
    <row r="10" spans="1:69" x14ac:dyDescent="0.25">
      <c r="A10" t="s">
        <v>92</v>
      </c>
      <c r="B10" t="s">
        <v>93</v>
      </c>
      <c r="C10" t="s">
        <v>58</v>
      </c>
      <c r="D10" t="s">
        <v>59</v>
      </c>
      <c r="E10" t="s">
        <v>60</v>
      </c>
      <c r="F10" t="s">
        <v>70</v>
      </c>
      <c r="G10">
        <v>1</v>
      </c>
      <c r="H10">
        <v>8</v>
      </c>
      <c r="I10">
        <v>4</v>
      </c>
      <c r="R10">
        <v>1</v>
      </c>
      <c r="S10">
        <v>1</v>
      </c>
      <c r="T10">
        <v>0</v>
      </c>
      <c r="U10">
        <v>1</v>
      </c>
      <c r="V10">
        <v>1</v>
      </c>
      <c r="W10">
        <v>0</v>
      </c>
      <c r="X10">
        <v>1</v>
      </c>
      <c r="Y10">
        <v>0</v>
      </c>
      <c r="Z10">
        <v>0</v>
      </c>
      <c r="AA10" t="s">
        <v>71</v>
      </c>
      <c r="AB10">
        <v>0</v>
      </c>
      <c r="AC10">
        <v>1</v>
      </c>
      <c r="AD10">
        <v>0</v>
      </c>
      <c r="AE10">
        <v>0</v>
      </c>
      <c r="AF10">
        <v>1</v>
      </c>
      <c r="AG10">
        <v>0</v>
      </c>
      <c r="AH10">
        <v>1</v>
      </c>
      <c r="AI10">
        <v>0</v>
      </c>
      <c r="AJ10">
        <v>0</v>
      </c>
      <c r="AK10" t="s">
        <v>71</v>
      </c>
      <c r="AL10" t="s">
        <v>64</v>
      </c>
      <c r="AM10" t="s">
        <v>64</v>
      </c>
      <c r="AN10">
        <v>9</v>
      </c>
      <c r="AO10" t="s">
        <v>64</v>
      </c>
      <c r="AP10" t="s">
        <v>65</v>
      </c>
      <c r="AQ10" t="s">
        <v>66</v>
      </c>
      <c r="AR10" t="s">
        <v>67</v>
      </c>
      <c r="AS10" t="s">
        <v>65</v>
      </c>
      <c r="AT10" t="s">
        <v>66</v>
      </c>
      <c r="AU10" t="s">
        <v>67</v>
      </c>
      <c r="AV10" t="s">
        <v>66</v>
      </c>
      <c r="AW10" t="s">
        <v>67</v>
      </c>
      <c r="AX10">
        <f t="shared" si="3"/>
        <v>3</v>
      </c>
      <c r="AY10">
        <f t="shared" si="4"/>
        <v>2</v>
      </c>
      <c r="AZ10">
        <f t="shared" si="5"/>
        <v>0</v>
      </c>
      <c r="BA10">
        <f t="shared" si="6"/>
        <v>3</v>
      </c>
      <c r="BB10">
        <f t="shared" si="7"/>
        <v>6</v>
      </c>
      <c r="BC10">
        <f t="shared" si="8"/>
        <v>8</v>
      </c>
      <c r="BD10">
        <f t="shared" si="9"/>
        <v>0.375</v>
      </c>
      <c r="BE10">
        <f t="shared" si="10"/>
        <v>0.25</v>
      </c>
      <c r="BF10">
        <f t="shared" si="11"/>
        <v>0</v>
      </c>
      <c r="BG10">
        <f t="shared" si="12"/>
        <v>0.375</v>
      </c>
      <c r="BH10">
        <f t="shared" si="13"/>
        <v>0.234375</v>
      </c>
      <c r="BI10">
        <f t="shared" si="14"/>
        <v>0.234375</v>
      </c>
      <c r="BJ10">
        <f t="shared" si="15"/>
        <v>0.46875</v>
      </c>
      <c r="BK10">
        <f t="shared" si="0"/>
        <v>0.234375</v>
      </c>
      <c r="BL10">
        <f t="shared" si="1"/>
        <v>0.234375</v>
      </c>
      <c r="BM10">
        <f t="shared" si="16"/>
        <v>0.46875</v>
      </c>
      <c r="BN10">
        <f t="shared" si="2"/>
        <v>0.75</v>
      </c>
      <c r="BO10">
        <f t="shared" si="17"/>
        <v>0.28125</v>
      </c>
      <c r="BP10">
        <f t="shared" si="18"/>
        <v>0.53125</v>
      </c>
      <c r="BQ10">
        <f t="shared" si="19"/>
        <v>0.52941176470588236</v>
      </c>
    </row>
    <row r="11" spans="1:69" x14ac:dyDescent="0.25">
      <c r="A11" t="s">
        <v>94</v>
      </c>
      <c r="B11" t="s">
        <v>95</v>
      </c>
      <c r="C11" t="s">
        <v>58</v>
      </c>
      <c r="D11" t="s">
        <v>59</v>
      </c>
      <c r="E11" t="s">
        <v>60</v>
      </c>
      <c r="F11" t="s">
        <v>70</v>
      </c>
      <c r="G11">
        <v>1</v>
      </c>
      <c r="H11">
        <v>9</v>
      </c>
      <c r="I11">
        <v>4.5</v>
      </c>
      <c r="R11">
        <v>1</v>
      </c>
      <c r="S11">
        <v>1</v>
      </c>
      <c r="T11">
        <v>0</v>
      </c>
      <c r="U11">
        <v>1</v>
      </c>
      <c r="V11">
        <v>1</v>
      </c>
      <c r="W11">
        <v>0</v>
      </c>
      <c r="X11">
        <v>1</v>
      </c>
      <c r="Y11">
        <v>0</v>
      </c>
      <c r="Z11">
        <v>0</v>
      </c>
      <c r="AA11" t="s">
        <v>71</v>
      </c>
      <c r="AB11">
        <v>0</v>
      </c>
      <c r="AC11">
        <v>1</v>
      </c>
      <c r="AD11">
        <v>0</v>
      </c>
      <c r="AE11">
        <v>0</v>
      </c>
      <c r="AF11">
        <v>1</v>
      </c>
      <c r="AG11">
        <v>0</v>
      </c>
      <c r="AH11">
        <v>1</v>
      </c>
      <c r="AI11">
        <v>0</v>
      </c>
      <c r="AJ11">
        <v>0</v>
      </c>
      <c r="AK11" t="s">
        <v>71</v>
      </c>
      <c r="AL11" t="s">
        <v>64</v>
      </c>
      <c r="AM11" t="s">
        <v>64</v>
      </c>
      <c r="AN11">
        <v>10</v>
      </c>
      <c r="AO11" t="s">
        <v>64</v>
      </c>
      <c r="AP11" t="s">
        <v>65</v>
      </c>
      <c r="AQ11" t="s">
        <v>66</v>
      </c>
      <c r="AR11" t="s">
        <v>67</v>
      </c>
      <c r="AS11" t="s">
        <v>65</v>
      </c>
      <c r="AT11" t="s">
        <v>66</v>
      </c>
      <c r="AU11" t="s">
        <v>67</v>
      </c>
      <c r="AV11" t="s">
        <v>66</v>
      </c>
      <c r="AW11" t="s">
        <v>67</v>
      </c>
      <c r="AX11">
        <f t="shared" si="3"/>
        <v>3</v>
      </c>
      <c r="AY11">
        <f t="shared" si="4"/>
        <v>2</v>
      </c>
      <c r="AZ11">
        <f t="shared" si="5"/>
        <v>0</v>
      </c>
      <c r="BA11">
        <f t="shared" si="6"/>
        <v>3</v>
      </c>
      <c r="BB11">
        <f t="shared" si="7"/>
        <v>6</v>
      </c>
      <c r="BC11">
        <f t="shared" si="8"/>
        <v>8</v>
      </c>
      <c r="BD11">
        <f t="shared" si="9"/>
        <v>0.375</v>
      </c>
      <c r="BE11">
        <f t="shared" si="10"/>
        <v>0.25</v>
      </c>
      <c r="BF11">
        <f t="shared" si="11"/>
        <v>0</v>
      </c>
      <c r="BG11">
        <f t="shared" si="12"/>
        <v>0.375</v>
      </c>
      <c r="BH11">
        <f t="shared" si="13"/>
        <v>0.234375</v>
      </c>
      <c r="BI11">
        <f t="shared" si="14"/>
        <v>0.234375</v>
      </c>
      <c r="BJ11">
        <f t="shared" si="15"/>
        <v>0.46875</v>
      </c>
      <c r="BK11">
        <f t="shared" si="0"/>
        <v>0.234375</v>
      </c>
      <c r="BL11">
        <f t="shared" si="1"/>
        <v>0.234375</v>
      </c>
      <c r="BM11">
        <f t="shared" si="16"/>
        <v>0.46875</v>
      </c>
      <c r="BN11">
        <f t="shared" si="2"/>
        <v>0.75</v>
      </c>
      <c r="BO11">
        <f t="shared" si="17"/>
        <v>0.28125</v>
      </c>
      <c r="BP11">
        <f t="shared" si="18"/>
        <v>0.53125</v>
      </c>
      <c r="BQ11">
        <f t="shared" si="19"/>
        <v>0.52941176470588236</v>
      </c>
    </row>
    <row r="12" spans="1:69" x14ac:dyDescent="0.25">
      <c r="A12" t="s">
        <v>96</v>
      </c>
      <c r="B12" t="s">
        <v>97</v>
      </c>
      <c r="C12" t="s">
        <v>58</v>
      </c>
      <c r="D12" t="s">
        <v>59</v>
      </c>
      <c r="E12" t="s">
        <v>60</v>
      </c>
      <c r="F12" t="s">
        <v>70</v>
      </c>
      <c r="G12">
        <v>1</v>
      </c>
      <c r="H12">
        <v>10</v>
      </c>
      <c r="I12">
        <v>5</v>
      </c>
      <c r="R12">
        <v>1</v>
      </c>
      <c r="S12">
        <v>1</v>
      </c>
      <c r="T12">
        <v>0</v>
      </c>
      <c r="U12">
        <v>1</v>
      </c>
      <c r="V12">
        <v>1</v>
      </c>
      <c r="W12">
        <v>0</v>
      </c>
      <c r="X12">
        <v>0</v>
      </c>
      <c r="Y12">
        <v>1</v>
      </c>
      <c r="Z12">
        <v>1</v>
      </c>
      <c r="AA12" t="s">
        <v>98</v>
      </c>
      <c r="AB12">
        <v>0</v>
      </c>
      <c r="AC12">
        <v>1</v>
      </c>
      <c r="AD12">
        <v>0</v>
      </c>
      <c r="AE12">
        <v>0</v>
      </c>
      <c r="AF12">
        <v>1</v>
      </c>
      <c r="AG12">
        <v>0</v>
      </c>
      <c r="AH12">
        <v>1</v>
      </c>
      <c r="AI12">
        <v>0</v>
      </c>
      <c r="AJ12">
        <v>1</v>
      </c>
      <c r="AK12" t="s">
        <v>99</v>
      </c>
      <c r="AL12" t="s">
        <v>64</v>
      </c>
      <c r="AM12" t="s">
        <v>64</v>
      </c>
      <c r="AN12">
        <v>11</v>
      </c>
      <c r="AO12" t="s">
        <v>64</v>
      </c>
      <c r="AP12" t="s">
        <v>65</v>
      </c>
      <c r="AQ12" t="s">
        <v>66</v>
      </c>
      <c r="AR12" t="s">
        <v>67</v>
      </c>
      <c r="AS12" t="s">
        <v>65</v>
      </c>
      <c r="AT12" t="s">
        <v>66</v>
      </c>
      <c r="AU12" t="s">
        <v>67</v>
      </c>
      <c r="AV12" t="s">
        <v>77</v>
      </c>
      <c r="AW12" t="s">
        <v>65</v>
      </c>
      <c r="AX12">
        <f t="shared" si="3"/>
        <v>2</v>
      </c>
      <c r="AY12">
        <f t="shared" si="4"/>
        <v>3</v>
      </c>
      <c r="AZ12">
        <f t="shared" si="5"/>
        <v>1</v>
      </c>
      <c r="BA12">
        <f t="shared" si="6"/>
        <v>2</v>
      </c>
      <c r="BB12">
        <f t="shared" si="7"/>
        <v>4</v>
      </c>
      <c r="BC12">
        <f t="shared" si="8"/>
        <v>8</v>
      </c>
      <c r="BD12">
        <f t="shared" si="9"/>
        <v>0.25</v>
      </c>
      <c r="BE12">
        <f t="shared" si="10"/>
        <v>0.375</v>
      </c>
      <c r="BF12">
        <f t="shared" si="11"/>
        <v>0.125</v>
      </c>
      <c r="BG12">
        <f t="shared" si="12"/>
        <v>0.25</v>
      </c>
      <c r="BH12">
        <f t="shared" si="13"/>
        <v>0.234375</v>
      </c>
      <c r="BI12">
        <f t="shared" si="14"/>
        <v>0.234375</v>
      </c>
      <c r="BJ12">
        <f t="shared" si="15"/>
        <v>0.46875</v>
      </c>
      <c r="BK12">
        <f t="shared" si="0"/>
        <v>0.234375</v>
      </c>
      <c r="BL12">
        <f t="shared" si="1"/>
        <v>0.234375</v>
      </c>
      <c r="BM12">
        <f t="shared" si="16"/>
        <v>0.46875</v>
      </c>
      <c r="BN12">
        <f t="shared" si="2"/>
        <v>0.5</v>
      </c>
      <c r="BO12">
        <f t="shared" si="17"/>
        <v>3.125E-2</v>
      </c>
      <c r="BP12">
        <f t="shared" si="18"/>
        <v>0.53125</v>
      </c>
      <c r="BQ12">
        <f t="shared" si="19"/>
        <v>5.8823529411764705E-2</v>
      </c>
    </row>
    <row r="13" spans="1:69" x14ac:dyDescent="0.25">
      <c r="A13" t="s">
        <v>100</v>
      </c>
      <c r="B13" t="s">
        <v>101</v>
      </c>
      <c r="C13" t="s">
        <v>58</v>
      </c>
      <c r="D13" t="s">
        <v>59</v>
      </c>
      <c r="E13" t="s">
        <v>60</v>
      </c>
      <c r="F13" t="s">
        <v>70</v>
      </c>
      <c r="G13">
        <v>1</v>
      </c>
      <c r="H13">
        <v>11</v>
      </c>
      <c r="I13">
        <v>5.5</v>
      </c>
      <c r="R13">
        <v>1</v>
      </c>
      <c r="S13">
        <v>1</v>
      </c>
      <c r="T13">
        <v>0</v>
      </c>
      <c r="U13">
        <v>1</v>
      </c>
      <c r="V13">
        <v>1</v>
      </c>
      <c r="W13">
        <v>0</v>
      </c>
      <c r="X13">
        <v>1</v>
      </c>
      <c r="Y13">
        <v>0</v>
      </c>
      <c r="Z13">
        <v>0</v>
      </c>
      <c r="AA13" t="s">
        <v>102</v>
      </c>
      <c r="AB13">
        <v>0</v>
      </c>
      <c r="AC13">
        <v>1</v>
      </c>
      <c r="AD13">
        <v>0</v>
      </c>
      <c r="AE13">
        <v>0</v>
      </c>
      <c r="AF13">
        <v>1</v>
      </c>
      <c r="AG13">
        <v>0</v>
      </c>
      <c r="AH13">
        <v>1</v>
      </c>
      <c r="AI13">
        <v>0</v>
      </c>
      <c r="AJ13">
        <v>0</v>
      </c>
      <c r="AK13" t="s">
        <v>71</v>
      </c>
      <c r="AL13" t="s">
        <v>64</v>
      </c>
      <c r="AM13" t="s">
        <v>64</v>
      </c>
      <c r="AN13">
        <v>12</v>
      </c>
      <c r="AO13" t="s">
        <v>64</v>
      </c>
      <c r="AP13" t="s">
        <v>65</v>
      </c>
      <c r="AQ13" t="s">
        <v>66</v>
      </c>
      <c r="AR13" t="s">
        <v>67</v>
      </c>
      <c r="AS13" t="s">
        <v>65</v>
      </c>
      <c r="AT13" t="s">
        <v>66</v>
      </c>
      <c r="AU13" t="s">
        <v>67</v>
      </c>
      <c r="AV13" t="s">
        <v>66</v>
      </c>
      <c r="AW13" t="s">
        <v>67</v>
      </c>
      <c r="AX13">
        <f t="shared" si="3"/>
        <v>3</v>
      </c>
      <c r="AY13">
        <f t="shared" si="4"/>
        <v>2</v>
      </c>
      <c r="AZ13">
        <f t="shared" si="5"/>
        <v>0</v>
      </c>
      <c r="BA13">
        <f t="shared" si="6"/>
        <v>3</v>
      </c>
      <c r="BB13">
        <f t="shared" si="7"/>
        <v>6</v>
      </c>
      <c r="BC13">
        <f t="shared" si="8"/>
        <v>8</v>
      </c>
      <c r="BD13">
        <f t="shared" si="9"/>
        <v>0.375</v>
      </c>
      <c r="BE13">
        <f t="shared" si="10"/>
        <v>0.25</v>
      </c>
      <c r="BF13">
        <f t="shared" si="11"/>
        <v>0</v>
      </c>
      <c r="BG13">
        <f t="shared" si="12"/>
        <v>0.375</v>
      </c>
      <c r="BH13">
        <f t="shared" si="13"/>
        <v>0.234375</v>
      </c>
      <c r="BI13">
        <f t="shared" si="14"/>
        <v>0.234375</v>
      </c>
      <c r="BJ13">
        <f t="shared" si="15"/>
        <v>0.46875</v>
      </c>
      <c r="BK13">
        <f t="shared" si="0"/>
        <v>0.234375</v>
      </c>
      <c r="BL13">
        <f t="shared" si="1"/>
        <v>0.234375</v>
      </c>
      <c r="BM13">
        <f t="shared" si="16"/>
        <v>0.46875</v>
      </c>
      <c r="BN13">
        <f t="shared" si="2"/>
        <v>0.75</v>
      </c>
      <c r="BO13">
        <f t="shared" si="17"/>
        <v>0.28125</v>
      </c>
      <c r="BP13">
        <f t="shared" si="18"/>
        <v>0.53125</v>
      </c>
      <c r="BQ13">
        <f t="shared" si="19"/>
        <v>0.52941176470588236</v>
      </c>
    </row>
    <row r="14" spans="1:69" x14ac:dyDescent="0.25">
      <c r="A14" t="s">
        <v>103</v>
      </c>
      <c r="B14" t="s">
        <v>104</v>
      </c>
      <c r="C14" t="s">
        <v>58</v>
      </c>
      <c r="D14" t="s">
        <v>59</v>
      </c>
      <c r="E14" t="s">
        <v>60</v>
      </c>
      <c r="F14" t="s">
        <v>70</v>
      </c>
      <c r="G14">
        <v>1</v>
      </c>
      <c r="H14">
        <v>12</v>
      </c>
      <c r="I14">
        <v>6</v>
      </c>
      <c r="R14">
        <v>1</v>
      </c>
      <c r="S14">
        <v>1</v>
      </c>
      <c r="T14">
        <v>0</v>
      </c>
      <c r="U14">
        <v>1</v>
      </c>
      <c r="V14">
        <v>1</v>
      </c>
      <c r="W14">
        <v>0</v>
      </c>
      <c r="X14">
        <v>1</v>
      </c>
      <c r="Y14">
        <v>0</v>
      </c>
      <c r="Z14">
        <v>0</v>
      </c>
      <c r="AA14" t="s">
        <v>71</v>
      </c>
      <c r="AB14">
        <v>0</v>
      </c>
      <c r="AC14">
        <v>1</v>
      </c>
      <c r="AD14">
        <v>0</v>
      </c>
      <c r="AE14">
        <v>0</v>
      </c>
      <c r="AF14">
        <v>1</v>
      </c>
      <c r="AG14">
        <v>0</v>
      </c>
      <c r="AH14">
        <v>1</v>
      </c>
      <c r="AI14">
        <v>0</v>
      </c>
      <c r="AJ14">
        <v>0</v>
      </c>
      <c r="AK14" t="s">
        <v>71</v>
      </c>
      <c r="AL14" t="s">
        <v>64</v>
      </c>
      <c r="AM14" t="s">
        <v>64</v>
      </c>
      <c r="AN14">
        <v>13</v>
      </c>
      <c r="AO14" t="s">
        <v>64</v>
      </c>
      <c r="AP14" t="s">
        <v>65</v>
      </c>
      <c r="AQ14" t="s">
        <v>66</v>
      </c>
      <c r="AR14" t="s">
        <v>67</v>
      </c>
      <c r="AS14" t="s">
        <v>65</v>
      </c>
      <c r="AT14" t="s">
        <v>66</v>
      </c>
      <c r="AU14" t="s">
        <v>67</v>
      </c>
      <c r="AV14" t="s">
        <v>66</v>
      </c>
      <c r="AW14" t="s">
        <v>67</v>
      </c>
      <c r="AX14">
        <f t="shared" si="3"/>
        <v>3</v>
      </c>
      <c r="AY14">
        <f t="shared" si="4"/>
        <v>2</v>
      </c>
      <c r="AZ14">
        <f t="shared" si="5"/>
        <v>0</v>
      </c>
      <c r="BA14">
        <f t="shared" si="6"/>
        <v>3</v>
      </c>
      <c r="BB14">
        <f t="shared" si="7"/>
        <v>6</v>
      </c>
      <c r="BC14">
        <f t="shared" si="8"/>
        <v>8</v>
      </c>
      <c r="BD14">
        <f t="shared" si="9"/>
        <v>0.375</v>
      </c>
      <c r="BE14">
        <f t="shared" si="10"/>
        <v>0.25</v>
      </c>
      <c r="BF14">
        <f t="shared" si="11"/>
        <v>0</v>
      </c>
      <c r="BG14">
        <f t="shared" si="12"/>
        <v>0.375</v>
      </c>
      <c r="BH14">
        <f t="shared" si="13"/>
        <v>0.234375</v>
      </c>
      <c r="BI14">
        <f t="shared" si="14"/>
        <v>0.234375</v>
      </c>
      <c r="BJ14">
        <f t="shared" si="15"/>
        <v>0.46875</v>
      </c>
      <c r="BK14">
        <f t="shared" si="0"/>
        <v>0.234375</v>
      </c>
      <c r="BL14">
        <f t="shared" si="1"/>
        <v>0.234375</v>
      </c>
      <c r="BM14">
        <f t="shared" si="16"/>
        <v>0.46875</v>
      </c>
      <c r="BN14">
        <f t="shared" si="2"/>
        <v>0.75</v>
      </c>
      <c r="BO14">
        <f t="shared" si="17"/>
        <v>0.28125</v>
      </c>
      <c r="BP14">
        <f t="shared" si="18"/>
        <v>0.53125</v>
      </c>
      <c r="BQ14">
        <f t="shared" si="19"/>
        <v>0.52941176470588236</v>
      </c>
    </row>
    <row r="15" spans="1:69" x14ac:dyDescent="0.25">
      <c r="A15" t="s">
        <v>105</v>
      </c>
      <c r="B15" t="s">
        <v>106</v>
      </c>
      <c r="C15" t="s">
        <v>58</v>
      </c>
      <c r="D15" t="s">
        <v>59</v>
      </c>
      <c r="E15" t="s">
        <v>60</v>
      </c>
      <c r="F15" t="s">
        <v>61</v>
      </c>
      <c r="G15">
        <v>1</v>
      </c>
      <c r="H15">
        <v>2</v>
      </c>
      <c r="I15">
        <v>0.5</v>
      </c>
      <c r="R15">
        <v>1</v>
      </c>
      <c r="S15">
        <v>1</v>
      </c>
      <c r="T15">
        <v>0</v>
      </c>
      <c r="U15">
        <v>1</v>
      </c>
      <c r="V15">
        <v>1</v>
      </c>
      <c r="W15">
        <v>0</v>
      </c>
      <c r="X15">
        <v>1</v>
      </c>
      <c r="Y15">
        <v>0</v>
      </c>
      <c r="Z15">
        <v>1</v>
      </c>
      <c r="AA15" t="s">
        <v>107</v>
      </c>
      <c r="AB15">
        <v>1</v>
      </c>
      <c r="AC15">
        <v>1</v>
      </c>
      <c r="AD15">
        <v>0</v>
      </c>
      <c r="AE15">
        <v>0</v>
      </c>
      <c r="AF15">
        <v>1</v>
      </c>
      <c r="AG15">
        <v>0</v>
      </c>
      <c r="AH15">
        <v>1</v>
      </c>
      <c r="AI15">
        <v>0</v>
      </c>
      <c r="AJ15">
        <v>0</v>
      </c>
      <c r="AK15" t="s">
        <v>71</v>
      </c>
      <c r="AL15" t="s">
        <v>64</v>
      </c>
      <c r="AM15" t="s">
        <v>64</v>
      </c>
      <c r="AN15">
        <v>14</v>
      </c>
      <c r="AO15" t="s">
        <v>64</v>
      </c>
      <c r="AP15" t="s">
        <v>66</v>
      </c>
      <c r="AQ15" t="s">
        <v>66</v>
      </c>
      <c r="AR15" t="s">
        <v>67</v>
      </c>
      <c r="AS15" t="s">
        <v>65</v>
      </c>
      <c r="AT15" t="s">
        <v>66</v>
      </c>
      <c r="AU15" t="s">
        <v>67</v>
      </c>
      <c r="AV15" t="s">
        <v>66</v>
      </c>
      <c r="AW15" t="s">
        <v>67</v>
      </c>
      <c r="AX15">
        <f t="shared" si="3"/>
        <v>4</v>
      </c>
      <c r="AY15">
        <f t="shared" si="4"/>
        <v>1</v>
      </c>
      <c r="AZ15">
        <f t="shared" si="5"/>
        <v>0</v>
      </c>
      <c r="BA15">
        <f t="shared" si="6"/>
        <v>3</v>
      </c>
      <c r="BB15">
        <f t="shared" si="7"/>
        <v>7</v>
      </c>
      <c r="BC15">
        <f t="shared" si="8"/>
        <v>8</v>
      </c>
      <c r="BD15">
        <f t="shared" si="9"/>
        <v>0.5</v>
      </c>
      <c r="BE15">
        <f t="shared" si="10"/>
        <v>0.125</v>
      </c>
      <c r="BF15">
        <f t="shared" si="11"/>
        <v>0</v>
      </c>
      <c r="BG15">
        <f t="shared" si="12"/>
        <v>0.375</v>
      </c>
      <c r="BH15">
        <f t="shared" si="13"/>
        <v>0.3125</v>
      </c>
      <c r="BI15">
        <f t="shared" si="14"/>
        <v>0.1875</v>
      </c>
      <c r="BJ15">
        <f t="shared" si="15"/>
        <v>0.5</v>
      </c>
      <c r="BK15">
        <f t="shared" si="0"/>
        <v>0.3125</v>
      </c>
      <c r="BL15">
        <f t="shared" si="1"/>
        <v>0.1875</v>
      </c>
      <c r="BM15">
        <f t="shared" si="16"/>
        <v>0.5</v>
      </c>
      <c r="BN15">
        <f t="shared" si="2"/>
        <v>0.875</v>
      </c>
      <c r="BO15">
        <f t="shared" si="17"/>
        <v>0.375</v>
      </c>
      <c r="BP15">
        <f t="shared" si="18"/>
        <v>0.5</v>
      </c>
      <c r="BQ15">
        <f t="shared" si="19"/>
        <v>0.75</v>
      </c>
    </row>
    <row r="16" spans="1:69" x14ac:dyDescent="0.25">
      <c r="A16" t="s">
        <v>108</v>
      </c>
      <c r="B16" t="s">
        <v>109</v>
      </c>
      <c r="C16" t="s">
        <v>58</v>
      </c>
      <c r="D16" t="s">
        <v>59</v>
      </c>
      <c r="E16" t="s">
        <v>60</v>
      </c>
      <c r="F16" t="s">
        <v>70</v>
      </c>
      <c r="G16">
        <v>1</v>
      </c>
      <c r="H16">
        <v>13</v>
      </c>
      <c r="I16">
        <v>0.5</v>
      </c>
      <c r="R16">
        <v>1</v>
      </c>
      <c r="S16">
        <v>1</v>
      </c>
      <c r="T16">
        <v>0</v>
      </c>
      <c r="U16">
        <v>1</v>
      </c>
      <c r="V16">
        <v>1</v>
      </c>
      <c r="W16">
        <v>0</v>
      </c>
      <c r="X16">
        <v>1</v>
      </c>
      <c r="Y16">
        <v>0</v>
      </c>
      <c r="Z16">
        <v>0</v>
      </c>
      <c r="AA16" t="s">
        <v>71</v>
      </c>
      <c r="AB16">
        <v>1</v>
      </c>
      <c r="AC16">
        <v>1</v>
      </c>
      <c r="AD16">
        <v>0</v>
      </c>
      <c r="AE16">
        <v>0</v>
      </c>
      <c r="AF16">
        <v>1</v>
      </c>
      <c r="AG16">
        <v>0</v>
      </c>
      <c r="AH16">
        <v>1</v>
      </c>
      <c r="AI16">
        <v>0</v>
      </c>
      <c r="AJ16">
        <v>0</v>
      </c>
      <c r="AK16" t="s">
        <v>71</v>
      </c>
      <c r="AL16" t="s">
        <v>64</v>
      </c>
      <c r="AM16" t="s">
        <v>64</v>
      </c>
      <c r="AN16">
        <v>15</v>
      </c>
      <c r="AO16" t="s">
        <v>64</v>
      </c>
      <c r="AP16" t="s">
        <v>66</v>
      </c>
      <c r="AQ16" t="s">
        <v>66</v>
      </c>
      <c r="AR16" t="s">
        <v>67</v>
      </c>
      <c r="AS16" t="s">
        <v>65</v>
      </c>
      <c r="AT16" t="s">
        <v>66</v>
      </c>
      <c r="AU16" t="s">
        <v>67</v>
      </c>
      <c r="AV16" t="s">
        <v>66</v>
      </c>
      <c r="AW16" t="s">
        <v>67</v>
      </c>
      <c r="AX16">
        <f t="shared" si="3"/>
        <v>4</v>
      </c>
      <c r="AY16">
        <f t="shared" si="4"/>
        <v>1</v>
      </c>
      <c r="AZ16">
        <f t="shared" si="5"/>
        <v>0</v>
      </c>
      <c r="BA16">
        <f t="shared" si="6"/>
        <v>3</v>
      </c>
      <c r="BB16">
        <f t="shared" si="7"/>
        <v>7</v>
      </c>
      <c r="BC16">
        <f t="shared" si="8"/>
        <v>8</v>
      </c>
      <c r="BD16">
        <f t="shared" si="9"/>
        <v>0.5</v>
      </c>
      <c r="BE16">
        <f t="shared" si="10"/>
        <v>0.125</v>
      </c>
      <c r="BF16">
        <f t="shared" si="11"/>
        <v>0</v>
      </c>
      <c r="BG16">
        <f t="shared" si="12"/>
        <v>0.375</v>
      </c>
      <c r="BH16">
        <f t="shared" si="13"/>
        <v>0.3125</v>
      </c>
      <c r="BI16">
        <f t="shared" si="14"/>
        <v>0.1875</v>
      </c>
      <c r="BJ16">
        <f t="shared" si="15"/>
        <v>0.5</v>
      </c>
      <c r="BK16">
        <f t="shared" si="0"/>
        <v>0.3125</v>
      </c>
      <c r="BL16">
        <f t="shared" si="1"/>
        <v>0.1875</v>
      </c>
      <c r="BM16">
        <f t="shared" si="16"/>
        <v>0.5</v>
      </c>
      <c r="BN16">
        <f t="shared" si="2"/>
        <v>0.875</v>
      </c>
      <c r="BO16">
        <f t="shared" si="17"/>
        <v>0.375</v>
      </c>
      <c r="BP16">
        <f t="shared" si="18"/>
        <v>0.5</v>
      </c>
      <c r="BQ16">
        <f t="shared" si="19"/>
        <v>0.75</v>
      </c>
    </row>
    <row r="17" spans="1:69" x14ac:dyDescent="0.25">
      <c r="A17" t="s">
        <v>110</v>
      </c>
      <c r="B17" t="s">
        <v>111</v>
      </c>
      <c r="C17" t="s">
        <v>58</v>
      </c>
      <c r="D17" t="s">
        <v>59</v>
      </c>
      <c r="E17" t="s">
        <v>60</v>
      </c>
      <c r="F17" t="s">
        <v>70</v>
      </c>
      <c r="G17">
        <v>1</v>
      </c>
      <c r="H17">
        <v>14</v>
      </c>
      <c r="I17">
        <v>1</v>
      </c>
      <c r="R17">
        <v>1</v>
      </c>
      <c r="S17">
        <v>1</v>
      </c>
      <c r="T17">
        <v>0</v>
      </c>
      <c r="U17">
        <v>1</v>
      </c>
      <c r="V17">
        <v>1</v>
      </c>
      <c r="W17">
        <v>0</v>
      </c>
      <c r="X17">
        <v>1</v>
      </c>
      <c r="Y17">
        <v>0</v>
      </c>
      <c r="Z17">
        <v>0</v>
      </c>
      <c r="AA17" t="s">
        <v>112</v>
      </c>
      <c r="AB17">
        <v>0</v>
      </c>
      <c r="AC17">
        <v>1</v>
      </c>
      <c r="AD17">
        <v>0</v>
      </c>
      <c r="AE17">
        <v>0</v>
      </c>
      <c r="AF17">
        <v>1</v>
      </c>
      <c r="AG17">
        <v>0</v>
      </c>
      <c r="AH17">
        <v>1</v>
      </c>
      <c r="AI17">
        <v>0</v>
      </c>
      <c r="AJ17">
        <v>0</v>
      </c>
      <c r="AK17" t="s">
        <v>71</v>
      </c>
      <c r="AL17" t="s">
        <v>64</v>
      </c>
      <c r="AM17" t="s">
        <v>64</v>
      </c>
      <c r="AN17">
        <v>16</v>
      </c>
      <c r="AO17" t="s">
        <v>64</v>
      </c>
      <c r="AP17" t="s">
        <v>65</v>
      </c>
      <c r="AQ17" t="s">
        <v>66</v>
      </c>
      <c r="AR17" t="s">
        <v>67</v>
      </c>
      <c r="AS17" t="s">
        <v>65</v>
      </c>
      <c r="AT17" t="s">
        <v>66</v>
      </c>
      <c r="AU17" t="s">
        <v>67</v>
      </c>
      <c r="AV17" t="s">
        <v>66</v>
      </c>
      <c r="AW17" t="s">
        <v>67</v>
      </c>
      <c r="AX17">
        <f t="shared" si="3"/>
        <v>3</v>
      </c>
      <c r="AY17">
        <f t="shared" si="4"/>
        <v>2</v>
      </c>
      <c r="AZ17">
        <f t="shared" si="5"/>
        <v>0</v>
      </c>
      <c r="BA17">
        <f t="shared" si="6"/>
        <v>3</v>
      </c>
      <c r="BB17">
        <f t="shared" si="7"/>
        <v>6</v>
      </c>
      <c r="BC17">
        <f t="shared" si="8"/>
        <v>8</v>
      </c>
      <c r="BD17">
        <f t="shared" si="9"/>
        <v>0.375</v>
      </c>
      <c r="BE17">
        <f t="shared" si="10"/>
        <v>0.25</v>
      </c>
      <c r="BF17">
        <f t="shared" si="11"/>
        <v>0</v>
      </c>
      <c r="BG17">
        <f t="shared" si="12"/>
        <v>0.375</v>
      </c>
      <c r="BH17">
        <f t="shared" si="13"/>
        <v>0.234375</v>
      </c>
      <c r="BI17">
        <f t="shared" si="14"/>
        <v>0.234375</v>
      </c>
      <c r="BJ17">
        <f t="shared" si="15"/>
        <v>0.46875</v>
      </c>
      <c r="BK17">
        <f t="shared" si="0"/>
        <v>0.234375</v>
      </c>
      <c r="BL17">
        <f t="shared" si="1"/>
        <v>0.234375</v>
      </c>
      <c r="BM17">
        <f t="shared" si="16"/>
        <v>0.46875</v>
      </c>
      <c r="BN17">
        <f t="shared" si="2"/>
        <v>0.75</v>
      </c>
      <c r="BO17">
        <f t="shared" si="17"/>
        <v>0.28125</v>
      </c>
      <c r="BP17">
        <f t="shared" si="18"/>
        <v>0.53125</v>
      </c>
      <c r="BQ17">
        <f t="shared" si="19"/>
        <v>0.52941176470588236</v>
      </c>
    </row>
    <row r="18" spans="1:69" x14ac:dyDescent="0.25">
      <c r="A18" t="s">
        <v>113</v>
      </c>
      <c r="B18" t="s">
        <v>114</v>
      </c>
      <c r="C18" t="s">
        <v>58</v>
      </c>
      <c r="D18" t="s">
        <v>59</v>
      </c>
      <c r="E18" t="s">
        <v>60</v>
      </c>
      <c r="F18" t="s">
        <v>70</v>
      </c>
      <c r="G18">
        <v>1</v>
      </c>
      <c r="H18">
        <v>15</v>
      </c>
      <c r="I18">
        <v>1.5</v>
      </c>
      <c r="R18">
        <v>1</v>
      </c>
      <c r="S18">
        <v>1</v>
      </c>
      <c r="T18">
        <v>0</v>
      </c>
      <c r="U18">
        <v>1</v>
      </c>
      <c r="V18">
        <v>1</v>
      </c>
      <c r="W18">
        <v>1</v>
      </c>
      <c r="X18">
        <v>1</v>
      </c>
      <c r="Y18">
        <v>1</v>
      </c>
      <c r="Z18">
        <v>0</v>
      </c>
      <c r="AA18" t="s">
        <v>71</v>
      </c>
      <c r="AB18">
        <v>1</v>
      </c>
      <c r="AC18">
        <v>1</v>
      </c>
      <c r="AD18">
        <v>0</v>
      </c>
      <c r="AE18">
        <v>0</v>
      </c>
      <c r="AF18">
        <v>1</v>
      </c>
      <c r="AG18">
        <v>1</v>
      </c>
      <c r="AH18">
        <v>1</v>
      </c>
      <c r="AI18">
        <v>1</v>
      </c>
      <c r="AJ18">
        <v>0</v>
      </c>
      <c r="AK18" t="s">
        <v>71</v>
      </c>
      <c r="AL18" t="s">
        <v>64</v>
      </c>
      <c r="AM18" t="s">
        <v>64</v>
      </c>
      <c r="AN18">
        <v>17</v>
      </c>
      <c r="AO18" t="s">
        <v>64</v>
      </c>
      <c r="AP18" t="s">
        <v>66</v>
      </c>
      <c r="AQ18" t="s">
        <v>66</v>
      </c>
      <c r="AR18" t="s">
        <v>67</v>
      </c>
      <c r="AS18" t="s">
        <v>65</v>
      </c>
      <c r="AT18" t="s">
        <v>66</v>
      </c>
      <c r="AU18" t="s">
        <v>66</v>
      </c>
      <c r="AV18" t="s">
        <v>66</v>
      </c>
      <c r="AW18" t="s">
        <v>66</v>
      </c>
      <c r="AX18">
        <f t="shared" si="3"/>
        <v>6</v>
      </c>
      <c r="AY18">
        <f t="shared" si="4"/>
        <v>1</v>
      </c>
      <c r="AZ18">
        <f t="shared" si="5"/>
        <v>0</v>
      </c>
      <c r="BA18">
        <f t="shared" si="6"/>
        <v>1</v>
      </c>
      <c r="BB18">
        <f t="shared" si="7"/>
        <v>7</v>
      </c>
      <c r="BC18">
        <f t="shared" si="8"/>
        <v>8</v>
      </c>
      <c r="BD18">
        <f t="shared" si="9"/>
        <v>0.75</v>
      </c>
      <c r="BE18">
        <f t="shared" si="10"/>
        <v>0.125</v>
      </c>
      <c r="BF18">
        <f t="shared" si="11"/>
        <v>0</v>
      </c>
      <c r="BG18">
        <f t="shared" si="12"/>
        <v>0.125</v>
      </c>
      <c r="BH18">
        <f t="shared" si="13"/>
        <v>0.65625</v>
      </c>
      <c r="BI18">
        <f t="shared" si="14"/>
        <v>3.125E-2</v>
      </c>
      <c r="BJ18">
        <f t="shared" si="15"/>
        <v>0.6875</v>
      </c>
      <c r="BK18">
        <f t="shared" si="0"/>
        <v>0.65625</v>
      </c>
      <c r="BL18">
        <f t="shared" si="1"/>
        <v>3.125E-2</v>
      </c>
      <c r="BM18">
        <f t="shared" si="16"/>
        <v>0.6875</v>
      </c>
      <c r="BN18">
        <f t="shared" si="2"/>
        <v>0.875</v>
      </c>
      <c r="BO18">
        <f t="shared" si="17"/>
        <v>0.1875</v>
      </c>
      <c r="BP18">
        <f t="shared" si="18"/>
        <v>0.3125</v>
      </c>
      <c r="BQ18">
        <f t="shared" si="19"/>
        <v>0.6</v>
      </c>
    </row>
    <row r="19" spans="1:69" x14ac:dyDescent="0.25">
      <c r="A19" t="s">
        <v>115</v>
      </c>
      <c r="B19" t="s">
        <v>116</v>
      </c>
      <c r="C19" t="s">
        <v>58</v>
      </c>
      <c r="D19" t="s">
        <v>59</v>
      </c>
      <c r="E19" t="s">
        <v>60</v>
      </c>
      <c r="F19" t="s">
        <v>70</v>
      </c>
      <c r="G19">
        <v>1</v>
      </c>
      <c r="H19">
        <v>16</v>
      </c>
      <c r="I19">
        <v>2</v>
      </c>
      <c r="R19">
        <v>1</v>
      </c>
      <c r="S19">
        <v>1</v>
      </c>
      <c r="T19">
        <v>0</v>
      </c>
      <c r="U19">
        <v>1</v>
      </c>
      <c r="V19">
        <v>1</v>
      </c>
      <c r="W19">
        <v>0</v>
      </c>
      <c r="X19">
        <v>1</v>
      </c>
      <c r="Y19">
        <v>0</v>
      </c>
      <c r="Z19">
        <v>0</v>
      </c>
      <c r="AA19" t="s">
        <v>71</v>
      </c>
      <c r="AB19">
        <v>1</v>
      </c>
      <c r="AC19">
        <v>1</v>
      </c>
      <c r="AD19">
        <v>0</v>
      </c>
      <c r="AE19">
        <v>0</v>
      </c>
      <c r="AF19">
        <v>1</v>
      </c>
      <c r="AG19">
        <v>0</v>
      </c>
      <c r="AH19">
        <v>1</v>
      </c>
      <c r="AI19">
        <v>0</v>
      </c>
      <c r="AJ19">
        <v>0</v>
      </c>
      <c r="AK19" t="s">
        <v>71</v>
      </c>
      <c r="AL19" t="s">
        <v>64</v>
      </c>
      <c r="AM19" t="s">
        <v>64</v>
      </c>
      <c r="AN19">
        <v>18</v>
      </c>
      <c r="AO19" t="s">
        <v>64</v>
      </c>
      <c r="AP19" t="s">
        <v>66</v>
      </c>
      <c r="AQ19" t="s">
        <v>66</v>
      </c>
      <c r="AR19" t="s">
        <v>67</v>
      </c>
      <c r="AS19" t="s">
        <v>65</v>
      </c>
      <c r="AT19" t="s">
        <v>66</v>
      </c>
      <c r="AU19" t="s">
        <v>67</v>
      </c>
      <c r="AV19" t="s">
        <v>66</v>
      </c>
      <c r="AW19" t="s">
        <v>67</v>
      </c>
      <c r="AX19">
        <f t="shared" si="3"/>
        <v>4</v>
      </c>
      <c r="AY19">
        <f t="shared" si="4"/>
        <v>1</v>
      </c>
      <c r="AZ19">
        <f t="shared" si="5"/>
        <v>0</v>
      </c>
      <c r="BA19">
        <f t="shared" si="6"/>
        <v>3</v>
      </c>
      <c r="BB19">
        <f t="shared" si="7"/>
        <v>7</v>
      </c>
      <c r="BC19">
        <f t="shared" si="8"/>
        <v>8</v>
      </c>
      <c r="BD19">
        <f t="shared" si="9"/>
        <v>0.5</v>
      </c>
      <c r="BE19">
        <f t="shared" si="10"/>
        <v>0.125</v>
      </c>
      <c r="BF19">
        <f t="shared" si="11"/>
        <v>0</v>
      </c>
      <c r="BG19">
        <f t="shared" si="12"/>
        <v>0.375</v>
      </c>
      <c r="BH19">
        <f t="shared" si="13"/>
        <v>0.3125</v>
      </c>
      <c r="BI19">
        <f t="shared" si="14"/>
        <v>0.1875</v>
      </c>
      <c r="BJ19">
        <f t="shared" si="15"/>
        <v>0.5</v>
      </c>
      <c r="BK19">
        <f t="shared" si="0"/>
        <v>0.3125</v>
      </c>
      <c r="BL19">
        <f t="shared" si="1"/>
        <v>0.1875</v>
      </c>
      <c r="BM19">
        <f t="shared" si="16"/>
        <v>0.5</v>
      </c>
      <c r="BN19">
        <f t="shared" si="2"/>
        <v>0.875</v>
      </c>
      <c r="BO19">
        <f t="shared" si="17"/>
        <v>0.375</v>
      </c>
      <c r="BP19">
        <f t="shared" si="18"/>
        <v>0.5</v>
      </c>
      <c r="BQ19">
        <f t="shared" si="19"/>
        <v>0.75</v>
      </c>
    </row>
    <row r="20" spans="1:69" x14ac:dyDescent="0.25">
      <c r="A20" t="s">
        <v>117</v>
      </c>
      <c r="B20" t="s">
        <v>118</v>
      </c>
      <c r="C20" t="s">
        <v>58</v>
      </c>
      <c r="D20" t="s">
        <v>59</v>
      </c>
      <c r="E20" t="s">
        <v>60</v>
      </c>
      <c r="F20" t="s">
        <v>61</v>
      </c>
      <c r="G20">
        <v>1</v>
      </c>
      <c r="H20">
        <v>3</v>
      </c>
      <c r="I20">
        <v>0.5</v>
      </c>
      <c r="R20">
        <v>1</v>
      </c>
      <c r="S20">
        <v>1</v>
      </c>
      <c r="T20">
        <v>0</v>
      </c>
      <c r="U20">
        <v>1</v>
      </c>
      <c r="V20">
        <v>1</v>
      </c>
      <c r="W20">
        <v>0</v>
      </c>
      <c r="X20">
        <v>1</v>
      </c>
      <c r="Y20">
        <v>0</v>
      </c>
      <c r="Z20">
        <v>0</v>
      </c>
      <c r="AA20" t="s">
        <v>71</v>
      </c>
      <c r="AB20">
        <v>1</v>
      </c>
      <c r="AC20">
        <v>1</v>
      </c>
      <c r="AD20">
        <v>0</v>
      </c>
      <c r="AE20">
        <v>0</v>
      </c>
      <c r="AF20">
        <v>1</v>
      </c>
      <c r="AG20">
        <v>0</v>
      </c>
      <c r="AH20">
        <v>1</v>
      </c>
      <c r="AI20">
        <v>0</v>
      </c>
      <c r="AJ20">
        <v>0</v>
      </c>
      <c r="AK20" t="s">
        <v>119</v>
      </c>
      <c r="AL20" t="s">
        <v>64</v>
      </c>
      <c r="AM20" t="s">
        <v>64</v>
      </c>
      <c r="AN20">
        <v>19</v>
      </c>
      <c r="AO20" t="s">
        <v>64</v>
      </c>
      <c r="AP20" t="s">
        <v>66</v>
      </c>
      <c r="AQ20" t="s">
        <v>66</v>
      </c>
      <c r="AR20" t="s">
        <v>67</v>
      </c>
      <c r="AS20" t="s">
        <v>65</v>
      </c>
      <c r="AT20" t="s">
        <v>66</v>
      </c>
      <c r="AU20" t="s">
        <v>67</v>
      </c>
      <c r="AV20" t="s">
        <v>66</v>
      </c>
      <c r="AW20" t="s">
        <v>67</v>
      </c>
      <c r="AX20">
        <f t="shared" si="3"/>
        <v>4</v>
      </c>
      <c r="AY20">
        <f t="shared" si="4"/>
        <v>1</v>
      </c>
      <c r="AZ20">
        <f t="shared" si="5"/>
        <v>0</v>
      </c>
      <c r="BA20">
        <f t="shared" si="6"/>
        <v>3</v>
      </c>
      <c r="BB20">
        <f t="shared" si="7"/>
        <v>7</v>
      </c>
      <c r="BC20">
        <f t="shared" si="8"/>
        <v>8</v>
      </c>
      <c r="BD20">
        <f t="shared" si="9"/>
        <v>0.5</v>
      </c>
      <c r="BE20">
        <f t="shared" si="10"/>
        <v>0.125</v>
      </c>
      <c r="BF20">
        <f t="shared" si="11"/>
        <v>0</v>
      </c>
      <c r="BG20">
        <f t="shared" si="12"/>
        <v>0.375</v>
      </c>
      <c r="BH20">
        <f t="shared" si="13"/>
        <v>0.3125</v>
      </c>
      <c r="BI20">
        <f t="shared" si="14"/>
        <v>0.1875</v>
      </c>
      <c r="BJ20">
        <f t="shared" si="15"/>
        <v>0.5</v>
      </c>
      <c r="BK20">
        <f t="shared" si="0"/>
        <v>0.3125</v>
      </c>
      <c r="BL20">
        <f t="shared" si="1"/>
        <v>0.1875</v>
      </c>
      <c r="BM20">
        <f t="shared" si="16"/>
        <v>0.5</v>
      </c>
      <c r="BN20">
        <f t="shared" si="2"/>
        <v>0.875</v>
      </c>
      <c r="BO20">
        <f t="shared" si="17"/>
        <v>0.375</v>
      </c>
      <c r="BP20">
        <f t="shared" si="18"/>
        <v>0.5</v>
      </c>
      <c r="BQ20">
        <f t="shared" si="19"/>
        <v>0.75</v>
      </c>
    </row>
    <row r="21" spans="1:69" x14ac:dyDescent="0.25">
      <c r="A21" t="s">
        <v>120</v>
      </c>
      <c r="B21" t="s">
        <v>121</v>
      </c>
      <c r="C21" t="s">
        <v>58</v>
      </c>
      <c r="D21" t="s">
        <v>59</v>
      </c>
      <c r="E21" t="s">
        <v>60</v>
      </c>
      <c r="F21" t="s">
        <v>70</v>
      </c>
      <c r="G21">
        <v>1</v>
      </c>
      <c r="H21">
        <v>17</v>
      </c>
      <c r="I21">
        <v>0.5</v>
      </c>
      <c r="R21">
        <v>1</v>
      </c>
      <c r="S21">
        <v>1</v>
      </c>
      <c r="T21">
        <v>0</v>
      </c>
      <c r="U21">
        <v>1</v>
      </c>
      <c r="V21">
        <v>1</v>
      </c>
      <c r="W21">
        <v>0</v>
      </c>
      <c r="X21">
        <v>0</v>
      </c>
      <c r="Y21">
        <v>1</v>
      </c>
      <c r="Z21">
        <v>0</v>
      </c>
      <c r="AA21" t="s">
        <v>71</v>
      </c>
      <c r="AB21">
        <v>1</v>
      </c>
      <c r="AC21">
        <v>1</v>
      </c>
      <c r="AD21">
        <v>0</v>
      </c>
      <c r="AE21">
        <v>0</v>
      </c>
      <c r="AF21">
        <v>1</v>
      </c>
      <c r="AG21">
        <v>1</v>
      </c>
      <c r="AH21">
        <v>1</v>
      </c>
      <c r="AI21">
        <v>1</v>
      </c>
      <c r="AJ21">
        <v>0</v>
      </c>
      <c r="AK21" t="s">
        <v>122</v>
      </c>
      <c r="AL21" t="s">
        <v>64</v>
      </c>
      <c r="AM21" t="s">
        <v>64</v>
      </c>
      <c r="AN21">
        <v>20</v>
      </c>
      <c r="AO21" t="s">
        <v>64</v>
      </c>
      <c r="AP21" t="s">
        <v>66</v>
      </c>
      <c r="AQ21" t="s">
        <v>66</v>
      </c>
      <c r="AR21" t="s">
        <v>67</v>
      </c>
      <c r="AS21" t="s">
        <v>65</v>
      </c>
      <c r="AT21" t="s">
        <v>66</v>
      </c>
      <c r="AU21" t="s">
        <v>77</v>
      </c>
      <c r="AV21" t="s">
        <v>77</v>
      </c>
      <c r="AW21" t="s">
        <v>66</v>
      </c>
      <c r="AX21">
        <f t="shared" si="3"/>
        <v>4</v>
      </c>
      <c r="AY21">
        <f t="shared" si="4"/>
        <v>1</v>
      </c>
      <c r="AZ21">
        <f t="shared" si="5"/>
        <v>2</v>
      </c>
      <c r="BA21">
        <f t="shared" si="6"/>
        <v>1</v>
      </c>
      <c r="BB21">
        <f t="shared" si="7"/>
        <v>5</v>
      </c>
      <c r="BC21">
        <f t="shared" si="8"/>
        <v>8</v>
      </c>
      <c r="BD21">
        <f t="shared" si="9"/>
        <v>0.5</v>
      </c>
      <c r="BE21">
        <f t="shared" si="10"/>
        <v>0.125</v>
      </c>
      <c r="BF21">
        <f t="shared" si="11"/>
        <v>0.25</v>
      </c>
      <c r="BG21">
        <f t="shared" si="12"/>
        <v>0.125</v>
      </c>
      <c r="BH21">
        <f t="shared" si="13"/>
        <v>0.46875</v>
      </c>
      <c r="BI21">
        <f t="shared" si="14"/>
        <v>9.375E-2</v>
      </c>
      <c r="BJ21">
        <f t="shared" si="15"/>
        <v>0.5625</v>
      </c>
      <c r="BK21">
        <f t="shared" si="0"/>
        <v>0.46875</v>
      </c>
      <c r="BL21">
        <f t="shared" si="1"/>
        <v>9.375E-2</v>
      </c>
      <c r="BM21">
        <f t="shared" si="16"/>
        <v>0.5625</v>
      </c>
      <c r="BN21">
        <f t="shared" si="2"/>
        <v>0.625</v>
      </c>
      <c r="BO21">
        <f t="shared" si="17"/>
        <v>6.25E-2</v>
      </c>
      <c r="BP21">
        <f t="shared" si="18"/>
        <v>0.4375</v>
      </c>
      <c r="BQ21">
        <f t="shared" si="19"/>
        <v>0.14285714285714285</v>
      </c>
    </row>
    <row r="22" spans="1:69" x14ac:dyDescent="0.25">
      <c r="A22" t="s">
        <v>123</v>
      </c>
      <c r="B22" t="s">
        <v>124</v>
      </c>
      <c r="C22" t="s">
        <v>58</v>
      </c>
      <c r="D22" t="s">
        <v>59</v>
      </c>
      <c r="E22" t="s">
        <v>60</v>
      </c>
      <c r="F22" t="s">
        <v>70</v>
      </c>
      <c r="G22">
        <v>1</v>
      </c>
      <c r="H22">
        <v>18</v>
      </c>
      <c r="I22">
        <v>1</v>
      </c>
      <c r="R22">
        <v>1</v>
      </c>
      <c r="S22">
        <v>1</v>
      </c>
      <c r="T22">
        <v>0</v>
      </c>
      <c r="U22">
        <v>1</v>
      </c>
      <c r="V22">
        <v>1</v>
      </c>
      <c r="W22">
        <v>0</v>
      </c>
      <c r="X22">
        <v>1</v>
      </c>
      <c r="Y22">
        <v>0</v>
      </c>
      <c r="Z22">
        <v>1</v>
      </c>
      <c r="AA22" t="s">
        <v>71</v>
      </c>
      <c r="AB22">
        <v>1</v>
      </c>
      <c r="AC22">
        <v>1</v>
      </c>
      <c r="AD22">
        <v>0</v>
      </c>
      <c r="AE22">
        <v>0</v>
      </c>
      <c r="AF22">
        <v>1</v>
      </c>
      <c r="AG22">
        <v>0</v>
      </c>
      <c r="AH22">
        <v>1</v>
      </c>
      <c r="AI22">
        <v>0</v>
      </c>
      <c r="AJ22">
        <v>0</v>
      </c>
      <c r="AK22" t="s">
        <v>71</v>
      </c>
      <c r="AL22" t="s">
        <v>64</v>
      </c>
      <c r="AM22" t="s">
        <v>64</v>
      </c>
      <c r="AN22">
        <v>21</v>
      </c>
      <c r="AO22" t="s">
        <v>64</v>
      </c>
      <c r="AP22" t="s">
        <v>66</v>
      </c>
      <c r="AQ22" t="s">
        <v>66</v>
      </c>
      <c r="AR22" t="s">
        <v>67</v>
      </c>
      <c r="AS22" t="s">
        <v>65</v>
      </c>
      <c r="AT22" t="s">
        <v>66</v>
      </c>
      <c r="AU22" t="s">
        <v>67</v>
      </c>
      <c r="AV22" t="s">
        <v>66</v>
      </c>
      <c r="AW22" t="s">
        <v>67</v>
      </c>
      <c r="AX22">
        <f t="shared" si="3"/>
        <v>4</v>
      </c>
      <c r="AY22">
        <f t="shared" si="4"/>
        <v>1</v>
      </c>
      <c r="AZ22">
        <f t="shared" si="5"/>
        <v>0</v>
      </c>
      <c r="BA22">
        <f t="shared" si="6"/>
        <v>3</v>
      </c>
      <c r="BB22">
        <f t="shared" si="7"/>
        <v>7</v>
      </c>
      <c r="BC22">
        <f t="shared" si="8"/>
        <v>8</v>
      </c>
      <c r="BD22">
        <f t="shared" si="9"/>
        <v>0.5</v>
      </c>
      <c r="BE22">
        <f t="shared" si="10"/>
        <v>0.125</v>
      </c>
      <c r="BF22">
        <f t="shared" si="11"/>
        <v>0</v>
      </c>
      <c r="BG22">
        <f t="shared" si="12"/>
        <v>0.375</v>
      </c>
      <c r="BH22">
        <f t="shared" si="13"/>
        <v>0.3125</v>
      </c>
      <c r="BI22">
        <f t="shared" si="14"/>
        <v>0.1875</v>
      </c>
      <c r="BJ22">
        <f t="shared" si="15"/>
        <v>0.5</v>
      </c>
      <c r="BK22">
        <f t="shared" si="0"/>
        <v>0.3125</v>
      </c>
      <c r="BL22">
        <f t="shared" si="1"/>
        <v>0.1875</v>
      </c>
      <c r="BM22">
        <f t="shared" si="16"/>
        <v>0.5</v>
      </c>
      <c r="BN22">
        <f t="shared" si="2"/>
        <v>0.875</v>
      </c>
      <c r="BO22">
        <f t="shared" si="17"/>
        <v>0.375</v>
      </c>
      <c r="BP22">
        <f t="shared" si="18"/>
        <v>0.5</v>
      </c>
      <c r="BQ22">
        <f t="shared" si="19"/>
        <v>0.75</v>
      </c>
    </row>
    <row r="23" spans="1:69" x14ac:dyDescent="0.25">
      <c r="A23" t="s">
        <v>125</v>
      </c>
      <c r="B23" t="s">
        <v>126</v>
      </c>
      <c r="C23" t="s">
        <v>58</v>
      </c>
      <c r="D23" t="s">
        <v>59</v>
      </c>
      <c r="E23" t="s">
        <v>60</v>
      </c>
      <c r="F23" t="s">
        <v>61</v>
      </c>
      <c r="G23">
        <v>1</v>
      </c>
      <c r="H23">
        <v>4</v>
      </c>
      <c r="I23">
        <v>0.5</v>
      </c>
      <c r="R23">
        <v>1</v>
      </c>
      <c r="S23">
        <v>1</v>
      </c>
      <c r="T23">
        <v>0</v>
      </c>
      <c r="U23">
        <v>1</v>
      </c>
      <c r="V23">
        <v>1</v>
      </c>
      <c r="W23">
        <v>0</v>
      </c>
      <c r="X23">
        <v>1</v>
      </c>
      <c r="Y23">
        <v>0</v>
      </c>
      <c r="Z23">
        <v>0</v>
      </c>
      <c r="AA23" t="s">
        <v>71</v>
      </c>
      <c r="AB23">
        <v>1</v>
      </c>
      <c r="AC23">
        <v>1</v>
      </c>
      <c r="AD23">
        <v>0</v>
      </c>
      <c r="AE23">
        <v>0</v>
      </c>
      <c r="AF23">
        <v>1</v>
      </c>
      <c r="AG23">
        <v>0</v>
      </c>
      <c r="AH23">
        <v>1</v>
      </c>
      <c r="AI23">
        <v>0</v>
      </c>
      <c r="AJ23">
        <v>0</v>
      </c>
      <c r="AK23" t="s">
        <v>71</v>
      </c>
      <c r="AL23" t="s">
        <v>64</v>
      </c>
      <c r="AM23" t="s">
        <v>64</v>
      </c>
      <c r="AN23">
        <v>22</v>
      </c>
      <c r="AO23" t="s">
        <v>64</v>
      </c>
      <c r="AP23" t="s">
        <v>66</v>
      </c>
      <c r="AQ23" t="s">
        <v>66</v>
      </c>
      <c r="AR23" t="s">
        <v>67</v>
      </c>
      <c r="AS23" t="s">
        <v>65</v>
      </c>
      <c r="AT23" t="s">
        <v>66</v>
      </c>
      <c r="AU23" t="s">
        <v>67</v>
      </c>
      <c r="AV23" t="s">
        <v>66</v>
      </c>
      <c r="AW23" t="s">
        <v>67</v>
      </c>
      <c r="AX23">
        <f t="shared" si="3"/>
        <v>4</v>
      </c>
      <c r="AY23">
        <f t="shared" si="4"/>
        <v>1</v>
      </c>
      <c r="AZ23">
        <f t="shared" si="5"/>
        <v>0</v>
      </c>
      <c r="BA23">
        <f t="shared" si="6"/>
        <v>3</v>
      </c>
      <c r="BB23">
        <f t="shared" si="7"/>
        <v>7</v>
      </c>
      <c r="BC23">
        <f t="shared" si="8"/>
        <v>8</v>
      </c>
      <c r="BD23">
        <f t="shared" si="9"/>
        <v>0.5</v>
      </c>
      <c r="BE23">
        <f t="shared" si="10"/>
        <v>0.125</v>
      </c>
      <c r="BF23">
        <f t="shared" si="11"/>
        <v>0</v>
      </c>
      <c r="BG23">
        <f t="shared" si="12"/>
        <v>0.375</v>
      </c>
      <c r="BH23">
        <f t="shared" si="13"/>
        <v>0.3125</v>
      </c>
      <c r="BI23">
        <f t="shared" si="14"/>
        <v>0.1875</v>
      </c>
      <c r="BJ23">
        <f t="shared" si="15"/>
        <v>0.5</v>
      </c>
      <c r="BK23">
        <f t="shared" si="0"/>
        <v>0.3125</v>
      </c>
      <c r="BL23">
        <f t="shared" si="1"/>
        <v>0.1875</v>
      </c>
      <c r="BM23">
        <f t="shared" si="16"/>
        <v>0.5</v>
      </c>
      <c r="BN23">
        <f t="shared" si="2"/>
        <v>0.875</v>
      </c>
      <c r="BO23">
        <f t="shared" si="17"/>
        <v>0.375</v>
      </c>
      <c r="BP23">
        <f t="shared" si="18"/>
        <v>0.5</v>
      </c>
      <c r="BQ23">
        <f t="shared" si="19"/>
        <v>0.75</v>
      </c>
    </row>
    <row r="24" spans="1:69" x14ac:dyDescent="0.25">
      <c r="A24" t="s">
        <v>127</v>
      </c>
      <c r="B24" t="s">
        <v>128</v>
      </c>
      <c r="C24" t="s">
        <v>58</v>
      </c>
      <c r="D24" t="s">
        <v>129</v>
      </c>
      <c r="E24" t="s">
        <v>60</v>
      </c>
      <c r="F24" t="s">
        <v>61</v>
      </c>
      <c r="G24">
        <v>1</v>
      </c>
      <c r="H24">
        <v>1</v>
      </c>
      <c r="I24">
        <v>0.5</v>
      </c>
      <c r="R24">
        <v>1</v>
      </c>
      <c r="S24">
        <v>0</v>
      </c>
      <c r="T24">
        <v>0</v>
      </c>
      <c r="U24">
        <v>0</v>
      </c>
      <c r="V24">
        <v>1</v>
      </c>
      <c r="W24">
        <v>0</v>
      </c>
      <c r="X24">
        <v>1</v>
      </c>
      <c r="Y24">
        <v>0</v>
      </c>
      <c r="Z24">
        <v>1</v>
      </c>
      <c r="AA24" t="s">
        <v>130</v>
      </c>
      <c r="AB24">
        <v>0</v>
      </c>
      <c r="AC24">
        <v>1</v>
      </c>
      <c r="AD24">
        <v>0</v>
      </c>
      <c r="AE24">
        <v>0</v>
      </c>
      <c r="AF24">
        <v>1</v>
      </c>
      <c r="AG24">
        <v>1</v>
      </c>
      <c r="AH24">
        <v>1</v>
      </c>
      <c r="AI24">
        <v>0</v>
      </c>
      <c r="AJ24">
        <v>0</v>
      </c>
      <c r="AK24" t="s">
        <v>131</v>
      </c>
      <c r="AL24" t="s">
        <v>64</v>
      </c>
      <c r="AM24" t="s">
        <v>64</v>
      </c>
      <c r="AN24">
        <v>23</v>
      </c>
      <c r="AO24" t="s">
        <v>64</v>
      </c>
      <c r="AP24" t="s">
        <v>65</v>
      </c>
      <c r="AQ24" t="s">
        <v>77</v>
      </c>
      <c r="AR24" t="s">
        <v>67</v>
      </c>
      <c r="AS24" t="s">
        <v>67</v>
      </c>
      <c r="AT24" t="s">
        <v>66</v>
      </c>
      <c r="AU24" t="s">
        <v>77</v>
      </c>
      <c r="AV24" t="s">
        <v>66</v>
      </c>
      <c r="AW24" t="s">
        <v>67</v>
      </c>
      <c r="AX24">
        <f t="shared" si="3"/>
        <v>2</v>
      </c>
      <c r="AY24">
        <f t="shared" si="4"/>
        <v>1</v>
      </c>
      <c r="AZ24">
        <f t="shared" si="5"/>
        <v>2</v>
      </c>
      <c r="BA24">
        <f t="shared" si="6"/>
        <v>3</v>
      </c>
      <c r="BB24">
        <f t="shared" si="7"/>
        <v>5</v>
      </c>
      <c r="BC24">
        <f t="shared" si="8"/>
        <v>8</v>
      </c>
      <c r="BD24">
        <f t="shared" si="9"/>
        <v>0.25</v>
      </c>
      <c r="BE24">
        <f t="shared" si="10"/>
        <v>0.125</v>
      </c>
      <c r="BF24">
        <f t="shared" si="11"/>
        <v>0.25</v>
      </c>
      <c r="BG24">
        <f t="shared" si="12"/>
        <v>0.375</v>
      </c>
      <c r="BH24">
        <f t="shared" si="13"/>
        <v>0.1875</v>
      </c>
      <c r="BI24">
        <f t="shared" si="14"/>
        <v>0.3125</v>
      </c>
      <c r="BJ24">
        <f t="shared" si="15"/>
        <v>0.5</v>
      </c>
      <c r="BK24">
        <f t="shared" si="0"/>
        <v>0.1875</v>
      </c>
      <c r="BL24">
        <f t="shared" si="1"/>
        <v>0.3125</v>
      </c>
      <c r="BM24">
        <f t="shared" si="16"/>
        <v>0.5</v>
      </c>
      <c r="BN24">
        <f t="shared" si="2"/>
        <v>0.625</v>
      </c>
      <c r="BO24">
        <f t="shared" si="17"/>
        <v>0.125</v>
      </c>
      <c r="BP24">
        <f t="shared" si="18"/>
        <v>0.5</v>
      </c>
      <c r="BQ24">
        <f t="shared" si="19"/>
        <v>0.25</v>
      </c>
    </row>
    <row r="25" spans="1:69" x14ac:dyDescent="0.25">
      <c r="A25" t="s">
        <v>132</v>
      </c>
      <c r="B25" t="s">
        <v>133</v>
      </c>
      <c r="C25" t="s">
        <v>58</v>
      </c>
      <c r="D25" t="s">
        <v>129</v>
      </c>
      <c r="E25" t="s">
        <v>60</v>
      </c>
      <c r="F25" t="s">
        <v>70</v>
      </c>
      <c r="G25">
        <v>1</v>
      </c>
      <c r="H25">
        <v>1</v>
      </c>
      <c r="I25">
        <v>0.5</v>
      </c>
      <c r="R25">
        <v>1</v>
      </c>
      <c r="S25">
        <v>1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 t="s">
        <v>71</v>
      </c>
      <c r="AB25">
        <v>0</v>
      </c>
      <c r="AC25">
        <v>1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 t="s">
        <v>71</v>
      </c>
      <c r="AL25" t="s">
        <v>64</v>
      </c>
      <c r="AM25" t="s">
        <v>64</v>
      </c>
      <c r="AN25">
        <v>24</v>
      </c>
      <c r="AO25" t="s">
        <v>64</v>
      </c>
      <c r="AP25" t="s">
        <v>65</v>
      </c>
      <c r="AQ25" t="s">
        <v>66</v>
      </c>
      <c r="AR25" t="s">
        <v>67</v>
      </c>
      <c r="AS25" t="s">
        <v>67</v>
      </c>
      <c r="AT25" t="s">
        <v>65</v>
      </c>
      <c r="AU25" t="s">
        <v>67</v>
      </c>
      <c r="AV25" t="s">
        <v>67</v>
      </c>
      <c r="AW25" t="s">
        <v>67</v>
      </c>
      <c r="AX25">
        <f t="shared" si="3"/>
        <v>1</v>
      </c>
      <c r="AY25">
        <f t="shared" si="4"/>
        <v>2</v>
      </c>
      <c r="AZ25">
        <f t="shared" si="5"/>
        <v>0</v>
      </c>
      <c r="BA25">
        <f t="shared" si="6"/>
        <v>5</v>
      </c>
      <c r="BB25">
        <f t="shared" si="7"/>
        <v>6</v>
      </c>
      <c r="BC25">
        <f t="shared" si="8"/>
        <v>8</v>
      </c>
      <c r="BD25">
        <f t="shared" si="9"/>
        <v>0.125</v>
      </c>
      <c r="BE25">
        <f t="shared" si="10"/>
        <v>0.25</v>
      </c>
      <c r="BF25">
        <f t="shared" si="11"/>
        <v>0</v>
      </c>
      <c r="BG25">
        <f t="shared" si="12"/>
        <v>0.625</v>
      </c>
      <c r="BH25">
        <f t="shared" si="13"/>
        <v>4.6875E-2</v>
      </c>
      <c r="BI25">
        <f t="shared" si="14"/>
        <v>0.546875</v>
      </c>
      <c r="BJ25">
        <f t="shared" si="15"/>
        <v>0.59375</v>
      </c>
      <c r="BK25">
        <f t="shared" si="0"/>
        <v>4.6875E-2</v>
      </c>
      <c r="BL25">
        <f t="shared" si="1"/>
        <v>0.546875</v>
      </c>
      <c r="BM25">
        <f t="shared" si="16"/>
        <v>0.59375</v>
      </c>
      <c r="BN25">
        <f t="shared" si="2"/>
        <v>0.75</v>
      </c>
      <c r="BO25">
        <f t="shared" si="17"/>
        <v>0.15625</v>
      </c>
      <c r="BP25">
        <f t="shared" si="18"/>
        <v>0.40625</v>
      </c>
      <c r="BQ25">
        <f t="shared" si="19"/>
        <v>0.38461538461538464</v>
      </c>
    </row>
    <row r="26" spans="1:69" x14ac:dyDescent="0.25">
      <c r="A26" t="s">
        <v>134</v>
      </c>
      <c r="B26" t="s">
        <v>135</v>
      </c>
      <c r="C26" t="s">
        <v>58</v>
      </c>
      <c r="D26" t="s">
        <v>129</v>
      </c>
      <c r="E26" t="s">
        <v>60</v>
      </c>
      <c r="F26" t="s">
        <v>70</v>
      </c>
      <c r="G26">
        <v>1</v>
      </c>
      <c r="H26">
        <v>2</v>
      </c>
      <c r="I26">
        <v>1</v>
      </c>
      <c r="R26">
        <v>1</v>
      </c>
      <c r="S26">
        <v>1</v>
      </c>
      <c r="T26">
        <v>0</v>
      </c>
      <c r="U26">
        <v>0</v>
      </c>
      <c r="V26">
        <v>1</v>
      </c>
      <c r="W26">
        <v>0</v>
      </c>
      <c r="X26">
        <v>0</v>
      </c>
      <c r="Y26">
        <v>1</v>
      </c>
      <c r="Z26">
        <v>1</v>
      </c>
      <c r="AA26" t="s">
        <v>136</v>
      </c>
      <c r="AB26">
        <v>0</v>
      </c>
      <c r="AC26">
        <v>1</v>
      </c>
      <c r="AD26">
        <v>0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 t="s">
        <v>71</v>
      </c>
      <c r="AL26" t="s">
        <v>64</v>
      </c>
      <c r="AM26" t="s">
        <v>64</v>
      </c>
      <c r="AN26">
        <v>25</v>
      </c>
      <c r="AO26" t="s">
        <v>64</v>
      </c>
      <c r="AP26" t="s">
        <v>65</v>
      </c>
      <c r="AQ26" t="s">
        <v>66</v>
      </c>
      <c r="AR26" t="s">
        <v>67</v>
      </c>
      <c r="AS26" t="s">
        <v>67</v>
      </c>
      <c r="AT26" t="s">
        <v>66</v>
      </c>
      <c r="AU26" t="s">
        <v>67</v>
      </c>
      <c r="AV26" t="s">
        <v>67</v>
      </c>
      <c r="AW26" t="s">
        <v>65</v>
      </c>
      <c r="AX26">
        <f t="shared" si="3"/>
        <v>2</v>
      </c>
      <c r="AY26">
        <f t="shared" si="4"/>
        <v>2</v>
      </c>
      <c r="AZ26">
        <f t="shared" si="5"/>
        <v>0</v>
      </c>
      <c r="BA26">
        <f t="shared" si="6"/>
        <v>4</v>
      </c>
      <c r="BB26">
        <f t="shared" si="7"/>
        <v>6</v>
      </c>
      <c r="BC26">
        <f t="shared" si="8"/>
        <v>8</v>
      </c>
      <c r="BD26">
        <f t="shared" si="9"/>
        <v>0.25</v>
      </c>
      <c r="BE26">
        <f t="shared" si="10"/>
        <v>0.25</v>
      </c>
      <c r="BF26">
        <f t="shared" si="11"/>
        <v>0</v>
      </c>
      <c r="BG26">
        <f t="shared" si="12"/>
        <v>0.5</v>
      </c>
      <c r="BH26">
        <f t="shared" si="13"/>
        <v>0.125</v>
      </c>
      <c r="BI26">
        <f t="shared" si="14"/>
        <v>0.375</v>
      </c>
      <c r="BJ26">
        <f t="shared" si="15"/>
        <v>0.5</v>
      </c>
      <c r="BK26">
        <f t="shared" si="0"/>
        <v>0.125</v>
      </c>
      <c r="BL26">
        <f t="shared" si="1"/>
        <v>0.375</v>
      </c>
      <c r="BM26">
        <f t="shared" si="16"/>
        <v>0.5</v>
      </c>
      <c r="BN26">
        <f t="shared" si="2"/>
        <v>0.75</v>
      </c>
      <c r="BO26">
        <f t="shared" si="17"/>
        <v>0.25</v>
      </c>
      <c r="BP26">
        <f t="shared" si="18"/>
        <v>0.5</v>
      </c>
      <c r="BQ26">
        <f t="shared" si="19"/>
        <v>0.5</v>
      </c>
    </row>
    <row r="27" spans="1:69" x14ac:dyDescent="0.25">
      <c r="A27" t="s">
        <v>137</v>
      </c>
      <c r="B27" t="s">
        <v>138</v>
      </c>
      <c r="C27" t="s">
        <v>58</v>
      </c>
      <c r="D27" t="s">
        <v>129</v>
      </c>
      <c r="E27" t="s">
        <v>60</v>
      </c>
      <c r="F27" t="s">
        <v>70</v>
      </c>
      <c r="G27">
        <v>1</v>
      </c>
      <c r="H27">
        <v>3</v>
      </c>
      <c r="I27">
        <v>1.5</v>
      </c>
      <c r="R27">
        <v>1</v>
      </c>
      <c r="S27">
        <v>1</v>
      </c>
      <c r="T27">
        <v>0</v>
      </c>
      <c r="U27">
        <v>0</v>
      </c>
      <c r="V27">
        <v>1</v>
      </c>
      <c r="W27">
        <v>0</v>
      </c>
      <c r="X27">
        <v>1</v>
      </c>
      <c r="Y27">
        <v>0</v>
      </c>
      <c r="Z27">
        <v>0</v>
      </c>
      <c r="AA27" t="s">
        <v>71</v>
      </c>
      <c r="AB27">
        <v>1</v>
      </c>
      <c r="AC27">
        <v>1</v>
      </c>
      <c r="AD27">
        <v>0</v>
      </c>
      <c r="AE27">
        <v>0</v>
      </c>
      <c r="AF27">
        <v>0</v>
      </c>
      <c r="AG27">
        <v>0</v>
      </c>
      <c r="AH27">
        <v>1</v>
      </c>
      <c r="AI27">
        <v>0</v>
      </c>
      <c r="AJ27">
        <v>0</v>
      </c>
      <c r="AK27" t="s">
        <v>71</v>
      </c>
      <c r="AL27" t="s">
        <v>64</v>
      </c>
      <c r="AM27" t="s">
        <v>64</v>
      </c>
      <c r="AN27">
        <v>26</v>
      </c>
      <c r="AO27" t="s">
        <v>64</v>
      </c>
      <c r="AP27" t="s">
        <v>66</v>
      </c>
      <c r="AQ27" t="s">
        <v>66</v>
      </c>
      <c r="AR27" t="s">
        <v>67</v>
      </c>
      <c r="AS27" t="s">
        <v>67</v>
      </c>
      <c r="AT27" t="s">
        <v>65</v>
      </c>
      <c r="AU27" t="s">
        <v>67</v>
      </c>
      <c r="AV27" t="s">
        <v>66</v>
      </c>
      <c r="AW27" t="s">
        <v>67</v>
      </c>
      <c r="AX27">
        <f t="shared" si="3"/>
        <v>3</v>
      </c>
      <c r="AY27">
        <f t="shared" si="4"/>
        <v>1</v>
      </c>
      <c r="AZ27">
        <f t="shared" si="5"/>
        <v>0</v>
      </c>
      <c r="BA27">
        <f t="shared" si="6"/>
        <v>4</v>
      </c>
      <c r="BB27">
        <f t="shared" si="7"/>
        <v>7</v>
      </c>
      <c r="BC27">
        <f t="shared" si="8"/>
        <v>8</v>
      </c>
      <c r="BD27">
        <f t="shared" si="9"/>
        <v>0.375</v>
      </c>
      <c r="BE27">
        <f t="shared" si="10"/>
        <v>0.125</v>
      </c>
      <c r="BF27">
        <f t="shared" si="11"/>
        <v>0</v>
      </c>
      <c r="BG27">
        <f t="shared" si="12"/>
        <v>0.5</v>
      </c>
      <c r="BH27">
        <f t="shared" si="13"/>
        <v>0.1875</v>
      </c>
      <c r="BI27">
        <f t="shared" si="14"/>
        <v>0.3125</v>
      </c>
      <c r="BJ27">
        <f t="shared" si="15"/>
        <v>0.5</v>
      </c>
      <c r="BK27">
        <f t="shared" si="0"/>
        <v>0.1875</v>
      </c>
      <c r="BL27">
        <f t="shared" si="1"/>
        <v>0.3125</v>
      </c>
      <c r="BM27">
        <f t="shared" si="16"/>
        <v>0.5</v>
      </c>
      <c r="BN27">
        <f t="shared" si="2"/>
        <v>0.875</v>
      </c>
      <c r="BO27">
        <f t="shared" si="17"/>
        <v>0.375</v>
      </c>
      <c r="BP27">
        <f t="shared" si="18"/>
        <v>0.5</v>
      </c>
      <c r="BQ27">
        <f t="shared" si="19"/>
        <v>0.75</v>
      </c>
    </row>
    <row r="28" spans="1:69" x14ac:dyDescent="0.25">
      <c r="A28" t="s">
        <v>139</v>
      </c>
      <c r="B28" t="s">
        <v>140</v>
      </c>
      <c r="C28" t="s">
        <v>58</v>
      </c>
      <c r="D28" t="s">
        <v>129</v>
      </c>
      <c r="E28" t="s">
        <v>60</v>
      </c>
      <c r="F28" t="s">
        <v>70</v>
      </c>
      <c r="G28">
        <v>1</v>
      </c>
      <c r="H28">
        <v>4</v>
      </c>
      <c r="I28">
        <v>2</v>
      </c>
      <c r="R28">
        <v>0</v>
      </c>
      <c r="S28">
        <v>1</v>
      </c>
      <c r="T28">
        <v>0</v>
      </c>
      <c r="U28">
        <v>0</v>
      </c>
      <c r="V28">
        <v>1</v>
      </c>
      <c r="W28">
        <v>0</v>
      </c>
      <c r="X28">
        <v>0</v>
      </c>
      <c r="Y28">
        <v>1</v>
      </c>
      <c r="Z28">
        <v>0</v>
      </c>
      <c r="AA28" t="s">
        <v>71</v>
      </c>
      <c r="AB28">
        <v>0</v>
      </c>
      <c r="AC28">
        <v>1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1</v>
      </c>
      <c r="AK28" t="s">
        <v>141</v>
      </c>
      <c r="AL28" t="s">
        <v>64</v>
      </c>
      <c r="AM28" t="s">
        <v>64</v>
      </c>
      <c r="AN28">
        <v>27</v>
      </c>
      <c r="AO28" t="s">
        <v>64</v>
      </c>
      <c r="AP28" t="s">
        <v>67</v>
      </c>
      <c r="AQ28" t="s">
        <v>66</v>
      </c>
      <c r="AR28" t="s">
        <v>67</v>
      </c>
      <c r="AS28" t="s">
        <v>67</v>
      </c>
      <c r="AT28" t="s">
        <v>66</v>
      </c>
      <c r="AU28" t="s">
        <v>67</v>
      </c>
      <c r="AV28" t="s">
        <v>67</v>
      </c>
      <c r="AW28" t="s">
        <v>65</v>
      </c>
      <c r="AX28">
        <f t="shared" si="3"/>
        <v>2</v>
      </c>
      <c r="AY28">
        <f t="shared" si="4"/>
        <v>1</v>
      </c>
      <c r="AZ28">
        <f t="shared" si="5"/>
        <v>0</v>
      </c>
      <c r="BA28">
        <f t="shared" si="6"/>
        <v>5</v>
      </c>
      <c r="BB28">
        <f t="shared" si="7"/>
        <v>7</v>
      </c>
      <c r="BC28">
        <f t="shared" si="8"/>
        <v>8</v>
      </c>
      <c r="BD28">
        <f t="shared" si="9"/>
        <v>0.25</v>
      </c>
      <c r="BE28">
        <f t="shared" si="10"/>
        <v>0.125</v>
      </c>
      <c r="BF28">
        <f t="shared" si="11"/>
        <v>0</v>
      </c>
      <c r="BG28">
        <f t="shared" si="12"/>
        <v>0.625</v>
      </c>
      <c r="BH28">
        <f t="shared" si="13"/>
        <v>9.375E-2</v>
      </c>
      <c r="BI28">
        <f t="shared" si="14"/>
        <v>0.46875</v>
      </c>
      <c r="BJ28">
        <f t="shared" si="15"/>
        <v>0.5625</v>
      </c>
      <c r="BK28">
        <f t="shared" si="0"/>
        <v>9.375E-2</v>
      </c>
      <c r="BL28">
        <f t="shared" si="1"/>
        <v>0.46875</v>
      </c>
      <c r="BM28">
        <f t="shared" si="16"/>
        <v>0.5625</v>
      </c>
      <c r="BN28">
        <f t="shared" si="2"/>
        <v>0.875</v>
      </c>
      <c r="BO28">
        <f t="shared" si="17"/>
        <v>0.3125</v>
      </c>
      <c r="BP28">
        <f t="shared" si="18"/>
        <v>0.4375</v>
      </c>
      <c r="BQ28">
        <f t="shared" si="19"/>
        <v>0.7142857142857143</v>
      </c>
    </row>
    <row r="29" spans="1:69" x14ac:dyDescent="0.25">
      <c r="A29" t="s">
        <v>142</v>
      </c>
      <c r="B29" t="s">
        <v>143</v>
      </c>
      <c r="C29" t="s">
        <v>58</v>
      </c>
      <c r="D29" t="s">
        <v>129</v>
      </c>
      <c r="E29" t="s">
        <v>60</v>
      </c>
      <c r="F29" t="s">
        <v>70</v>
      </c>
      <c r="G29">
        <v>1</v>
      </c>
      <c r="H29">
        <v>5</v>
      </c>
      <c r="I29">
        <v>2.5</v>
      </c>
      <c r="R29">
        <v>0</v>
      </c>
      <c r="S29">
        <v>1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 t="s">
        <v>71</v>
      </c>
      <c r="AB29">
        <v>0</v>
      </c>
      <c r="AC29">
        <v>1</v>
      </c>
      <c r="AD29">
        <v>0</v>
      </c>
      <c r="AE29">
        <v>0</v>
      </c>
      <c r="AF29">
        <v>1</v>
      </c>
      <c r="AG29">
        <v>0</v>
      </c>
      <c r="AH29">
        <v>1</v>
      </c>
      <c r="AI29">
        <v>0</v>
      </c>
      <c r="AJ29">
        <v>0</v>
      </c>
      <c r="AK29" t="s">
        <v>71</v>
      </c>
      <c r="AL29" t="s">
        <v>64</v>
      </c>
      <c r="AM29" t="s">
        <v>64</v>
      </c>
      <c r="AN29">
        <v>28</v>
      </c>
      <c r="AO29" t="s">
        <v>64</v>
      </c>
      <c r="AP29" t="s">
        <v>67</v>
      </c>
      <c r="AQ29" t="s">
        <v>66</v>
      </c>
      <c r="AR29" t="s">
        <v>67</v>
      </c>
      <c r="AS29" t="s">
        <v>67</v>
      </c>
      <c r="AT29" t="s">
        <v>66</v>
      </c>
      <c r="AU29" t="s">
        <v>67</v>
      </c>
      <c r="AV29" t="s">
        <v>77</v>
      </c>
      <c r="AW29" t="s">
        <v>67</v>
      </c>
      <c r="AX29">
        <f t="shared" si="3"/>
        <v>2</v>
      </c>
      <c r="AY29">
        <f t="shared" si="4"/>
        <v>0</v>
      </c>
      <c r="AZ29">
        <f t="shared" si="5"/>
        <v>1</v>
      </c>
      <c r="BA29">
        <f t="shared" si="6"/>
        <v>5</v>
      </c>
      <c r="BB29">
        <f t="shared" si="7"/>
        <v>7</v>
      </c>
      <c r="BC29">
        <f t="shared" si="8"/>
        <v>8</v>
      </c>
      <c r="BD29">
        <f t="shared" si="9"/>
        <v>0.25</v>
      </c>
      <c r="BE29">
        <f t="shared" si="10"/>
        <v>0</v>
      </c>
      <c r="BF29">
        <f t="shared" si="11"/>
        <v>0.125</v>
      </c>
      <c r="BG29">
        <f t="shared" si="12"/>
        <v>0.625</v>
      </c>
      <c r="BH29">
        <f t="shared" si="13"/>
        <v>9.375E-2</v>
      </c>
      <c r="BI29">
        <f t="shared" si="14"/>
        <v>0.46875</v>
      </c>
      <c r="BJ29">
        <f t="shared" si="15"/>
        <v>0.5625</v>
      </c>
      <c r="BK29">
        <f t="shared" si="0"/>
        <v>9.375E-2</v>
      </c>
      <c r="BL29">
        <f t="shared" si="1"/>
        <v>0.46875</v>
      </c>
      <c r="BM29">
        <f t="shared" si="16"/>
        <v>0.5625</v>
      </c>
      <c r="BN29">
        <f t="shared" si="2"/>
        <v>0.875</v>
      </c>
      <c r="BO29">
        <f t="shared" si="17"/>
        <v>0.3125</v>
      </c>
      <c r="BP29">
        <f t="shared" si="18"/>
        <v>0.4375</v>
      </c>
      <c r="BQ29">
        <f t="shared" si="19"/>
        <v>0.7142857142857143</v>
      </c>
    </row>
    <row r="30" spans="1:69" x14ac:dyDescent="0.25">
      <c r="A30" t="s">
        <v>144</v>
      </c>
      <c r="B30" t="s">
        <v>145</v>
      </c>
      <c r="C30" t="s">
        <v>58</v>
      </c>
      <c r="D30" t="s">
        <v>129</v>
      </c>
      <c r="E30" t="s">
        <v>60</v>
      </c>
      <c r="F30" t="s">
        <v>70</v>
      </c>
      <c r="G30">
        <v>1</v>
      </c>
      <c r="H30">
        <v>6</v>
      </c>
      <c r="I30">
        <v>3</v>
      </c>
      <c r="R30">
        <v>0</v>
      </c>
      <c r="S30">
        <v>1</v>
      </c>
      <c r="T30">
        <v>0</v>
      </c>
      <c r="U30">
        <v>0</v>
      </c>
      <c r="V30">
        <v>1</v>
      </c>
      <c r="W30">
        <v>0</v>
      </c>
      <c r="X30">
        <v>0</v>
      </c>
      <c r="Y30">
        <v>1</v>
      </c>
      <c r="Z30">
        <v>0</v>
      </c>
      <c r="AA30" t="s">
        <v>71</v>
      </c>
      <c r="AB30">
        <v>0</v>
      </c>
      <c r="AC30">
        <v>1</v>
      </c>
      <c r="AD30">
        <v>0</v>
      </c>
      <c r="AE30">
        <v>0</v>
      </c>
      <c r="AF30">
        <v>1</v>
      </c>
      <c r="AG30">
        <v>0</v>
      </c>
      <c r="AH30">
        <v>0</v>
      </c>
      <c r="AI30">
        <v>1</v>
      </c>
      <c r="AJ30">
        <v>0</v>
      </c>
      <c r="AK30" t="s">
        <v>71</v>
      </c>
      <c r="AL30" t="s">
        <v>64</v>
      </c>
      <c r="AM30" t="s">
        <v>64</v>
      </c>
      <c r="AN30">
        <v>29</v>
      </c>
      <c r="AO30" t="s">
        <v>64</v>
      </c>
      <c r="AP30" t="s">
        <v>67</v>
      </c>
      <c r="AQ30" t="s">
        <v>66</v>
      </c>
      <c r="AR30" t="s">
        <v>67</v>
      </c>
      <c r="AS30" t="s">
        <v>67</v>
      </c>
      <c r="AT30" t="s">
        <v>66</v>
      </c>
      <c r="AU30" t="s">
        <v>67</v>
      </c>
      <c r="AV30" t="s">
        <v>67</v>
      </c>
      <c r="AW30" t="s">
        <v>66</v>
      </c>
      <c r="AX30">
        <f t="shared" si="3"/>
        <v>3</v>
      </c>
      <c r="AY30">
        <f t="shared" si="4"/>
        <v>0</v>
      </c>
      <c r="AZ30">
        <f t="shared" si="5"/>
        <v>0</v>
      </c>
      <c r="BA30">
        <f t="shared" si="6"/>
        <v>5</v>
      </c>
      <c r="BB30">
        <f t="shared" si="7"/>
        <v>8</v>
      </c>
      <c r="BC30">
        <f t="shared" si="8"/>
        <v>8</v>
      </c>
      <c r="BD30">
        <f t="shared" si="9"/>
        <v>0.375</v>
      </c>
      <c r="BE30">
        <f t="shared" si="10"/>
        <v>0</v>
      </c>
      <c r="BF30">
        <f t="shared" si="11"/>
        <v>0</v>
      </c>
      <c r="BG30">
        <f t="shared" si="12"/>
        <v>0.625</v>
      </c>
      <c r="BH30">
        <f t="shared" si="13"/>
        <v>0.140625</v>
      </c>
      <c r="BI30">
        <f t="shared" si="14"/>
        <v>0.390625</v>
      </c>
      <c r="BJ30">
        <f t="shared" si="15"/>
        <v>0.53125</v>
      </c>
      <c r="BK30">
        <f t="shared" si="0"/>
        <v>0.140625</v>
      </c>
      <c r="BL30">
        <f t="shared" si="1"/>
        <v>0.390625</v>
      </c>
      <c r="BM30">
        <f t="shared" si="16"/>
        <v>0.53125</v>
      </c>
      <c r="BN30">
        <f t="shared" si="2"/>
        <v>1</v>
      </c>
      <c r="BO30">
        <f t="shared" si="17"/>
        <v>0.46875</v>
      </c>
      <c r="BP30">
        <f t="shared" si="18"/>
        <v>0.46875</v>
      </c>
      <c r="BQ30">
        <f t="shared" si="19"/>
        <v>1</v>
      </c>
    </row>
    <row r="31" spans="1:69" x14ac:dyDescent="0.25">
      <c r="A31" t="s">
        <v>146</v>
      </c>
      <c r="B31" t="s">
        <v>147</v>
      </c>
      <c r="C31" t="s">
        <v>58</v>
      </c>
      <c r="D31" t="s">
        <v>129</v>
      </c>
      <c r="E31" t="s">
        <v>60</v>
      </c>
      <c r="F31" t="s">
        <v>70</v>
      </c>
      <c r="G31">
        <v>1</v>
      </c>
      <c r="H31">
        <v>7</v>
      </c>
      <c r="I31">
        <v>3.5</v>
      </c>
      <c r="R31">
        <v>0</v>
      </c>
      <c r="S31">
        <v>1</v>
      </c>
      <c r="T31">
        <v>0</v>
      </c>
      <c r="U31">
        <v>0</v>
      </c>
      <c r="V31">
        <v>1</v>
      </c>
      <c r="W31">
        <v>0</v>
      </c>
      <c r="X31">
        <v>0</v>
      </c>
      <c r="Y31">
        <v>1</v>
      </c>
      <c r="Z31">
        <v>0</v>
      </c>
      <c r="AA31" t="s">
        <v>71</v>
      </c>
      <c r="AB31">
        <v>0</v>
      </c>
      <c r="AC31">
        <v>1</v>
      </c>
      <c r="AD31">
        <v>0</v>
      </c>
      <c r="AE31">
        <v>0</v>
      </c>
      <c r="AF31">
        <v>1</v>
      </c>
      <c r="AG31">
        <v>0</v>
      </c>
      <c r="AH31">
        <v>0</v>
      </c>
      <c r="AI31">
        <v>1</v>
      </c>
      <c r="AJ31">
        <v>0</v>
      </c>
      <c r="AK31" t="s">
        <v>71</v>
      </c>
      <c r="AL31" t="s">
        <v>64</v>
      </c>
      <c r="AM31" t="s">
        <v>64</v>
      </c>
      <c r="AN31">
        <v>30</v>
      </c>
      <c r="AO31" t="s">
        <v>64</v>
      </c>
      <c r="AP31" t="s">
        <v>67</v>
      </c>
      <c r="AQ31" t="s">
        <v>66</v>
      </c>
      <c r="AR31" t="s">
        <v>67</v>
      </c>
      <c r="AS31" t="s">
        <v>67</v>
      </c>
      <c r="AT31" t="s">
        <v>66</v>
      </c>
      <c r="AU31" t="s">
        <v>67</v>
      </c>
      <c r="AV31" t="s">
        <v>67</v>
      </c>
      <c r="AW31" t="s">
        <v>66</v>
      </c>
      <c r="AX31">
        <f t="shared" si="3"/>
        <v>3</v>
      </c>
      <c r="AY31">
        <f t="shared" si="4"/>
        <v>0</v>
      </c>
      <c r="AZ31">
        <f t="shared" si="5"/>
        <v>0</v>
      </c>
      <c r="BA31">
        <f t="shared" si="6"/>
        <v>5</v>
      </c>
      <c r="BB31">
        <f t="shared" si="7"/>
        <v>8</v>
      </c>
      <c r="BC31">
        <f t="shared" si="8"/>
        <v>8</v>
      </c>
      <c r="BD31">
        <f t="shared" si="9"/>
        <v>0.375</v>
      </c>
      <c r="BE31">
        <f t="shared" si="10"/>
        <v>0</v>
      </c>
      <c r="BF31">
        <f t="shared" si="11"/>
        <v>0</v>
      </c>
      <c r="BG31">
        <f t="shared" si="12"/>
        <v>0.625</v>
      </c>
      <c r="BH31">
        <f t="shared" si="13"/>
        <v>0.140625</v>
      </c>
      <c r="BI31">
        <f t="shared" si="14"/>
        <v>0.390625</v>
      </c>
      <c r="BJ31">
        <f t="shared" si="15"/>
        <v>0.53125</v>
      </c>
      <c r="BK31">
        <f t="shared" si="0"/>
        <v>0.140625</v>
      </c>
      <c r="BL31">
        <f t="shared" si="1"/>
        <v>0.390625</v>
      </c>
      <c r="BM31">
        <f t="shared" si="16"/>
        <v>0.53125</v>
      </c>
      <c r="BN31">
        <f t="shared" si="2"/>
        <v>1</v>
      </c>
      <c r="BO31">
        <f t="shared" si="17"/>
        <v>0.46875</v>
      </c>
      <c r="BP31">
        <f t="shared" si="18"/>
        <v>0.46875</v>
      </c>
      <c r="BQ31">
        <f t="shared" si="19"/>
        <v>1</v>
      </c>
    </row>
    <row r="32" spans="1:69" x14ac:dyDescent="0.25">
      <c r="A32" t="s">
        <v>148</v>
      </c>
      <c r="B32" t="s">
        <v>149</v>
      </c>
      <c r="C32" t="s">
        <v>58</v>
      </c>
      <c r="D32" t="s">
        <v>129</v>
      </c>
      <c r="E32" t="s">
        <v>60</v>
      </c>
      <c r="F32" t="s">
        <v>70</v>
      </c>
      <c r="G32">
        <v>1</v>
      </c>
      <c r="H32">
        <v>8</v>
      </c>
      <c r="I32">
        <v>4</v>
      </c>
      <c r="R32">
        <v>0</v>
      </c>
      <c r="S32">
        <v>0</v>
      </c>
      <c r="T32">
        <v>0</v>
      </c>
      <c r="U32">
        <v>0</v>
      </c>
      <c r="V32">
        <v>1</v>
      </c>
      <c r="W32">
        <v>0</v>
      </c>
      <c r="X32">
        <v>1</v>
      </c>
      <c r="Y32">
        <v>0</v>
      </c>
      <c r="Z32">
        <v>1</v>
      </c>
      <c r="AA32" t="s">
        <v>150</v>
      </c>
      <c r="AB32">
        <v>0</v>
      </c>
      <c r="AC32">
        <v>1</v>
      </c>
      <c r="AD32">
        <v>0</v>
      </c>
      <c r="AE32">
        <v>0</v>
      </c>
      <c r="AF32">
        <v>1</v>
      </c>
      <c r="AG32">
        <v>1</v>
      </c>
      <c r="AH32">
        <v>1</v>
      </c>
      <c r="AI32">
        <v>0</v>
      </c>
      <c r="AJ32">
        <v>1</v>
      </c>
      <c r="AK32" t="s">
        <v>151</v>
      </c>
      <c r="AL32" t="s">
        <v>64</v>
      </c>
      <c r="AM32" t="s">
        <v>64</v>
      </c>
      <c r="AN32">
        <v>34</v>
      </c>
      <c r="AO32" t="s">
        <v>64</v>
      </c>
      <c r="AP32" t="s">
        <v>67</v>
      </c>
      <c r="AQ32" t="s">
        <v>77</v>
      </c>
      <c r="AR32" t="s">
        <v>67</v>
      </c>
      <c r="AS32" t="s">
        <v>67</v>
      </c>
      <c r="AT32" t="s">
        <v>66</v>
      </c>
      <c r="AU32" t="s">
        <v>77</v>
      </c>
      <c r="AV32" t="s">
        <v>66</v>
      </c>
      <c r="AW32" t="s">
        <v>67</v>
      </c>
      <c r="AX32">
        <f t="shared" si="3"/>
        <v>2</v>
      </c>
      <c r="AY32">
        <f t="shared" si="4"/>
        <v>0</v>
      </c>
      <c r="AZ32">
        <f t="shared" si="5"/>
        <v>2</v>
      </c>
      <c r="BA32">
        <f t="shared" si="6"/>
        <v>4</v>
      </c>
      <c r="BB32">
        <f t="shared" si="7"/>
        <v>6</v>
      </c>
      <c r="BC32">
        <f t="shared" si="8"/>
        <v>8</v>
      </c>
      <c r="BD32">
        <f t="shared" si="9"/>
        <v>0.25</v>
      </c>
      <c r="BE32">
        <f t="shared" si="10"/>
        <v>0</v>
      </c>
      <c r="BF32">
        <f t="shared" si="11"/>
        <v>0.25</v>
      </c>
      <c r="BG32">
        <f t="shared" si="12"/>
        <v>0.5</v>
      </c>
      <c r="BH32">
        <f t="shared" si="13"/>
        <v>0.125</v>
      </c>
      <c r="BI32">
        <f t="shared" si="14"/>
        <v>0.375</v>
      </c>
      <c r="BJ32">
        <f t="shared" si="15"/>
        <v>0.5</v>
      </c>
      <c r="BK32">
        <f t="shared" si="0"/>
        <v>0.125</v>
      </c>
      <c r="BL32">
        <f t="shared" si="1"/>
        <v>0.375</v>
      </c>
      <c r="BM32">
        <f t="shared" si="16"/>
        <v>0.5</v>
      </c>
      <c r="BN32">
        <f t="shared" si="2"/>
        <v>0.75</v>
      </c>
      <c r="BO32">
        <f t="shared" si="17"/>
        <v>0.25</v>
      </c>
      <c r="BP32">
        <f t="shared" si="18"/>
        <v>0.5</v>
      </c>
      <c r="BQ32">
        <f t="shared" si="19"/>
        <v>0.5</v>
      </c>
    </row>
    <row r="33" spans="1:69" x14ac:dyDescent="0.25">
      <c r="A33" t="s">
        <v>152</v>
      </c>
      <c r="B33" t="s">
        <v>153</v>
      </c>
      <c r="C33" t="s">
        <v>58</v>
      </c>
      <c r="D33" t="s">
        <v>129</v>
      </c>
      <c r="E33" t="s">
        <v>60</v>
      </c>
      <c r="F33" t="s">
        <v>70</v>
      </c>
      <c r="G33">
        <v>1</v>
      </c>
      <c r="H33">
        <v>9</v>
      </c>
      <c r="I33">
        <v>4.5</v>
      </c>
      <c r="R33">
        <v>0</v>
      </c>
      <c r="S33">
        <v>1</v>
      </c>
      <c r="T33">
        <v>0</v>
      </c>
      <c r="U33">
        <v>0</v>
      </c>
      <c r="V33">
        <v>1</v>
      </c>
      <c r="W33">
        <v>0</v>
      </c>
      <c r="X33">
        <v>1</v>
      </c>
      <c r="Y33">
        <v>0</v>
      </c>
      <c r="Z33">
        <v>0</v>
      </c>
      <c r="AA33" t="s">
        <v>71</v>
      </c>
      <c r="AB33">
        <v>0</v>
      </c>
      <c r="AC33">
        <v>1</v>
      </c>
      <c r="AD33">
        <v>0</v>
      </c>
      <c r="AE33">
        <v>0</v>
      </c>
      <c r="AF33">
        <v>1</v>
      </c>
      <c r="AG33">
        <v>0</v>
      </c>
      <c r="AH33">
        <v>1</v>
      </c>
      <c r="AI33">
        <v>0</v>
      </c>
      <c r="AJ33">
        <v>0</v>
      </c>
      <c r="AK33" t="s">
        <v>71</v>
      </c>
      <c r="AL33" t="s">
        <v>64</v>
      </c>
      <c r="AM33" t="s">
        <v>64</v>
      </c>
      <c r="AN33">
        <v>35</v>
      </c>
      <c r="AO33" t="s">
        <v>64</v>
      </c>
      <c r="AP33" t="s">
        <v>67</v>
      </c>
      <c r="AQ33" t="s">
        <v>66</v>
      </c>
      <c r="AR33" t="s">
        <v>67</v>
      </c>
      <c r="AS33" t="s">
        <v>67</v>
      </c>
      <c r="AT33" t="s">
        <v>66</v>
      </c>
      <c r="AU33" t="s">
        <v>67</v>
      </c>
      <c r="AV33" t="s">
        <v>66</v>
      </c>
      <c r="AW33" t="s">
        <v>67</v>
      </c>
      <c r="AX33">
        <f t="shared" si="3"/>
        <v>3</v>
      </c>
      <c r="AY33">
        <f t="shared" si="4"/>
        <v>0</v>
      </c>
      <c r="AZ33">
        <f t="shared" si="5"/>
        <v>0</v>
      </c>
      <c r="BA33">
        <f t="shared" si="6"/>
        <v>5</v>
      </c>
      <c r="BB33">
        <f t="shared" si="7"/>
        <v>8</v>
      </c>
      <c r="BC33">
        <f t="shared" si="8"/>
        <v>8</v>
      </c>
      <c r="BD33">
        <f t="shared" si="9"/>
        <v>0.375</v>
      </c>
      <c r="BE33">
        <f t="shared" si="10"/>
        <v>0</v>
      </c>
      <c r="BF33">
        <f t="shared" si="11"/>
        <v>0</v>
      </c>
      <c r="BG33">
        <f t="shared" si="12"/>
        <v>0.625</v>
      </c>
      <c r="BH33">
        <f t="shared" si="13"/>
        <v>0.140625</v>
      </c>
      <c r="BI33">
        <f t="shared" si="14"/>
        <v>0.390625</v>
      </c>
      <c r="BJ33">
        <f t="shared" si="15"/>
        <v>0.53125</v>
      </c>
      <c r="BK33">
        <f t="shared" si="0"/>
        <v>0.140625</v>
      </c>
      <c r="BL33">
        <f t="shared" si="1"/>
        <v>0.390625</v>
      </c>
      <c r="BM33">
        <f t="shared" si="16"/>
        <v>0.53125</v>
      </c>
      <c r="BN33">
        <f t="shared" si="2"/>
        <v>1</v>
      </c>
      <c r="BO33">
        <f t="shared" si="17"/>
        <v>0.46875</v>
      </c>
      <c r="BP33">
        <f t="shared" si="18"/>
        <v>0.46875</v>
      </c>
      <c r="BQ33">
        <f t="shared" si="19"/>
        <v>1</v>
      </c>
    </row>
    <row r="34" spans="1:69" x14ac:dyDescent="0.25">
      <c r="A34" t="s">
        <v>154</v>
      </c>
      <c r="B34" t="s">
        <v>155</v>
      </c>
      <c r="C34" t="s">
        <v>58</v>
      </c>
      <c r="D34" t="s">
        <v>129</v>
      </c>
      <c r="E34" t="s">
        <v>60</v>
      </c>
      <c r="F34" t="s">
        <v>70</v>
      </c>
      <c r="G34">
        <v>1</v>
      </c>
      <c r="H34">
        <v>10</v>
      </c>
      <c r="I34">
        <v>5</v>
      </c>
      <c r="R34">
        <v>1</v>
      </c>
      <c r="S34">
        <v>1</v>
      </c>
      <c r="T34">
        <v>0</v>
      </c>
      <c r="U34">
        <v>1</v>
      </c>
      <c r="V34">
        <v>1</v>
      </c>
      <c r="W34">
        <v>0</v>
      </c>
      <c r="X34">
        <v>0</v>
      </c>
      <c r="Y34">
        <v>1</v>
      </c>
      <c r="Z34">
        <v>0</v>
      </c>
      <c r="AA34" t="s">
        <v>71</v>
      </c>
      <c r="AB34">
        <v>0</v>
      </c>
      <c r="AC34">
        <v>1</v>
      </c>
      <c r="AD34">
        <v>0</v>
      </c>
      <c r="AE34">
        <v>0</v>
      </c>
      <c r="AF34">
        <v>1</v>
      </c>
      <c r="AG34">
        <v>0</v>
      </c>
      <c r="AH34">
        <v>0</v>
      </c>
      <c r="AI34">
        <v>1</v>
      </c>
      <c r="AJ34">
        <v>0</v>
      </c>
      <c r="AK34" t="s">
        <v>71</v>
      </c>
      <c r="AL34" t="s">
        <v>64</v>
      </c>
      <c r="AM34" t="s">
        <v>64</v>
      </c>
      <c r="AN34">
        <v>36</v>
      </c>
      <c r="AO34" t="s">
        <v>64</v>
      </c>
      <c r="AP34" t="s">
        <v>65</v>
      </c>
      <c r="AQ34" t="s">
        <v>66</v>
      </c>
      <c r="AR34" t="s">
        <v>67</v>
      </c>
      <c r="AS34" t="s">
        <v>65</v>
      </c>
      <c r="AT34" t="s">
        <v>66</v>
      </c>
      <c r="AU34" t="s">
        <v>67</v>
      </c>
      <c r="AV34" t="s">
        <v>67</v>
      </c>
      <c r="AW34" t="s">
        <v>66</v>
      </c>
      <c r="AX34">
        <f t="shared" si="3"/>
        <v>3</v>
      </c>
      <c r="AY34">
        <f t="shared" si="4"/>
        <v>2</v>
      </c>
      <c r="AZ34">
        <f t="shared" si="5"/>
        <v>0</v>
      </c>
      <c r="BA34">
        <f t="shared" si="6"/>
        <v>3</v>
      </c>
      <c r="BB34">
        <f t="shared" si="7"/>
        <v>6</v>
      </c>
      <c r="BC34">
        <f t="shared" si="8"/>
        <v>8</v>
      </c>
      <c r="BD34">
        <f t="shared" si="9"/>
        <v>0.375</v>
      </c>
      <c r="BE34">
        <f t="shared" si="10"/>
        <v>0.25</v>
      </c>
      <c r="BF34">
        <f t="shared" si="11"/>
        <v>0</v>
      </c>
      <c r="BG34">
        <f t="shared" si="12"/>
        <v>0.375</v>
      </c>
      <c r="BH34">
        <f t="shared" si="13"/>
        <v>0.234375</v>
      </c>
      <c r="BI34">
        <f t="shared" si="14"/>
        <v>0.234375</v>
      </c>
      <c r="BJ34">
        <f t="shared" si="15"/>
        <v>0.46875</v>
      </c>
      <c r="BK34">
        <f t="shared" ref="BK34:BK65" si="20">((AX34+AY34)/BC34)*((AX34+AZ34)/BC34)</f>
        <v>0.234375</v>
      </c>
      <c r="BL34">
        <f t="shared" ref="BL34:BL65" si="21">((AZ34+BA34)/BC34)*((AY34+BA34)/BC34)</f>
        <v>0.234375</v>
      </c>
      <c r="BM34">
        <f t="shared" si="16"/>
        <v>0.46875</v>
      </c>
      <c r="BN34">
        <f t="shared" ref="BN34:BN65" si="22">(AX34+BA34)/(BC34)</f>
        <v>0.75</v>
      </c>
      <c r="BO34">
        <f t="shared" si="17"/>
        <v>0.28125</v>
      </c>
      <c r="BP34">
        <f t="shared" si="18"/>
        <v>0.53125</v>
      </c>
      <c r="BQ34">
        <f t="shared" si="19"/>
        <v>0.52941176470588236</v>
      </c>
    </row>
    <row r="35" spans="1:69" x14ac:dyDescent="0.25">
      <c r="A35" t="s">
        <v>156</v>
      </c>
      <c r="B35" t="s">
        <v>157</v>
      </c>
      <c r="C35" t="s">
        <v>58</v>
      </c>
      <c r="D35" t="s">
        <v>129</v>
      </c>
      <c r="E35" t="s">
        <v>60</v>
      </c>
      <c r="F35" t="s">
        <v>70</v>
      </c>
      <c r="G35">
        <v>1</v>
      </c>
      <c r="H35">
        <v>11</v>
      </c>
      <c r="I35">
        <v>5.5</v>
      </c>
      <c r="R35">
        <v>1</v>
      </c>
      <c r="S35">
        <v>1</v>
      </c>
      <c r="T35">
        <v>0</v>
      </c>
      <c r="U35">
        <v>0</v>
      </c>
      <c r="V35">
        <v>1</v>
      </c>
      <c r="W35">
        <v>0</v>
      </c>
      <c r="X35">
        <v>1</v>
      </c>
      <c r="Y35">
        <v>0</v>
      </c>
      <c r="Z35">
        <v>0</v>
      </c>
      <c r="AA35" t="s">
        <v>71</v>
      </c>
      <c r="AB35">
        <v>1</v>
      </c>
      <c r="AC35">
        <v>1</v>
      </c>
      <c r="AD35">
        <v>0</v>
      </c>
      <c r="AE35">
        <v>0</v>
      </c>
      <c r="AF35">
        <v>1</v>
      </c>
      <c r="AG35">
        <v>1</v>
      </c>
      <c r="AH35">
        <v>0</v>
      </c>
      <c r="AI35">
        <v>0</v>
      </c>
      <c r="AJ35">
        <v>0</v>
      </c>
      <c r="AK35" t="s">
        <v>71</v>
      </c>
      <c r="AL35" t="s">
        <v>64</v>
      </c>
      <c r="AM35" t="s">
        <v>64</v>
      </c>
      <c r="AN35">
        <v>37</v>
      </c>
      <c r="AO35" t="s">
        <v>64</v>
      </c>
      <c r="AP35" t="s">
        <v>66</v>
      </c>
      <c r="AQ35" t="s">
        <v>66</v>
      </c>
      <c r="AR35" t="s">
        <v>67</v>
      </c>
      <c r="AS35" t="s">
        <v>67</v>
      </c>
      <c r="AT35" t="s">
        <v>66</v>
      </c>
      <c r="AU35" t="s">
        <v>77</v>
      </c>
      <c r="AV35" t="s">
        <v>65</v>
      </c>
      <c r="AW35" t="s">
        <v>67</v>
      </c>
      <c r="AX35">
        <f t="shared" si="3"/>
        <v>3</v>
      </c>
      <c r="AY35">
        <f t="shared" si="4"/>
        <v>1</v>
      </c>
      <c r="AZ35">
        <f t="shared" si="5"/>
        <v>1</v>
      </c>
      <c r="BA35">
        <f t="shared" si="6"/>
        <v>3</v>
      </c>
      <c r="BB35">
        <f t="shared" si="7"/>
        <v>6</v>
      </c>
      <c r="BC35">
        <f t="shared" si="8"/>
        <v>8</v>
      </c>
      <c r="BD35">
        <f t="shared" si="9"/>
        <v>0.375</v>
      </c>
      <c r="BE35">
        <f t="shared" si="10"/>
        <v>0.125</v>
      </c>
      <c r="BF35">
        <f t="shared" si="11"/>
        <v>0.125</v>
      </c>
      <c r="BG35">
        <f t="shared" si="12"/>
        <v>0.375</v>
      </c>
      <c r="BH35">
        <f t="shared" si="13"/>
        <v>0.25</v>
      </c>
      <c r="BI35">
        <f t="shared" si="14"/>
        <v>0.25</v>
      </c>
      <c r="BJ35">
        <f t="shared" si="15"/>
        <v>0.5</v>
      </c>
      <c r="BK35">
        <f t="shared" si="20"/>
        <v>0.25</v>
      </c>
      <c r="BL35">
        <f t="shared" si="21"/>
        <v>0.25</v>
      </c>
      <c r="BM35">
        <f t="shared" si="16"/>
        <v>0.5</v>
      </c>
      <c r="BN35">
        <f t="shared" si="22"/>
        <v>0.75</v>
      </c>
      <c r="BO35">
        <f t="shared" si="17"/>
        <v>0.25</v>
      </c>
      <c r="BP35">
        <f t="shared" si="18"/>
        <v>0.5</v>
      </c>
      <c r="BQ35">
        <f t="shared" si="19"/>
        <v>0.5</v>
      </c>
    </row>
    <row r="36" spans="1:69" x14ac:dyDescent="0.25">
      <c r="A36" t="s">
        <v>158</v>
      </c>
      <c r="B36" t="s">
        <v>159</v>
      </c>
      <c r="C36" t="s">
        <v>58</v>
      </c>
      <c r="D36" t="s">
        <v>129</v>
      </c>
      <c r="E36" t="s">
        <v>60</v>
      </c>
      <c r="F36" t="s">
        <v>70</v>
      </c>
      <c r="G36">
        <v>1</v>
      </c>
      <c r="H36">
        <v>12</v>
      </c>
      <c r="I36">
        <v>6</v>
      </c>
      <c r="R36">
        <v>0</v>
      </c>
      <c r="S36">
        <v>1</v>
      </c>
      <c r="T36">
        <v>0</v>
      </c>
      <c r="U36">
        <v>0</v>
      </c>
      <c r="V36">
        <v>1</v>
      </c>
      <c r="W36">
        <v>0</v>
      </c>
      <c r="X36">
        <v>0</v>
      </c>
      <c r="Y36">
        <v>1</v>
      </c>
      <c r="Z36">
        <v>0</v>
      </c>
      <c r="AA36" t="s">
        <v>71</v>
      </c>
      <c r="AB36">
        <v>0</v>
      </c>
      <c r="AC36">
        <v>1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1</v>
      </c>
      <c r="AJ36">
        <v>0</v>
      </c>
      <c r="AK36" t="s">
        <v>71</v>
      </c>
      <c r="AL36" t="s">
        <v>64</v>
      </c>
      <c r="AM36" t="s">
        <v>64</v>
      </c>
      <c r="AN36">
        <v>38</v>
      </c>
      <c r="AO36" t="s">
        <v>64</v>
      </c>
      <c r="AP36" t="s">
        <v>67</v>
      </c>
      <c r="AQ36" t="s">
        <v>66</v>
      </c>
      <c r="AR36" t="s">
        <v>67</v>
      </c>
      <c r="AS36" t="s">
        <v>67</v>
      </c>
      <c r="AT36" t="s">
        <v>66</v>
      </c>
      <c r="AU36" t="s">
        <v>67</v>
      </c>
      <c r="AV36" t="s">
        <v>67</v>
      </c>
      <c r="AW36" t="s">
        <v>66</v>
      </c>
      <c r="AX36">
        <f t="shared" si="3"/>
        <v>3</v>
      </c>
      <c r="AY36">
        <f t="shared" si="4"/>
        <v>0</v>
      </c>
      <c r="AZ36">
        <f t="shared" si="5"/>
        <v>0</v>
      </c>
      <c r="BA36">
        <f t="shared" si="6"/>
        <v>5</v>
      </c>
      <c r="BB36">
        <f t="shared" si="7"/>
        <v>8</v>
      </c>
      <c r="BC36">
        <f t="shared" si="8"/>
        <v>8</v>
      </c>
      <c r="BD36">
        <f t="shared" si="9"/>
        <v>0.375</v>
      </c>
      <c r="BE36">
        <f t="shared" si="10"/>
        <v>0</v>
      </c>
      <c r="BF36">
        <f t="shared" si="11"/>
        <v>0</v>
      </c>
      <c r="BG36">
        <f t="shared" si="12"/>
        <v>0.625</v>
      </c>
      <c r="BH36">
        <f t="shared" si="13"/>
        <v>0.140625</v>
      </c>
      <c r="BI36">
        <f t="shared" si="14"/>
        <v>0.390625</v>
      </c>
      <c r="BJ36">
        <f t="shared" si="15"/>
        <v>0.53125</v>
      </c>
      <c r="BK36">
        <f t="shared" si="20"/>
        <v>0.140625</v>
      </c>
      <c r="BL36">
        <f t="shared" si="21"/>
        <v>0.390625</v>
      </c>
      <c r="BM36">
        <f t="shared" si="16"/>
        <v>0.53125</v>
      </c>
      <c r="BN36">
        <f t="shared" si="22"/>
        <v>1</v>
      </c>
      <c r="BO36">
        <f t="shared" si="17"/>
        <v>0.46875</v>
      </c>
      <c r="BP36">
        <f t="shared" si="18"/>
        <v>0.46875</v>
      </c>
      <c r="BQ36">
        <f t="shared" si="19"/>
        <v>1</v>
      </c>
    </row>
    <row r="37" spans="1:69" x14ac:dyDescent="0.25">
      <c r="A37" t="s">
        <v>160</v>
      </c>
      <c r="B37" t="s">
        <v>161</v>
      </c>
      <c r="C37" t="s">
        <v>58</v>
      </c>
      <c r="D37" t="s">
        <v>129</v>
      </c>
      <c r="E37" t="s">
        <v>60</v>
      </c>
      <c r="F37" t="s">
        <v>70</v>
      </c>
      <c r="G37">
        <v>1</v>
      </c>
      <c r="H37">
        <v>13</v>
      </c>
      <c r="I37">
        <v>6.5</v>
      </c>
      <c r="R37">
        <v>0</v>
      </c>
      <c r="S37">
        <v>1</v>
      </c>
      <c r="T37">
        <v>0</v>
      </c>
      <c r="U37">
        <v>0</v>
      </c>
      <c r="V37">
        <v>1</v>
      </c>
      <c r="W37">
        <v>0</v>
      </c>
      <c r="X37">
        <v>1</v>
      </c>
      <c r="Y37">
        <v>0</v>
      </c>
      <c r="Z37">
        <v>1</v>
      </c>
      <c r="AA37" t="s">
        <v>162</v>
      </c>
      <c r="AB37">
        <v>0</v>
      </c>
      <c r="AC37">
        <v>1</v>
      </c>
      <c r="AD37">
        <v>0</v>
      </c>
      <c r="AE37">
        <v>0</v>
      </c>
      <c r="AF37">
        <v>1</v>
      </c>
      <c r="AG37">
        <v>1</v>
      </c>
      <c r="AH37">
        <v>1</v>
      </c>
      <c r="AI37">
        <v>0</v>
      </c>
      <c r="AJ37">
        <v>1</v>
      </c>
      <c r="AK37" t="s">
        <v>163</v>
      </c>
      <c r="AL37" t="s">
        <v>64</v>
      </c>
      <c r="AM37" t="s">
        <v>64</v>
      </c>
      <c r="AN37">
        <v>39</v>
      </c>
      <c r="AO37" t="s">
        <v>64</v>
      </c>
      <c r="AP37" t="s">
        <v>67</v>
      </c>
      <c r="AQ37" t="s">
        <v>66</v>
      </c>
      <c r="AR37" t="s">
        <v>67</v>
      </c>
      <c r="AS37" t="s">
        <v>67</v>
      </c>
      <c r="AT37" t="s">
        <v>66</v>
      </c>
      <c r="AU37" t="s">
        <v>77</v>
      </c>
      <c r="AV37" t="s">
        <v>66</v>
      </c>
      <c r="AW37" t="s">
        <v>67</v>
      </c>
      <c r="AX37">
        <f t="shared" si="3"/>
        <v>3</v>
      </c>
      <c r="AY37">
        <f t="shared" si="4"/>
        <v>0</v>
      </c>
      <c r="AZ37">
        <f t="shared" si="5"/>
        <v>1</v>
      </c>
      <c r="BA37">
        <f t="shared" si="6"/>
        <v>4</v>
      </c>
      <c r="BB37">
        <f t="shared" si="7"/>
        <v>7</v>
      </c>
      <c r="BC37">
        <f t="shared" si="8"/>
        <v>8</v>
      </c>
      <c r="BD37">
        <f t="shared" si="9"/>
        <v>0.375</v>
      </c>
      <c r="BE37">
        <f t="shared" si="10"/>
        <v>0</v>
      </c>
      <c r="BF37">
        <f t="shared" si="11"/>
        <v>0.125</v>
      </c>
      <c r="BG37">
        <f t="shared" si="12"/>
        <v>0.5</v>
      </c>
      <c r="BH37">
        <f t="shared" si="13"/>
        <v>0.1875</v>
      </c>
      <c r="BI37">
        <f t="shared" si="14"/>
        <v>0.3125</v>
      </c>
      <c r="BJ37">
        <f t="shared" si="15"/>
        <v>0.5</v>
      </c>
      <c r="BK37">
        <f t="shared" si="20"/>
        <v>0.1875</v>
      </c>
      <c r="BL37">
        <f t="shared" si="21"/>
        <v>0.3125</v>
      </c>
      <c r="BM37">
        <f t="shared" si="16"/>
        <v>0.5</v>
      </c>
      <c r="BN37">
        <f t="shared" si="22"/>
        <v>0.875</v>
      </c>
      <c r="BO37">
        <f t="shared" si="17"/>
        <v>0.375</v>
      </c>
      <c r="BP37">
        <f t="shared" si="18"/>
        <v>0.5</v>
      </c>
      <c r="BQ37">
        <f t="shared" si="19"/>
        <v>0.75</v>
      </c>
    </row>
    <row r="38" spans="1:69" x14ac:dyDescent="0.25">
      <c r="A38" t="s">
        <v>164</v>
      </c>
      <c r="B38" t="s">
        <v>165</v>
      </c>
      <c r="C38" t="s">
        <v>58</v>
      </c>
      <c r="D38" t="s">
        <v>129</v>
      </c>
      <c r="E38" t="s">
        <v>60</v>
      </c>
      <c r="F38" t="s">
        <v>70</v>
      </c>
      <c r="G38">
        <v>1</v>
      </c>
      <c r="H38">
        <v>14</v>
      </c>
      <c r="I38">
        <v>7</v>
      </c>
      <c r="R38">
        <v>0</v>
      </c>
      <c r="S38">
        <v>1</v>
      </c>
      <c r="T38">
        <v>0</v>
      </c>
      <c r="U38">
        <v>0</v>
      </c>
      <c r="V38">
        <v>1</v>
      </c>
      <c r="W38">
        <v>1</v>
      </c>
      <c r="X38">
        <v>1</v>
      </c>
      <c r="Y38">
        <v>1</v>
      </c>
      <c r="Z38">
        <v>0</v>
      </c>
      <c r="AA38" t="s">
        <v>71</v>
      </c>
      <c r="AB38">
        <v>0</v>
      </c>
      <c r="AC38">
        <v>1</v>
      </c>
      <c r="AD38">
        <v>0</v>
      </c>
      <c r="AE38">
        <v>0</v>
      </c>
      <c r="AF38">
        <v>1</v>
      </c>
      <c r="AG38">
        <v>0</v>
      </c>
      <c r="AH38">
        <v>0</v>
      </c>
      <c r="AI38">
        <v>1</v>
      </c>
      <c r="AJ38">
        <v>0</v>
      </c>
      <c r="AK38" t="s">
        <v>71</v>
      </c>
      <c r="AL38" t="s">
        <v>64</v>
      </c>
      <c r="AM38" t="s">
        <v>64</v>
      </c>
      <c r="AN38">
        <v>40</v>
      </c>
      <c r="AO38" t="s">
        <v>64</v>
      </c>
      <c r="AP38" t="s">
        <v>67</v>
      </c>
      <c r="AQ38" t="s">
        <v>66</v>
      </c>
      <c r="AR38" t="s">
        <v>67</v>
      </c>
      <c r="AS38" t="s">
        <v>67</v>
      </c>
      <c r="AT38" t="s">
        <v>66</v>
      </c>
      <c r="AU38" t="s">
        <v>65</v>
      </c>
      <c r="AV38" t="s">
        <v>65</v>
      </c>
      <c r="AW38" t="s">
        <v>66</v>
      </c>
      <c r="AX38">
        <f t="shared" si="3"/>
        <v>3</v>
      </c>
      <c r="AY38">
        <f t="shared" si="4"/>
        <v>2</v>
      </c>
      <c r="AZ38">
        <f t="shared" si="5"/>
        <v>0</v>
      </c>
      <c r="BA38">
        <f t="shared" si="6"/>
        <v>3</v>
      </c>
      <c r="BB38">
        <f t="shared" si="7"/>
        <v>6</v>
      </c>
      <c r="BC38">
        <f t="shared" si="8"/>
        <v>8</v>
      </c>
      <c r="BD38">
        <f t="shared" si="9"/>
        <v>0.375</v>
      </c>
      <c r="BE38">
        <f t="shared" si="10"/>
        <v>0.25</v>
      </c>
      <c r="BF38">
        <f t="shared" si="11"/>
        <v>0</v>
      </c>
      <c r="BG38">
        <f t="shared" si="12"/>
        <v>0.375</v>
      </c>
      <c r="BH38">
        <f t="shared" si="13"/>
        <v>0.234375</v>
      </c>
      <c r="BI38">
        <f t="shared" si="14"/>
        <v>0.234375</v>
      </c>
      <c r="BJ38">
        <f t="shared" si="15"/>
        <v>0.46875</v>
      </c>
      <c r="BK38">
        <f t="shared" si="20"/>
        <v>0.234375</v>
      </c>
      <c r="BL38">
        <f t="shared" si="21"/>
        <v>0.234375</v>
      </c>
      <c r="BM38">
        <f t="shared" si="16"/>
        <v>0.46875</v>
      </c>
      <c r="BN38">
        <f t="shared" si="22"/>
        <v>0.75</v>
      </c>
      <c r="BO38">
        <f t="shared" si="17"/>
        <v>0.28125</v>
      </c>
      <c r="BP38">
        <f t="shared" si="18"/>
        <v>0.53125</v>
      </c>
      <c r="BQ38">
        <f t="shared" si="19"/>
        <v>0.52941176470588236</v>
      </c>
    </row>
    <row r="39" spans="1:69" x14ac:dyDescent="0.25">
      <c r="A39" t="s">
        <v>166</v>
      </c>
      <c r="B39" t="s">
        <v>167</v>
      </c>
      <c r="C39" t="s">
        <v>58</v>
      </c>
      <c r="D39" t="s">
        <v>129</v>
      </c>
      <c r="E39" t="s">
        <v>60</v>
      </c>
      <c r="F39" t="s">
        <v>70</v>
      </c>
      <c r="G39">
        <v>1</v>
      </c>
      <c r="H39">
        <v>15</v>
      </c>
      <c r="I39">
        <v>7.5</v>
      </c>
      <c r="R39">
        <v>0</v>
      </c>
      <c r="S39">
        <v>1</v>
      </c>
      <c r="T39">
        <v>0</v>
      </c>
      <c r="U39">
        <v>0</v>
      </c>
      <c r="V39">
        <v>1</v>
      </c>
      <c r="W39">
        <v>0</v>
      </c>
      <c r="X39">
        <v>1</v>
      </c>
      <c r="Y39">
        <v>0</v>
      </c>
      <c r="Z39">
        <v>0</v>
      </c>
      <c r="AA39" t="s">
        <v>71</v>
      </c>
      <c r="AB39">
        <v>0</v>
      </c>
      <c r="AC39">
        <v>1</v>
      </c>
      <c r="AD39">
        <v>0</v>
      </c>
      <c r="AE39">
        <v>0</v>
      </c>
      <c r="AF39">
        <v>1</v>
      </c>
      <c r="AG39">
        <v>0</v>
      </c>
      <c r="AH39">
        <v>1</v>
      </c>
      <c r="AI39">
        <v>0</v>
      </c>
      <c r="AJ39">
        <v>0</v>
      </c>
      <c r="AK39" t="s">
        <v>71</v>
      </c>
      <c r="AL39" t="s">
        <v>64</v>
      </c>
      <c r="AM39" t="s">
        <v>64</v>
      </c>
      <c r="AN39">
        <v>41</v>
      </c>
      <c r="AO39" t="s">
        <v>64</v>
      </c>
      <c r="AP39" t="s">
        <v>67</v>
      </c>
      <c r="AQ39" t="s">
        <v>66</v>
      </c>
      <c r="AR39" t="s">
        <v>67</v>
      </c>
      <c r="AS39" t="s">
        <v>67</v>
      </c>
      <c r="AT39" t="s">
        <v>66</v>
      </c>
      <c r="AU39" t="s">
        <v>67</v>
      </c>
      <c r="AV39" t="s">
        <v>66</v>
      </c>
      <c r="AW39" t="s">
        <v>67</v>
      </c>
      <c r="AX39">
        <f t="shared" si="3"/>
        <v>3</v>
      </c>
      <c r="AY39">
        <f t="shared" si="4"/>
        <v>0</v>
      </c>
      <c r="AZ39">
        <f t="shared" si="5"/>
        <v>0</v>
      </c>
      <c r="BA39">
        <f t="shared" si="6"/>
        <v>5</v>
      </c>
      <c r="BB39">
        <f t="shared" si="7"/>
        <v>8</v>
      </c>
      <c r="BC39">
        <f t="shared" si="8"/>
        <v>8</v>
      </c>
      <c r="BD39">
        <f t="shared" si="9"/>
        <v>0.375</v>
      </c>
      <c r="BE39">
        <f t="shared" si="10"/>
        <v>0</v>
      </c>
      <c r="BF39">
        <f t="shared" si="11"/>
        <v>0</v>
      </c>
      <c r="BG39">
        <f t="shared" si="12"/>
        <v>0.625</v>
      </c>
      <c r="BH39">
        <f t="shared" si="13"/>
        <v>0.140625</v>
      </c>
      <c r="BI39">
        <f t="shared" si="14"/>
        <v>0.390625</v>
      </c>
      <c r="BJ39">
        <f t="shared" si="15"/>
        <v>0.53125</v>
      </c>
      <c r="BK39">
        <f t="shared" si="20"/>
        <v>0.140625</v>
      </c>
      <c r="BL39">
        <f t="shared" si="21"/>
        <v>0.390625</v>
      </c>
      <c r="BM39">
        <f t="shared" si="16"/>
        <v>0.53125</v>
      </c>
      <c r="BN39">
        <f t="shared" si="22"/>
        <v>1</v>
      </c>
      <c r="BO39">
        <f t="shared" si="17"/>
        <v>0.46875</v>
      </c>
      <c r="BP39">
        <f t="shared" si="18"/>
        <v>0.46875</v>
      </c>
      <c r="BQ39">
        <f t="shared" si="19"/>
        <v>1</v>
      </c>
    </row>
    <row r="40" spans="1:69" x14ac:dyDescent="0.25">
      <c r="A40" t="s">
        <v>168</v>
      </c>
      <c r="B40" t="s">
        <v>169</v>
      </c>
      <c r="C40" t="s">
        <v>58</v>
      </c>
      <c r="D40" t="s">
        <v>129</v>
      </c>
      <c r="E40" t="s">
        <v>60</v>
      </c>
      <c r="F40" t="s">
        <v>70</v>
      </c>
      <c r="G40">
        <v>1</v>
      </c>
      <c r="H40">
        <v>16</v>
      </c>
      <c r="I40">
        <v>8</v>
      </c>
      <c r="R40">
        <v>0</v>
      </c>
      <c r="S40">
        <v>1</v>
      </c>
      <c r="T40">
        <v>0</v>
      </c>
      <c r="U40">
        <v>0</v>
      </c>
      <c r="V40">
        <v>1</v>
      </c>
      <c r="W40">
        <v>0</v>
      </c>
      <c r="X40">
        <v>0</v>
      </c>
      <c r="Y40">
        <v>1</v>
      </c>
      <c r="Z40">
        <v>0</v>
      </c>
      <c r="AA40" t="s">
        <v>71</v>
      </c>
      <c r="AB40">
        <v>0</v>
      </c>
      <c r="AC40">
        <v>1</v>
      </c>
      <c r="AD40">
        <v>0</v>
      </c>
      <c r="AE40">
        <v>0</v>
      </c>
      <c r="AF40">
        <v>1</v>
      </c>
      <c r="AG40">
        <v>0</v>
      </c>
      <c r="AH40">
        <v>0</v>
      </c>
      <c r="AI40">
        <v>1</v>
      </c>
      <c r="AJ40">
        <v>0</v>
      </c>
      <c r="AK40" t="s">
        <v>71</v>
      </c>
      <c r="AL40" t="s">
        <v>64</v>
      </c>
      <c r="AM40" t="s">
        <v>64</v>
      </c>
      <c r="AN40">
        <v>42</v>
      </c>
      <c r="AO40" t="s">
        <v>64</v>
      </c>
      <c r="AP40" t="s">
        <v>67</v>
      </c>
      <c r="AQ40" t="s">
        <v>66</v>
      </c>
      <c r="AR40" t="s">
        <v>67</v>
      </c>
      <c r="AS40" t="s">
        <v>67</v>
      </c>
      <c r="AT40" t="s">
        <v>66</v>
      </c>
      <c r="AU40" t="s">
        <v>67</v>
      </c>
      <c r="AV40" t="s">
        <v>67</v>
      </c>
      <c r="AW40" t="s">
        <v>66</v>
      </c>
      <c r="AX40">
        <f t="shared" si="3"/>
        <v>3</v>
      </c>
      <c r="AY40">
        <f t="shared" si="4"/>
        <v>0</v>
      </c>
      <c r="AZ40">
        <f t="shared" si="5"/>
        <v>0</v>
      </c>
      <c r="BA40">
        <f t="shared" si="6"/>
        <v>5</v>
      </c>
      <c r="BB40">
        <f t="shared" si="7"/>
        <v>8</v>
      </c>
      <c r="BC40">
        <f t="shared" si="8"/>
        <v>8</v>
      </c>
      <c r="BD40">
        <f t="shared" si="9"/>
        <v>0.375</v>
      </c>
      <c r="BE40">
        <f t="shared" si="10"/>
        <v>0</v>
      </c>
      <c r="BF40">
        <f t="shared" si="11"/>
        <v>0</v>
      </c>
      <c r="BG40">
        <f t="shared" si="12"/>
        <v>0.625</v>
      </c>
      <c r="BH40">
        <f t="shared" si="13"/>
        <v>0.140625</v>
      </c>
      <c r="BI40">
        <f t="shared" si="14"/>
        <v>0.390625</v>
      </c>
      <c r="BJ40">
        <f t="shared" si="15"/>
        <v>0.53125</v>
      </c>
      <c r="BK40">
        <f t="shared" si="20"/>
        <v>0.140625</v>
      </c>
      <c r="BL40">
        <f t="shared" si="21"/>
        <v>0.390625</v>
      </c>
      <c r="BM40">
        <f t="shared" si="16"/>
        <v>0.53125</v>
      </c>
      <c r="BN40">
        <f t="shared" si="22"/>
        <v>1</v>
      </c>
      <c r="BO40">
        <f t="shared" si="17"/>
        <v>0.46875</v>
      </c>
      <c r="BP40">
        <f t="shared" si="18"/>
        <v>0.46875</v>
      </c>
      <c r="BQ40">
        <f t="shared" si="19"/>
        <v>1</v>
      </c>
    </row>
    <row r="41" spans="1:69" x14ac:dyDescent="0.25">
      <c r="A41" t="s">
        <v>170</v>
      </c>
      <c r="B41" t="s">
        <v>171</v>
      </c>
      <c r="C41" t="s">
        <v>58</v>
      </c>
      <c r="D41" t="s">
        <v>129</v>
      </c>
      <c r="E41" t="s">
        <v>60</v>
      </c>
      <c r="F41" t="s">
        <v>61</v>
      </c>
      <c r="G41">
        <v>1</v>
      </c>
      <c r="H41">
        <v>2</v>
      </c>
      <c r="I41">
        <v>0.5</v>
      </c>
      <c r="R41">
        <v>1</v>
      </c>
      <c r="S41">
        <v>0</v>
      </c>
      <c r="T41">
        <v>0</v>
      </c>
      <c r="U41">
        <v>0</v>
      </c>
      <c r="V41">
        <v>1</v>
      </c>
      <c r="W41">
        <v>0</v>
      </c>
      <c r="X41">
        <v>0</v>
      </c>
      <c r="Y41">
        <v>0</v>
      </c>
      <c r="Z41">
        <v>0</v>
      </c>
      <c r="AA41" t="s">
        <v>71</v>
      </c>
      <c r="AB41">
        <v>0</v>
      </c>
      <c r="AC41">
        <v>1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0</v>
      </c>
      <c r="AK41" t="s">
        <v>71</v>
      </c>
      <c r="AL41" t="s">
        <v>64</v>
      </c>
      <c r="AM41" t="s">
        <v>64</v>
      </c>
      <c r="AN41">
        <v>43</v>
      </c>
      <c r="AO41" t="s">
        <v>64</v>
      </c>
      <c r="AP41" t="s">
        <v>65</v>
      </c>
      <c r="AQ41" t="s">
        <v>77</v>
      </c>
      <c r="AR41" t="s">
        <v>67</v>
      </c>
      <c r="AS41" t="s">
        <v>67</v>
      </c>
      <c r="AT41" t="s">
        <v>66</v>
      </c>
      <c r="AU41" t="s">
        <v>67</v>
      </c>
      <c r="AV41" t="s">
        <v>67</v>
      </c>
      <c r="AW41" t="s">
        <v>67</v>
      </c>
      <c r="AX41">
        <f t="shared" si="3"/>
        <v>1</v>
      </c>
      <c r="AY41">
        <f t="shared" si="4"/>
        <v>1</v>
      </c>
      <c r="AZ41">
        <f t="shared" si="5"/>
        <v>1</v>
      </c>
      <c r="BA41">
        <f t="shared" si="6"/>
        <v>5</v>
      </c>
      <c r="BB41">
        <f t="shared" si="7"/>
        <v>6</v>
      </c>
      <c r="BC41">
        <f t="shared" si="8"/>
        <v>8</v>
      </c>
      <c r="BD41">
        <f t="shared" si="9"/>
        <v>0.125</v>
      </c>
      <c r="BE41">
        <f t="shared" si="10"/>
        <v>0.125</v>
      </c>
      <c r="BF41">
        <f t="shared" si="11"/>
        <v>0.125</v>
      </c>
      <c r="BG41">
        <f t="shared" si="12"/>
        <v>0.625</v>
      </c>
      <c r="BH41">
        <f t="shared" si="13"/>
        <v>6.25E-2</v>
      </c>
      <c r="BI41">
        <f t="shared" si="14"/>
        <v>0.5625</v>
      </c>
      <c r="BJ41">
        <f t="shared" si="15"/>
        <v>0.625</v>
      </c>
      <c r="BK41">
        <f t="shared" si="20"/>
        <v>6.25E-2</v>
      </c>
      <c r="BL41">
        <f t="shared" si="21"/>
        <v>0.5625</v>
      </c>
      <c r="BM41">
        <f t="shared" si="16"/>
        <v>0.625</v>
      </c>
      <c r="BN41">
        <f t="shared" si="22"/>
        <v>0.75</v>
      </c>
      <c r="BO41">
        <f t="shared" si="17"/>
        <v>0.125</v>
      </c>
      <c r="BP41">
        <f t="shared" si="18"/>
        <v>0.375</v>
      </c>
      <c r="BQ41">
        <f t="shared" si="19"/>
        <v>0.33333333333333331</v>
      </c>
    </row>
    <row r="42" spans="1:69" x14ac:dyDescent="0.25">
      <c r="A42" t="s">
        <v>172</v>
      </c>
      <c r="B42" t="s">
        <v>173</v>
      </c>
      <c r="C42" t="s">
        <v>58</v>
      </c>
      <c r="D42" t="s">
        <v>129</v>
      </c>
      <c r="E42" t="s">
        <v>60</v>
      </c>
      <c r="F42" t="s">
        <v>70</v>
      </c>
      <c r="G42">
        <v>1</v>
      </c>
      <c r="H42">
        <v>18</v>
      </c>
      <c r="I42">
        <v>1</v>
      </c>
      <c r="R42">
        <v>0</v>
      </c>
      <c r="S42">
        <v>1</v>
      </c>
      <c r="T42">
        <v>0</v>
      </c>
      <c r="U42">
        <v>0</v>
      </c>
      <c r="V42">
        <v>1</v>
      </c>
      <c r="W42">
        <v>0</v>
      </c>
      <c r="X42">
        <v>1</v>
      </c>
      <c r="Y42">
        <v>0</v>
      </c>
      <c r="Z42">
        <v>0</v>
      </c>
      <c r="AA42" t="s">
        <v>71</v>
      </c>
      <c r="AB42">
        <v>0</v>
      </c>
      <c r="AC42">
        <v>1</v>
      </c>
      <c r="AD42">
        <v>0</v>
      </c>
      <c r="AE42">
        <v>0</v>
      </c>
      <c r="AF42">
        <v>1</v>
      </c>
      <c r="AG42">
        <v>1</v>
      </c>
      <c r="AH42">
        <v>1</v>
      </c>
      <c r="AI42">
        <v>0</v>
      </c>
      <c r="AJ42">
        <v>0</v>
      </c>
      <c r="AK42" t="s">
        <v>71</v>
      </c>
      <c r="AL42" t="s">
        <v>64</v>
      </c>
      <c r="AM42" t="s">
        <v>64</v>
      </c>
      <c r="AN42">
        <v>48</v>
      </c>
      <c r="AO42" t="s">
        <v>64</v>
      </c>
      <c r="AP42" t="s">
        <v>67</v>
      </c>
      <c r="AQ42" t="s">
        <v>66</v>
      </c>
      <c r="AR42" t="s">
        <v>67</v>
      </c>
      <c r="AS42" t="s">
        <v>67</v>
      </c>
      <c r="AT42" t="s">
        <v>66</v>
      </c>
      <c r="AU42" t="s">
        <v>77</v>
      </c>
      <c r="AV42" t="s">
        <v>66</v>
      </c>
      <c r="AW42" t="s">
        <v>67</v>
      </c>
      <c r="AX42">
        <f t="shared" si="3"/>
        <v>3</v>
      </c>
      <c r="AY42">
        <f t="shared" si="4"/>
        <v>0</v>
      </c>
      <c r="AZ42">
        <f t="shared" si="5"/>
        <v>1</v>
      </c>
      <c r="BA42">
        <f t="shared" si="6"/>
        <v>4</v>
      </c>
      <c r="BB42">
        <f t="shared" si="7"/>
        <v>7</v>
      </c>
      <c r="BC42">
        <f t="shared" si="8"/>
        <v>8</v>
      </c>
      <c r="BD42">
        <f t="shared" si="9"/>
        <v>0.375</v>
      </c>
      <c r="BE42">
        <f t="shared" si="10"/>
        <v>0</v>
      </c>
      <c r="BF42">
        <f t="shared" si="11"/>
        <v>0.125</v>
      </c>
      <c r="BG42">
        <f t="shared" si="12"/>
        <v>0.5</v>
      </c>
      <c r="BH42">
        <f t="shared" si="13"/>
        <v>0.1875</v>
      </c>
      <c r="BI42">
        <f t="shared" si="14"/>
        <v>0.3125</v>
      </c>
      <c r="BJ42">
        <f t="shared" si="15"/>
        <v>0.5</v>
      </c>
      <c r="BK42">
        <f t="shared" si="20"/>
        <v>0.1875</v>
      </c>
      <c r="BL42">
        <f t="shared" si="21"/>
        <v>0.3125</v>
      </c>
      <c r="BM42">
        <f t="shared" si="16"/>
        <v>0.5</v>
      </c>
      <c r="BN42">
        <f t="shared" si="22"/>
        <v>0.875</v>
      </c>
      <c r="BO42">
        <f t="shared" si="17"/>
        <v>0.375</v>
      </c>
      <c r="BP42">
        <f t="shared" si="18"/>
        <v>0.5</v>
      </c>
      <c r="BQ42">
        <f t="shared" si="19"/>
        <v>0.75</v>
      </c>
    </row>
    <row r="43" spans="1:69" x14ac:dyDescent="0.25">
      <c r="A43" t="s">
        <v>174</v>
      </c>
      <c r="B43" t="s">
        <v>175</v>
      </c>
      <c r="C43" t="s">
        <v>58</v>
      </c>
      <c r="D43" t="s">
        <v>129</v>
      </c>
      <c r="E43" t="s">
        <v>60</v>
      </c>
      <c r="F43" t="s">
        <v>70</v>
      </c>
      <c r="G43">
        <v>1</v>
      </c>
      <c r="H43">
        <v>19</v>
      </c>
      <c r="I43">
        <v>1.5</v>
      </c>
      <c r="R43">
        <v>0</v>
      </c>
      <c r="S43">
        <v>1</v>
      </c>
      <c r="T43">
        <v>0</v>
      </c>
      <c r="U43">
        <v>0</v>
      </c>
      <c r="V43">
        <v>1</v>
      </c>
      <c r="W43">
        <v>0</v>
      </c>
      <c r="X43">
        <v>0</v>
      </c>
      <c r="Y43">
        <v>1</v>
      </c>
      <c r="Z43">
        <v>0</v>
      </c>
      <c r="AA43" t="s">
        <v>71</v>
      </c>
      <c r="AB43">
        <v>0</v>
      </c>
      <c r="AC43">
        <v>1</v>
      </c>
      <c r="AD43">
        <v>0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0</v>
      </c>
      <c r="AK43" t="s">
        <v>71</v>
      </c>
      <c r="AL43" t="s">
        <v>64</v>
      </c>
      <c r="AM43" t="s">
        <v>64</v>
      </c>
      <c r="AN43">
        <v>49</v>
      </c>
      <c r="AO43" t="s">
        <v>64</v>
      </c>
      <c r="AP43" t="s">
        <v>67</v>
      </c>
      <c r="AQ43" t="s">
        <v>66</v>
      </c>
      <c r="AR43" t="s">
        <v>67</v>
      </c>
      <c r="AS43" t="s">
        <v>67</v>
      </c>
      <c r="AT43" t="s">
        <v>66</v>
      </c>
      <c r="AU43" t="s">
        <v>67</v>
      </c>
      <c r="AV43" t="s">
        <v>67</v>
      </c>
      <c r="AW43" t="s">
        <v>65</v>
      </c>
      <c r="AX43">
        <f t="shared" si="3"/>
        <v>2</v>
      </c>
      <c r="AY43">
        <f t="shared" si="4"/>
        <v>1</v>
      </c>
      <c r="AZ43">
        <f t="shared" si="5"/>
        <v>0</v>
      </c>
      <c r="BA43">
        <f t="shared" si="6"/>
        <v>5</v>
      </c>
      <c r="BB43">
        <f t="shared" si="7"/>
        <v>7</v>
      </c>
      <c r="BC43">
        <f t="shared" si="8"/>
        <v>8</v>
      </c>
      <c r="BD43">
        <f t="shared" si="9"/>
        <v>0.25</v>
      </c>
      <c r="BE43">
        <f t="shared" si="10"/>
        <v>0.125</v>
      </c>
      <c r="BF43">
        <f t="shared" si="11"/>
        <v>0</v>
      </c>
      <c r="BG43">
        <f t="shared" si="12"/>
        <v>0.625</v>
      </c>
      <c r="BH43">
        <f t="shared" si="13"/>
        <v>9.375E-2</v>
      </c>
      <c r="BI43">
        <f t="shared" si="14"/>
        <v>0.46875</v>
      </c>
      <c r="BJ43">
        <f t="shared" si="15"/>
        <v>0.5625</v>
      </c>
      <c r="BK43">
        <f t="shared" si="20"/>
        <v>9.375E-2</v>
      </c>
      <c r="BL43">
        <f t="shared" si="21"/>
        <v>0.46875</v>
      </c>
      <c r="BM43">
        <f t="shared" si="16"/>
        <v>0.5625</v>
      </c>
      <c r="BN43">
        <f t="shared" si="22"/>
        <v>0.875</v>
      </c>
      <c r="BO43">
        <f t="shared" si="17"/>
        <v>0.3125</v>
      </c>
      <c r="BP43">
        <f t="shared" si="18"/>
        <v>0.4375</v>
      </c>
      <c r="BQ43">
        <f t="shared" si="19"/>
        <v>0.7142857142857143</v>
      </c>
    </row>
    <row r="44" spans="1:69" x14ac:dyDescent="0.25">
      <c r="A44" t="s">
        <v>176</v>
      </c>
      <c r="B44" t="s">
        <v>177</v>
      </c>
      <c r="C44" t="s">
        <v>58</v>
      </c>
      <c r="D44" t="s">
        <v>129</v>
      </c>
      <c r="E44" t="s">
        <v>60</v>
      </c>
      <c r="F44" t="s">
        <v>70</v>
      </c>
      <c r="G44">
        <v>1</v>
      </c>
      <c r="H44">
        <v>20</v>
      </c>
      <c r="I44">
        <v>2</v>
      </c>
      <c r="R44">
        <v>0</v>
      </c>
      <c r="S44">
        <v>0</v>
      </c>
      <c r="T44">
        <v>0</v>
      </c>
      <c r="U44">
        <v>0</v>
      </c>
      <c r="V44">
        <v>1</v>
      </c>
      <c r="W44">
        <v>0</v>
      </c>
      <c r="X44">
        <v>1</v>
      </c>
      <c r="Y44">
        <v>0</v>
      </c>
      <c r="Z44">
        <v>0</v>
      </c>
      <c r="AA44" t="s">
        <v>71</v>
      </c>
      <c r="AB44">
        <v>0</v>
      </c>
      <c r="AC44">
        <v>1</v>
      </c>
      <c r="AD44">
        <v>0</v>
      </c>
      <c r="AE44">
        <v>0</v>
      </c>
      <c r="AF44">
        <v>1</v>
      </c>
      <c r="AG44">
        <v>1</v>
      </c>
      <c r="AH44">
        <v>1</v>
      </c>
      <c r="AI44">
        <v>0</v>
      </c>
      <c r="AJ44">
        <v>1</v>
      </c>
      <c r="AK44" t="s">
        <v>178</v>
      </c>
      <c r="AL44" t="s">
        <v>64</v>
      </c>
      <c r="AM44" t="s">
        <v>64</v>
      </c>
      <c r="AN44">
        <v>50</v>
      </c>
      <c r="AO44" t="s">
        <v>64</v>
      </c>
      <c r="AP44" t="s">
        <v>67</v>
      </c>
      <c r="AQ44" t="s">
        <v>77</v>
      </c>
      <c r="AR44" t="s">
        <v>67</v>
      </c>
      <c r="AS44" t="s">
        <v>67</v>
      </c>
      <c r="AT44" t="s">
        <v>66</v>
      </c>
      <c r="AU44" t="s">
        <v>77</v>
      </c>
      <c r="AV44" t="s">
        <v>66</v>
      </c>
      <c r="AW44" t="s">
        <v>67</v>
      </c>
      <c r="AX44">
        <f t="shared" si="3"/>
        <v>2</v>
      </c>
      <c r="AY44">
        <f t="shared" si="4"/>
        <v>0</v>
      </c>
      <c r="AZ44">
        <f t="shared" si="5"/>
        <v>2</v>
      </c>
      <c r="BA44">
        <f t="shared" si="6"/>
        <v>4</v>
      </c>
      <c r="BB44">
        <f t="shared" si="7"/>
        <v>6</v>
      </c>
      <c r="BC44">
        <f t="shared" si="8"/>
        <v>8</v>
      </c>
      <c r="BD44">
        <f t="shared" si="9"/>
        <v>0.25</v>
      </c>
      <c r="BE44">
        <f t="shared" si="10"/>
        <v>0</v>
      </c>
      <c r="BF44">
        <f t="shared" si="11"/>
        <v>0.25</v>
      </c>
      <c r="BG44">
        <f t="shared" si="12"/>
        <v>0.5</v>
      </c>
      <c r="BH44">
        <f t="shared" si="13"/>
        <v>0.125</v>
      </c>
      <c r="BI44">
        <f t="shared" si="14"/>
        <v>0.375</v>
      </c>
      <c r="BJ44">
        <f t="shared" si="15"/>
        <v>0.5</v>
      </c>
      <c r="BK44">
        <f t="shared" si="20"/>
        <v>0.125</v>
      </c>
      <c r="BL44">
        <f t="shared" si="21"/>
        <v>0.375</v>
      </c>
      <c r="BM44">
        <f t="shared" si="16"/>
        <v>0.5</v>
      </c>
      <c r="BN44">
        <f t="shared" si="22"/>
        <v>0.75</v>
      </c>
      <c r="BO44">
        <f t="shared" si="17"/>
        <v>0.25</v>
      </c>
      <c r="BP44">
        <f t="shared" si="18"/>
        <v>0.5</v>
      </c>
      <c r="BQ44">
        <f t="shared" si="19"/>
        <v>0.5</v>
      </c>
    </row>
    <row r="45" spans="1:69" x14ac:dyDescent="0.25">
      <c r="A45" t="s">
        <v>179</v>
      </c>
      <c r="B45" t="s">
        <v>180</v>
      </c>
      <c r="C45" t="s">
        <v>58</v>
      </c>
      <c r="D45" t="s">
        <v>129</v>
      </c>
      <c r="E45" t="s">
        <v>60</v>
      </c>
      <c r="F45" t="s">
        <v>70</v>
      </c>
      <c r="G45">
        <v>1</v>
      </c>
      <c r="H45">
        <v>21</v>
      </c>
      <c r="I45">
        <v>2.5</v>
      </c>
      <c r="R45">
        <v>1</v>
      </c>
      <c r="S45">
        <v>1</v>
      </c>
      <c r="T45">
        <v>0</v>
      </c>
      <c r="U45">
        <v>0</v>
      </c>
      <c r="V45">
        <v>1</v>
      </c>
      <c r="W45">
        <v>1</v>
      </c>
      <c r="X45">
        <v>1</v>
      </c>
      <c r="Y45">
        <v>0</v>
      </c>
      <c r="Z45">
        <v>0</v>
      </c>
      <c r="AA45" t="s">
        <v>71</v>
      </c>
      <c r="AB45">
        <v>0</v>
      </c>
      <c r="AC45">
        <v>1</v>
      </c>
      <c r="AD45">
        <v>0</v>
      </c>
      <c r="AE45">
        <v>0</v>
      </c>
      <c r="AF45">
        <v>1</v>
      </c>
      <c r="AG45">
        <v>1</v>
      </c>
      <c r="AH45">
        <v>1</v>
      </c>
      <c r="AI45">
        <v>0</v>
      </c>
      <c r="AJ45">
        <v>0</v>
      </c>
      <c r="AK45" t="s">
        <v>71</v>
      </c>
      <c r="AL45" t="s">
        <v>64</v>
      </c>
      <c r="AM45" t="s">
        <v>64</v>
      </c>
      <c r="AN45">
        <v>51</v>
      </c>
      <c r="AO45" t="s">
        <v>64</v>
      </c>
      <c r="AP45" t="s">
        <v>65</v>
      </c>
      <c r="AQ45" t="s">
        <v>66</v>
      </c>
      <c r="AR45" t="s">
        <v>67</v>
      </c>
      <c r="AS45" t="s">
        <v>67</v>
      </c>
      <c r="AT45" t="s">
        <v>66</v>
      </c>
      <c r="AU45" t="s">
        <v>66</v>
      </c>
      <c r="AV45" t="s">
        <v>66</v>
      </c>
      <c r="AW45" t="s">
        <v>67</v>
      </c>
      <c r="AX45">
        <f t="shared" si="3"/>
        <v>4</v>
      </c>
      <c r="AY45">
        <f t="shared" si="4"/>
        <v>1</v>
      </c>
      <c r="AZ45">
        <f t="shared" si="5"/>
        <v>0</v>
      </c>
      <c r="BA45">
        <f t="shared" si="6"/>
        <v>3</v>
      </c>
      <c r="BB45">
        <f t="shared" si="7"/>
        <v>7</v>
      </c>
      <c r="BC45">
        <f t="shared" si="8"/>
        <v>8</v>
      </c>
      <c r="BD45">
        <f t="shared" si="9"/>
        <v>0.5</v>
      </c>
      <c r="BE45">
        <f t="shared" si="10"/>
        <v>0.125</v>
      </c>
      <c r="BF45">
        <f t="shared" si="11"/>
        <v>0</v>
      </c>
      <c r="BG45">
        <f t="shared" si="12"/>
        <v>0.375</v>
      </c>
      <c r="BH45">
        <f t="shared" si="13"/>
        <v>0.3125</v>
      </c>
      <c r="BI45">
        <f t="shared" si="14"/>
        <v>0.1875</v>
      </c>
      <c r="BJ45">
        <f t="shared" si="15"/>
        <v>0.5</v>
      </c>
      <c r="BK45">
        <f t="shared" si="20"/>
        <v>0.3125</v>
      </c>
      <c r="BL45">
        <f t="shared" si="21"/>
        <v>0.1875</v>
      </c>
      <c r="BM45">
        <f t="shared" si="16"/>
        <v>0.5</v>
      </c>
      <c r="BN45">
        <f t="shared" si="22"/>
        <v>0.875</v>
      </c>
      <c r="BO45">
        <f t="shared" si="17"/>
        <v>0.375</v>
      </c>
      <c r="BP45">
        <f t="shared" si="18"/>
        <v>0.5</v>
      </c>
      <c r="BQ45">
        <f t="shared" si="19"/>
        <v>0.75</v>
      </c>
    </row>
    <row r="46" spans="1:69" x14ac:dyDescent="0.25">
      <c r="A46" t="s">
        <v>181</v>
      </c>
      <c r="B46" t="s">
        <v>182</v>
      </c>
      <c r="C46" t="s">
        <v>58</v>
      </c>
      <c r="D46" t="s">
        <v>129</v>
      </c>
      <c r="E46" t="s">
        <v>60</v>
      </c>
      <c r="F46" t="s">
        <v>70</v>
      </c>
      <c r="G46">
        <v>1</v>
      </c>
      <c r="H46">
        <v>22</v>
      </c>
      <c r="I46">
        <v>3</v>
      </c>
      <c r="R46">
        <v>0</v>
      </c>
      <c r="S46">
        <v>1</v>
      </c>
      <c r="T46">
        <v>0</v>
      </c>
      <c r="U46">
        <v>0</v>
      </c>
      <c r="V46">
        <v>1</v>
      </c>
      <c r="W46">
        <v>0</v>
      </c>
      <c r="X46">
        <v>0</v>
      </c>
      <c r="Y46">
        <v>1</v>
      </c>
      <c r="Z46">
        <v>0</v>
      </c>
      <c r="AA46" t="s">
        <v>71</v>
      </c>
      <c r="AB46">
        <v>0</v>
      </c>
      <c r="AC46">
        <v>1</v>
      </c>
      <c r="AD46">
        <v>0</v>
      </c>
      <c r="AE46">
        <v>0</v>
      </c>
      <c r="AF46">
        <v>1</v>
      </c>
      <c r="AG46">
        <v>0</v>
      </c>
      <c r="AH46">
        <v>0</v>
      </c>
      <c r="AI46">
        <v>0</v>
      </c>
      <c r="AJ46">
        <v>0</v>
      </c>
      <c r="AK46" t="s">
        <v>71</v>
      </c>
      <c r="AL46" t="s">
        <v>64</v>
      </c>
      <c r="AM46" t="s">
        <v>64</v>
      </c>
      <c r="AN46">
        <v>52</v>
      </c>
      <c r="AO46" t="s">
        <v>64</v>
      </c>
      <c r="AP46" t="s">
        <v>67</v>
      </c>
      <c r="AQ46" t="s">
        <v>66</v>
      </c>
      <c r="AR46" t="s">
        <v>67</v>
      </c>
      <c r="AS46" t="s">
        <v>67</v>
      </c>
      <c r="AT46" t="s">
        <v>66</v>
      </c>
      <c r="AU46" t="s">
        <v>67</v>
      </c>
      <c r="AV46" t="s">
        <v>67</v>
      </c>
      <c r="AW46" t="s">
        <v>65</v>
      </c>
      <c r="AX46">
        <f t="shared" si="3"/>
        <v>2</v>
      </c>
      <c r="AY46">
        <f t="shared" si="4"/>
        <v>1</v>
      </c>
      <c r="AZ46">
        <f t="shared" si="5"/>
        <v>0</v>
      </c>
      <c r="BA46">
        <f t="shared" si="6"/>
        <v>5</v>
      </c>
      <c r="BB46">
        <f t="shared" si="7"/>
        <v>7</v>
      </c>
      <c r="BC46">
        <f t="shared" si="8"/>
        <v>8</v>
      </c>
      <c r="BD46">
        <f t="shared" si="9"/>
        <v>0.25</v>
      </c>
      <c r="BE46">
        <f t="shared" si="10"/>
        <v>0.125</v>
      </c>
      <c r="BF46">
        <f t="shared" si="11"/>
        <v>0</v>
      </c>
      <c r="BG46">
        <f t="shared" si="12"/>
        <v>0.625</v>
      </c>
      <c r="BH46">
        <f t="shared" si="13"/>
        <v>9.375E-2</v>
      </c>
      <c r="BI46">
        <f t="shared" si="14"/>
        <v>0.46875</v>
      </c>
      <c r="BJ46">
        <f t="shared" si="15"/>
        <v>0.5625</v>
      </c>
      <c r="BK46">
        <f t="shared" si="20"/>
        <v>9.375E-2</v>
      </c>
      <c r="BL46">
        <f t="shared" si="21"/>
        <v>0.46875</v>
      </c>
      <c r="BM46">
        <f t="shared" si="16"/>
        <v>0.5625</v>
      </c>
      <c r="BN46">
        <f t="shared" si="22"/>
        <v>0.875</v>
      </c>
      <c r="BO46">
        <f t="shared" si="17"/>
        <v>0.3125</v>
      </c>
      <c r="BP46">
        <f t="shared" si="18"/>
        <v>0.4375</v>
      </c>
      <c r="BQ46">
        <f t="shared" si="19"/>
        <v>0.7142857142857143</v>
      </c>
    </row>
    <row r="47" spans="1:69" x14ac:dyDescent="0.25">
      <c r="A47" t="s">
        <v>183</v>
      </c>
      <c r="B47" t="s">
        <v>184</v>
      </c>
      <c r="C47" t="s">
        <v>58</v>
      </c>
      <c r="D47" t="s">
        <v>129</v>
      </c>
      <c r="E47" t="s">
        <v>60</v>
      </c>
      <c r="F47" t="s">
        <v>61</v>
      </c>
      <c r="G47">
        <v>1</v>
      </c>
      <c r="H47">
        <v>3</v>
      </c>
      <c r="I47">
        <v>0.5</v>
      </c>
      <c r="R47">
        <v>1</v>
      </c>
      <c r="S47">
        <v>1</v>
      </c>
      <c r="T47">
        <v>0</v>
      </c>
      <c r="U47">
        <v>1</v>
      </c>
      <c r="V47">
        <v>1</v>
      </c>
      <c r="W47">
        <v>0</v>
      </c>
      <c r="X47">
        <v>1</v>
      </c>
      <c r="Y47">
        <v>0</v>
      </c>
      <c r="Z47">
        <v>0</v>
      </c>
      <c r="AA47" t="s">
        <v>71</v>
      </c>
      <c r="AB47">
        <v>1</v>
      </c>
      <c r="AC47">
        <v>1</v>
      </c>
      <c r="AD47">
        <v>0</v>
      </c>
      <c r="AE47">
        <v>0</v>
      </c>
      <c r="AF47">
        <v>1</v>
      </c>
      <c r="AG47">
        <v>0</v>
      </c>
      <c r="AH47">
        <v>1</v>
      </c>
      <c r="AI47">
        <v>0</v>
      </c>
      <c r="AJ47">
        <v>0</v>
      </c>
      <c r="AK47" t="s">
        <v>71</v>
      </c>
      <c r="AL47" t="s">
        <v>64</v>
      </c>
      <c r="AM47" t="s">
        <v>64</v>
      </c>
      <c r="AN47">
        <v>53</v>
      </c>
      <c r="AO47" t="s">
        <v>64</v>
      </c>
      <c r="AP47" t="s">
        <v>66</v>
      </c>
      <c r="AQ47" t="s">
        <v>66</v>
      </c>
      <c r="AR47" t="s">
        <v>67</v>
      </c>
      <c r="AS47" t="s">
        <v>65</v>
      </c>
      <c r="AT47" t="s">
        <v>66</v>
      </c>
      <c r="AU47" t="s">
        <v>67</v>
      </c>
      <c r="AV47" t="s">
        <v>66</v>
      </c>
      <c r="AW47" t="s">
        <v>67</v>
      </c>
      <c r="AX47">
        <f t="shared" si="3"/>
        <v>4</v>
      </c>
      <c r="AY47">
        <f t="shared" si="4"/>
        <v>1</v>
      </c>
      <c r="AZ47">
        <f t="shared" si="5"/>
        <v>0</v>
      </c>
      <c r="BA47">
        <f t="shared" si="6"/>
        <v>3</v>
      </c>
      <c r="BB47">
        <f t="shared" si="7"/>
        <v>7</v>
      </c>
      <c r="BC47">
        <f t="shared" si="8"/>
        <v>8</v>
      </c>
      <c r="BD47">
        <f t="shared" si="9"/>
        <v>0.5</v>
      </c>
      <c r="BE47">
        <f t="shared" si="10"/>
        <v>0.125</v>
      </c>
      <c r="BF47">
        <f t="shared" si="11"/>
        <v>0</v>
      </c>
      <c r="BG47">
        <f t="shared" si="12"/>
        <v>0.375</v>
      </c>
      <c r="BH47">
        <f t="shared" si="13"/>
        <v>0.3125</v>
      </c>
      <c r="BI47">
        <f t="shared" si="14"/>
        <v>0.1875</v>
      </c>
      <c r="BJ47">
        <f t="shared" si="15"/>
        <v>0.5</v>
      </c>
      <c r="BK47">
        <f t="shared" si="20"/>
        <v>0.3125</v>
      </c>
      <c r="BL47">
        <f t="shared" si="21"/>
        <v>0.1875</v>
      </c>
      <c r="BM47">
        <f t="shared" si="16"/>
        <v>0.5</v>
      </c>
      <c r="BN47">
        <f t="shared" si="22"/>
        <v>0.875</v>
      </c>
      <c r="BO47">
        <f t="shared" si="17"/>
        <v>0.375</v>
      </c>
      <c r="BP47">
        <f t="shared" si="18"/>
        <v>0.5</v>
      </c>
      <c r="BQ47">
        <f t="shared" si="19"/>
        <v>0.75</v>
      </c>
    </row>
    <row r="48" spans="1:69" x14ac:dyDescent="0.25">
      <c r="A48" t="s">
        <v>185</v>
      </c>
      <c r="B48" t="s">
        <v>186</v>
      </c>
      <c r="C48" t="s">
        <v>58</v>
      </c>
      <c r="D48" t="s">
        <v>129</v>
      </c>
      <c r="E48" t="s">
        <v>60</v>
      </c>
      <c r="F48" t="s">
        <v>70</v>
      </c>
      <c r="G48">
        <v>1</v>
      </c>
      <c r="H48">
        <v>23</v>
      </c>
      <c r="I48">
        <v>0.5</v>
      </c>
      <c r="R48">
        <v>0</v>
      </c>
      <c r="S48">
        <v>1</v>
      </c>
      <c r="T48">
        <v>0</v>
      </c>
      <c r="U48">
        <v>0</v>
      </c>
      <c r="V48">
        <v>1</v>
      </c>
      <c r="W48">
        <v>0</v>
      </c>
      <c r="X48">
        <v>0</v>
      </c>
      <c r="Y48">
        <v>1</v>
      </c>
      <c r="Z48">
        <v>0</v>
      </c>
      <c r="AA48" t="s">
        <v>71</v>
      </c>
      <c r="AB48">
        <v>0</v>
      </c>
      <c r="AC48">
        <v>1</v>
      </c>
      <c r="AD48">
        <v>0</v>
      </c>
      <c r="AE48">
        <v>0</v>
      </c>
      <c r="AF48">
        <v>1</v>
      </c>
      <c r="AG48">
        <v>0</v>
      </c>
      <c r="AH48">
        <v>0</v>
      </c>
      <c r="AI48">
        <v>1</v>
      </c>
      <c r="AJ48">
        <v>0</v>
      </c>
      <c r="AK48" t="s">
        <v>71</v>
      </c>
      <c r="AL48" t="s">
        <v>64</v>
      </c>
      <c r="AM48" t="s">
        <v>64</v>
      </c>
      <c r="AN48">
        <v>54</v>
      </c>
      <c r="AO48" t="s">
        <v>64</v>
      </c>
      <c r="AP48" t="s">
        <v>67</v>
      </c>
      <c r="AQ48" t="s">
        <v>66</v>
      </c>
      <c r="AR48" t="s">
        <v>67</v>
      </c>
      <c r="AS48" t="s">
        <v>67</v>
      </c>
      <c r="AT48" t="s">
        <v>66</v>
      </c>
      <c r="AU48" t="s">
        <v>67</v>
      </c>
      <c r="AV48" t="s">
        <v>67</v>
      </c>
      <c r="AW48" t="s">
        <v>66</v>
      </c>
      <c r="AX48">
        <f t="shared" si="3"/>
        <v>3</v>
      </c>
      <c r="AY48">
        <f t="shared" si="4"/>
        <v>0</v>
      </c>
      <c r="AZ48">
        <f t="shared" si="5"/>
        <v>0</v>
      </c>
      <c r="BA48">
        <f t="shared" si="6"/>
        <v>5</v>
      </c>
      <c r="BB48">
        <f t="shared" si="7"/>
        <v>8</v>
      </c>
      <c r="BC48">
        <f t="shared" si="8"/>
        <v>8</v>
      </c>
      <c r="BD48">
        <f t="shared" si="9"/>
        <v>0.375</v>
      </c>
      <c r="BE48">
        <f t="shared" si="10"/>
        <v>0</v>
      </c>
      <c r="BF48">
        <f t="shared" si="11"/>
        <v>0</v>
      </c>
      <c r="BG48">
        <f t="shared" si="12"/>
        <v>0.625</v>
      </c>
      <c r="BH48">
        <f t="shared" si="13"/>
        <v>0.140625</v>
      </c>
      <c r="BI48">
        <f t="shared" si="14"/>
        <v>0.390625</v>
      </c>
      <c r="BJ48">
        <f t="shared" si="15"/>
        <v>0.53125</v>
      </c>
      <c r="BK48">
        <f t="shared" si="20"/>
        <v>0.140625</v>
      </c>
      <c r="BL48">
        <f t="shared" si="21"/>
        <v>0.390625</v>
      </c>
      <c r="BM48">
        <f t="shared" si="16"/>
        <v>0.53125</v>
      </c>
      <c r="BN48">
        <f t="shared" si="22"/>
        <v>1</v>
      </c>
      <c r="BO48">
        <f t="shared" si="17"/>
        <v>0.46875</v>
      </c>
      <c r="BP48">
        <f t="shared" si="18"/>
        <v>0.46875</v>
      </c>
      <c r="BQ48">
        <f t="shared" si="19"/>
        <v>1</v>
      </c>
    </row>
    <row r="49" spans="1:69" x14ac:dyDescent="0.25">
      <c r="A49" t="s">
        <v>187</v>
      </c>
      <c r="B49" t="s">
        <v>188</v>
      </c>
      <c r="C49" t="s">
        <v>58</v>
      </c>
      <c r="D49" t="s">
        <v>129</v>
      </c>
      <c r="E49" t="s">
        <v>60</v>
      </c>
      <c r="F49" t="s">
        <v>70</v>
      </c>
      <c r="G49">
        <v>1</v>
      </c>
      <c r="H49">
        <v>24</v>
      </c>
      <c r="I49">
        <v>1</v>
      </c>
      <c r="R49">
        <v>1</v>
      </c>
      <c r="S49">
        <v>1</v>
      </c>
      <c r="T49">
        <v>0</v>
      </c>
      <c r="U49">
        <v>0</v>
      </c>
      <c r="V49">
        <v>1</v>
      </c>
      <c r="W49">
        <v>0</v>
      </c>
      <c r="X49">
        <v>1</v>
      </c>
      <c r="Y49">
        <v>0</v>
      </c>
      <c r="Z49">
        <v>0</v>
      </c>
      <c r="AA49" t="s">
        <v>71</v>
      </c>
      <c r="AB49">
        <v>0</v>
      </c>
      <c r="AC49">
        <v>1</v>
      </c>
      <c r="AD49">
        <v>0</v>
      </c>
      <c r="AE49">
        <v>0</v>
      </c>
      <c r="AF49">
        <v>1</v>
      </c>
      <c r="AG49">
        <v>0</v>
      </c>
      <c r="AH49">
        <v>1</v>
      </c>
      <c r="AI49">
        <v>0</v>
      </c>
      <c r="AJ49">
        <v>0</v>
      </c>
      <c r="AK49" t="s">
        <v>189</v>
      </c>
      <c r="AL49" t="s">
        <v>64</v>
      </c>
      <c r="AM49" t="s">
        <v>64</v>
      </c>
      <c r="AN49">
        <v>55</v>
      </c>
      <c r="AO49" t="s">
        <v>64</v>
      </c>
      <c r="AP49" t="s">
        <v>65</v>
      </c>
      <c r="AQ49" t="s">
        <v>66</v>
      </c>
      <c r="AR49" t="s">
        <v>67</v>
      </c>
      <c r="AS49" t="s">
        <v>67</v>
      </c>
      <c r="AT49" t="s">
        <v>66</v>
      </c>
      <c r="AU49" t="s">
        <v>67</v>
      </c>
      <c r="AV49" t="s">
        <v>66</v>
      </c>
      <c r="AW49" t="s">
        <v>67</v>
      </c>
      <c r="AX49">
        <f t="shared" si="3"/>
        <v>3</v>
      </c>
      <c r="AY49">
        <f t="shared" si="4"/>
        <v>1</v>
      </c>
      <c r="AZ49">
        <f t="shared" si="5"/>
        <v>0</v>
      </c>
      <c r="BA49">
        <f t="shared" si="6"/>
        <v>4</v>
      </c>
      <c r="BB49">
        <f t="shared" si="7"/>
        <v>7</v>
      </c>
      <c r="BC49">
        <f t="shared" si="8"/>
        <v>8</v>
      </c>
      <c r="BD49">
        <f t="shared" si="9"/>
        <v>0.375</v>
      </c>
      <c r="BE49">
        <f t="shared" si="10"/>
        <v>0.125</v>
      </c>
      <c r="BF49">
        <f t="shared" si="11"/>
        <v>0</v>
      </c>
      <c r="BG49">
        <f t="shared" si="12"/>
        <v>0.5</v>
      </c>
      <c r="BH49">
        <f t="shared" si="13"/>
        <v>0.1875</v>
      </c>
      <c r="BI49">
        <f t="shared" si="14"/>
        <v>0.3125</v>
      </c>
      <c r="BJ49">
        <f t="shared" si="15"/>
        <v>0.5</v>
      </c>
      <c r="BK49">
        <f t="shared" si="20"/>
        <v>0.1875</v>
      </c>
      <c r="BL49">
        <f t="shared" si="21"/>
        <v>0.3125</v>
      </c>
      <c r="BM49">
        <f t="shared" si="16"/>
        <v>0.5</v>
      </c>
      <c r="BN49">
        <f t="shared" si="22"/>
        <v>0.875</v>
      </c>
      <c r="BO49">
        <f t="shared" si="17"/>
        <v>0.375</v>
      </c>
      <c r="BP49">
        <f t="shared" si="18"/>
        <v>0.5</v>
      </c>
      <c r="BQ49">
        <f t="shared" si="19"/>
        <v>0.75</v>
      </c>
    </row>
    <row r="50" spans="1:69" x14ac:dyDescent="0.25">
      <c r="A50" t="s">
        <v>190</v>
      </c>
      <c r="B50" t="s">
        <v>191</v>
      </c>
      <c r="C50" t="s">
        <v>58</v>
      </c>
      <c r="D50" t="s">
        <v>129</v>
      </c>
      <c r="E50" t="s">
        <v>60</v>
      </c>
      <c r="F50" t="s">
        <v>70</v>
      </c>
      <c r="G50">
        <v>1</v>
      </c>
      <c r="H50">
        <v>25</v>
      </c>
      <c r="I50">
        <v>1.5</v>
      </c>
      <c r="R50">
        <v>1</v>
      </c>
      <c r="S50">
        <v>1</v>
      </c>
      <c r="T50">
        <v>0</v>
      </c>
      <c r="U50">
        <v>1</v>
      </c>
      <c r="V50">
        <v>1</v>
      </c>
      <c r="W50">
        <v>0</v>
      </c>
      <c r="X50">
        <v>0</v>
      </c>
      <c r="Y50">
        <v>1</v>
      </c>
      <c r="Z50">
        <v>0</v>
      </c>
      <c r="AA50" t="s">
        <v>71</v>
      </c>
      <c r="AB50">
        <v>0</v>
      </c>
      <c r="AC50">
        <v>1</v>
      </c>
      <c r="AD50">
        <v>0</v>
      </c>
      <c r="AE50">
        <v>0</v>
      </c>
      <c r="AF50">
        <v>1</v>
      </c>
      <c r="AG50">
        <v>0</v>
      </c>
      <c r="AH50">
        <v>0</v>
      </c>
      <c r="AI50">
        <v>0</v>
      </c>
      <c r="AJ50">
        <v>0</v>
      </c>
      <c r="AK50" t="s">
        <v>71</v>
      </c>
      <c r="AL50" t="s">
        <v>64</v>
      </c>
      <c r="AM50" t="s">
        <v>64</v>
      </c>
      <c r="AN50">
        <v>56</v>
      </c>
      <c r="AO50" t="s">
        <v>64</v>
      </c>
      <c r="AP50" t="s">
        <v>65</v>
      </c>
      <c r="AQ50" t="s">
        <v>66</v>
      </c>
      <c r="AR50" t="s">
        <v>67</v>
      </c>
      <c r="AS50" t="s">
        <v>65</v>
      </c>
      <c r="AT50" t="s">
        <v>66</v>
      </c>
      <c r="AU50" t="s">
        <v>67</v>
      </c>
      <c r="AV50" t="s">
        <v>67</v>
      </c>
      <c r="AW50" t="s">
        <v>65</v>
      </c>
      <c r="AX50">
        <f t="shared" si="3"/>
        <v>2</v>
      </c>
      <c r="AY50">
        <f t="shared" si="4"/>
        <v>3</v>
      </c>
      <c r="AZ50">
        <f t="shared" si="5"/>
        <v>0</v>
      </c>
      <c r="BA50">
        <f t="shared" si="6"/>
        <v>3</v>
      </c>
      <c r="BB50">
        <f t="shared" si="7"/>
        <v>5</v>
      </c>
      <c r="BC50">
        <f t="shared" si="8"/>
        <v>8</v>
      </c>
      <c r="BD50">
        <f t="shared" si="9"/>
        <v>0.25</v>
      </c>
      <c r="BE50">
        <f t="shared" si="10"/>
        <v>0.375</v>
      </c>
      <c r="BF50">
        <f t="shared" si="11"/>
        <v>0</v>
      </c>
      <c r="BG50">
        <f t="shared" si="12"/>
        <v>0.375</v>
      </c>
      <c r="BH50">
        <f t="shared" si="13"/>
        <v>0.15625</v>
      </c>
      <c r="BI50">
        <f t="shared" si="14"/>
        <v>0.28125</v>
      </c>
      <c r="BJ50">
        <f t="shared" si="15"/>
        <v>0.4375</v>
      </c>
      <c r="BK50">
        <f t="shared" si="20"/>
        <v>0.15625</v>
      </c>
      <c r="BL50">
        <f t="shared" si="21"/>
        <v>0.28125</v>
      </c>
      <c r="BM50">
        <f t="shared" si="16"/>
        <v>0.4375</v>
      </c>
      <c r="BN50">
        <f t="shared" si="22"/>
        <v>0.625</v>
      </c>
      <c r="BO50">
        <f t="shared" si="17"/>
        <v>0.1875</v>
      </c>
      <c r="BP50">
        <f t="shared" si="18"/>
        <v>0.5625</v>
      </c>
      <c r="BQ50">
        <f t="shared" si="19"/>
        <v>0.33333333333333331</v>
      </c>
    </row>
    <row r="51" spans="1:69" x14ac:dyDescent="0.25">
      <c r="A51" t="s">
        <v>192</v>
      </c>
      <c r="B51" t="s">
        <v>193</v>
      </c>
      <c r="C51" t="s">
        <v>58</v>
      </c>
      <c r="D51" t="s">
        <v>129</v>
      </c>
      <c r="E51" t="s">
        <v>60</v>
      </c>
      <c r="F51" t="s">
        <v>70</v>
      </c>
      <c r="G51">
        <v>1</v>
      </c>
      <c r="H51">
        <v>26</v>
      </c>
      <c r="I51">
        <v>2</v>
      </c>
      <c r="R51">
        <v>1</v>
      </c>
      <c r="S51">
        <v>1</v>
      </c>
      <c r="T51">
        <v>0</v>
      </c>
      <c r="U51">
        <v>1</v>
      </c>
      <c r="V51">
        <v>0</v>
      </c>
      <c r="W51">
        <v>0</v>
      </c>
      <c r="X51">
        <v>1</v>
      </c>
      <c r="Y51">
        <v>0</v>
      </c>
      <c r="Z51">
        <v>0</v>
      </c>
      <c r="AA51" t="s">
        <v>194</v>
      </c>
      <c r="AB51">
        <v>1</v>
      </c>
      <c r="AC51">
        <v>1</v>
      </c>
      <c r="AD51">
        <v>0</v>
      </c>
      <c r="AE51">
        <v>0</v>
      </c>
      <c r="AF51">
        <v>1</v>
      </c>
      <c r="AG51">
        <v>0</v>
      </c>
      <c r="AH51">
        <v>1</v>
      </c>
      <c r="AI51">
        <v>0</v>
      </c>
      <c r="AJ51">
        <v>0</v>
      </c>
      <c r="AK51" t="s">
        <v>71</v>
      </c>
      <c r="AL51" t="s">
        <v>64</v>
      </c>
      <c r="AM51" t="s">
        <v>64</v>
      </c>
      <c r="AN51">
        <v>57</v>
      </c>
      <c r="AO51" t="s">
        <v>64</v>
      </c>
      <c r="AP51" t="s">
        <v>66</v>
      </c>
      <c r="AQ51" t="s">
        <v>66</v>
      </c>
      <c r="AR51" t="s">
        <v>67</v>
      </c>
      <c r="AS51" t="s">
        <v>65</v>
      </c>
      <c r="AT51" t="s">
        <v>77</v>
      </c>
      <c r="AU51" t="s">
        <v>67</v>
      </c>
      <c r="AV51" t="s">
        <v>66</v>
      </c>
      <c r="AW51" t="s">
        <v>67</v>
      </c>
      <c r="AX51">
        <f t="shared" si="3"/>
        <v>3</v>
      </c>
      <c r="AY51">
        <f t="shared" si="4"/>
        <v>1</v>
      </c>
      <c r="AZ51">
        <f t="shared" si="5"/>
        <v>1</v>
      </c>
      <c r="BA51">
        <f t="shared" si="6"/>
        <v>3</v>
      </c>
      <c r="BB51">
        <f t="shared" si="7"/>
        <v>6</v>
      </c>
      <c r="BC51">
        <f t="shared" si="8"/>
        <v>8</v>
      </c>
      <c r="BD51">
        <f t="shared" si="9"/>
        <v>0.375</v>
      </c>
      <c r="BE51">
        <f t="shared" si="10"/>
        <v>0.125</v>
      </c>
      <c r="BF51">
        <f t="shared" si="11"/>
        <v>0.125</v>
      </c>
      <c r="BG51">
        <f t="shared" si="12"/>
        <v>0.375</v>
      </c>
      <c r="BH51">
        <f t="shared" si="13"/>
        <v>0.25</v>
      </c>
      <c r="BI51">
        <f t="shared" si="14"/>
        <v>0.25</v>
      </c>
      <c r="BJ51">
        <f t="shared" si="15"/>
        <v>0.5</v>
      </c>
      <c r="BK51">
        <f t="shared" si="20"/>
        <v>0.25</v>
      </c>
      <c r="BL51">
        <f t="shared" si="21"/>
        <v>0.25</v>
      </c>
      <c r="BM51">
        <f t="shared" si="16"/>
        <v>0.5</v>
      </c>
      <c r="BN51">
        <f t="shared" si="22"/>
        <v>0.75</v>
      </c>
      <c r="BO51">
        <f t="shared" si="17"/>
        <v>0.25</v>
      </c>
      <c r="BP51">
        <f t="shared" si="18"/>
        <v>0.5</v>
      </c>
      <c r="BQ51">
        <f t="shared" si="19"/>
        <v>0.5</v>
      </c>
    </row>
    <row r="52" spans="1:69" x14ac:dyDescent="0.25">
      <c r="A52" t="s">
        <v>195</v>
      </c>
      <c r="B52" t="s">
        <v>196</v>
      </c>
      <c r="C52" t="s">
        <v>58</v>
      </c>
      <c r="D52" t="s">
        <v>129</v>
      </c>
      <c r="E52" t="s">
        <v>60</v>
      </c>
      <c r="F52" t="s">
        <v>61</v>
      </c>
      <c r="G52">
        <v>1</v>
      </c>
      <c r="H52">
        <v>4</v>
      </c>
      <c r="I52">
        <v>0.5</v>
      </c>
      <c r="R52">
        <v>0</v>
      </c>
      <c r="S52">
        <v>1</v>
      </c>
      <c r="T52">
        <v>0</v>
      </c>
      <c r="U52">
        <v>0</v>
      </c>
      <c r="V52">
        <v>0</v>
      </c>
      <c r="W52">
        <v>0</v>
      </c>
      <c r="X52">
        <v>1</v>
      </c>
      <c r="Y52">
        <v>0</v>
      </c>
      <c r="Z52">
        <v>0</v>
      </c>
      <c r="AA52" t="s">
        <v>71</v>
      </c>
      <c r="AB52">
        <v>0</v>
      </c>
      <c r="AC52">
        <v>1</v>
      </c>
      <c r="AD52">
        <v>0</v>
      </c>
      <c r="AE52">
        <v>0</v>
      </c>
      <c r="AF52">
        <v>1</v>
      </c>
      <c r="AG52">
        <v>0</v>
      </c>
      <c r="AH52">
        <v>1</v>
      </c>
      <c r="AI52">
        <v>0</v>
      </c>
      <c r="AJ52">
        <v>0</v>
      </c>
      <c r="AK52" t="s">
        <v>71</v>
      </c>
      <c r="AL52" t="s">
        <v>64</v>
      </c>
      <c r="AM52" t="s">
        <v>64</v>
      </c>
      <c r="AN52">
        <v>58</v>
      </c>
      <c r="AO52" t="s">
        <v>64</v>
      </c>
      <c r="AP52" t="s">
        <v>67</v>
      </c>
      <c r="AQ52" t="s">
        <v>66</v>
      </c>
      <c r="AR52" t="s">
        <v>67</v>
      </c>
      <c r="AS52" t="s">
        <v>67</v>
      </c>
      <c r="AT52" t="s">
        <v>77</v>
      </c>
      <c r="AU52" t="s">
        <v>67</v>
      </c>
      <c r="AV52" t="s">
        <v>66</v>
      </c>
      <c r="AW52" t="s">
        <v>67</v>
      </c>
      <c r="AX52">
        <f t="shared" si="3"/>
        <v>2</v>
      </c>
      <c r="AY52">
        <f t="shared" si="4"/>
        <v>0</v>
      </c>
      <c r="AZ52">
        <f t="shared" si="5"/>
        <v>1</v>
      </c>
      <c r="BA52">
        <f t="shared" si="6"/>
        <v>5</v>
      </c>
      <c r="BB52">
        <f t="shared" si="7"/>
        <v>7</v>
      </c>
      <c r="BC52">
        <f t="shared" si="8"/>
        <v>8</v>
      </c>
      <c r="BD52">
        <f t="shared" si="9"/>
        <v>0.25</v>
      </c>
      <c r="BE52">
        <f t="shared" si="10"/>
        <v>0</v>
      </c>
      <c r="BF52">
        <f t="shared" si="11"/>
        <v>0.125</v>
      </c>
      <c r="BG52">
        <f t="shared" si="12"/>
        <v>0.625</v>
      </c>
      <c r="BH52">
        <f t="shared" si="13"/>
        <v>9.375E-2</v>
      </c>
      <c r="BI52">
        <f t="shared" si="14"/>
        <v>0.46875</v>
      </c>
      <c r="BJ52">
        <f t="shared" si="15"/>
        <v>0.5625</v>
      </c>
      <c r="BK52">
        <f t="shared" si="20"/>
        <v>9.375E-2</v>
      </c>
      <c r="BL52">
        <f t="shared" si="21"/>
        <v>0.46875</v>
      </c>
      <c r="BM52">
        <f t="shared" si="16"/>
        <v>0.5625</v>
      </c>
      <c r="BN52">
        <f t="shared" si="22"/>
        <v>0.875</v>
      </c>
      <c r="BO52">
        <f t="shared" si="17"/>
        <v>0.3125</v>
      </c>
      <c r="BP52">
        <f t="shared" si="18"/>
        <v>0.4375</v>
      </c>
      <c r="BQ52">
        <f t="shared" si="19"/>
        <v>0.7142857142857143</v>
      </c>
    </row>
    <row r="53" spans="1:69" x14ac:dyDescent="0.25">
      <c r="A53" t="s">
        <v>197</v>
      </c>
      <c r="B53" t="s">
        <v>198</v>
      </c>
      <c r="C53" t="s">
        <v>58</v>
      </c>
      <c r="D53" t="s">
        <v>199</v>
      </c>
      <c r="E53" t="s">
        <v>60</v>
      </c>
      <c r="F53" t="s">
        <v>61</v>
      </c>
      <c r="G53">
        <v>1</v>
      </c>
      <c r="H53">
        <v>1</v>
      </c>
      <c r="I53">
        <v>0.5</v>
      </c>
      <c r="R53">
        <v>1</v>
      </c>
      <c r="S53">
        <v>1</v>
      </c>
      <c r="T53">
        <v>0</v>
      </c>
      <c r="U53">
        <v>0</v>
      </c>
      <c r="V53">
        <v>1</v>
      </c>
      <c r="W53">
        <v>0</v>
      </c>
      <c r="X53">
        <v>1</v>
      </c>
      <c r="Y53">
        <v>0</v>
      </c>
      <c r="Z53">
        <v>0</v>
      </c>
      <c r="AA53" t="s">
        <v>200</v>
      </c>
      <c r="AB53">
        <v>1</v>
      </c>
      <c r="AC53">
        <v>1</v>
      </c>
      <c r="AD53">
        <v>0</v>
      </c>
      <c r="AE53">
        <v>0</v>
      </c>
      <c r="AF53">
        <v>1</v>
      </c>
      <c r="AG53">
        <v>0</v>
      </c>
      <c r="AH53">
        <v>1</v>
      </c>
      <c r="AI53">
        <v>1</v>
      </c>
      <c r="AJ53">
        <v>1</v>
      </c>
      <c r="AK53" t="s">
        <v>201</v>
      </c>
      <c r="AL53" t="s">
        <v>64</v>
      </c>
      <c r="AM53" t="s">
        <v>64</v>
      </c>
      <c r="AN53">
        <v>59</v>
      </c>
      <c r="AO53" t="s">
        <v>64</v>
      </c>
      <c r="AP53" t="s">
        <v>66</v>
      </c>
      <c r="AQ53" t="s">
        <v>66</v>
      </c>
      <c r="AR53" t="s">
        <v>67</v>
      </c>
      <c r="AS53" t="s">
        <v>67</v>
      </c>
      <c r="AT53" t="s">
        <v>66</v>
      </c>
      <c r="AU53" t="s">
        <v>67</v>
      </c>
      <c r="AV53" t="s">
        <v>66</v>
      </c>
      <c r="AW53" t="s">
        <v>77</v>
      </c>
      <c r="AX53">
        <f t="shared" si="3"/>
        <v>4</v>
      </c>
      <c r="AY53">
        <f t="shared" si="4"/>
        <v>0</v>
      </c>
      <c r="AZ53">
        <f t="shared" si="5"/>
        <v>1</v>
      </c>
      <c r="BA53">
        <f t="shared" si="6"/>
        <v>3</v>
      </c>
      <c r="BB53">
        <f t="shared" si="7"/>
        <v>7</v>
      </c>
      <c r="BC53">
        <f t="shared" si="8"/>
        <v>8</v>
      </c>
      <c r="BD53">
        <f t="shared" si="9"/>
        <v>0.5</v>
      </c>
      <c r="BE53">
        <f t="shared" si="10"/>
        <v>0</v>
      </c>
      <c r="BF53">
        <f t="shared" si="11"/>
        <v>0.125</v>
      </c>
      <c r="BG53">
        <f t="shared" si="12"/>
        <v>0.375</v>
      </c>
      <c r="BH53">
        <f t="shared" si="13"/>
        <v>0.3125</v>
      </c>
      <c r="BI53">
        <f t="shared" si="14"/>
        <v>0.1875</v>
      </c>
      <c r="BJ53">
        <f t="shared" si="15"/>
        <v>0.5</v>
      </c>
      <c r="BK53">
        <f t="shared" si="20"/>
        <v>0.3125</v>
      </c>
      <c r="BL53">
        <f t="shared" si="21"/>
        <v>0.1875</v>
      </c>
      <c r="BM53">
        <f t="shared" si="16"/>
        <v>0.5</v>
      </c>
      <c r="BN53">
        <f t="shared" si="22"/>
        <v>0.875</v>
      </c>
      <c r="BO53">
        <f t="shared" si="17"/>
        <v>0.375</v>
      </c>
      <c r="BP53">
        <f t="shared" si="18"/>
        <v>0.5</v>
      </c>
      <c r="BQ53">
        <f t="shared" si="19"/>
        <v>0.75</v>
      </c>
    </row>
    <row r="54" spans="1:69" x14ac:dyDescent="0.25">
      <c r="A54" t="s">
        <v>202</v>
      </c>
      <c r="B54" t="s">
        <v>203</v>
      </c>
      <c r="C54" t="s">
        <v>58</v>
      </c>
      <c r="D54" t="s">
        <v>199</v>
      </c>
      <c r="E54" t="s">
        <v>60</v>
      </c>
      <c r="F54" t="s">
        <v>70</v>
      </c>
      <c r="G54">
        <v>1</v>
      </c>
      <c r="H54">
        <v>1</v>
      </c>
      <c r="I54">
        <v>0.5</v>
      </c>
      <c r="R54">
        <v>1</v>
      </c>
      <c r="S54">
        <v>1</v>
      </c>
      <c r="T54">
        <v>0</v>
      </c>
      <c r="U54">
        <v>0</v>
      </c>
      <c r="V54">
        <v>1</v>
      </c>
      <c r="W54">
        <v>0</v>
      </c>
      <c r="X54">
        <v>0</v>
      </c>
      <c r="Y54">
        <v>1</v>
      </c>
      <c r="Z54">
        <v>0</v>
      </c>
      <c r="AA54" t="s">
        <v>71</v>
      </c>
      <c r="AB54">
        <v>1</v>
      </c>
      <c r="AC54">
        <v>1</v>
      </c>
      <c r="AD54">
        <v>0</v>
      </c>
      <c r="AE54">
        <v>0</v>
      </c>
      <c r="AF54">
        <v>1</v>
      </c>
      <c r="AG54">
        <v>0</v>
      </c>
      <c r="AH54">
        <v>0</v>
      </c>
      <c r="AI54">
        <v>1</v>
      </c>
      <c r="AJ54">
        <v>1</v>
      </c>
      <c r="AK54" t="s">
        <v>204</v>
      </c>
      <c r="AL54" t="s">
        <v>64</v>
      </c>
      <c r="AM54" t="s">
        <v>64</v>
      </c>
      <c r="AN54">
        <v>60</v>
      </c>
      <c r="AO54" t="s">
        <v>64</v>
      </c>
      <c r="AP54" t="s">
        <v>66</v>
      </c>
      <c r="AQ54" t="s">
        <v>66</v>
      </c>
      <c r="AR54" t="s">
        <v>67</v>
      </c>
      <c r="AS54" t="s">
        <v>67</v>
      </c>
      <c r="AT54" t="s">
        <v>66</v>
      </c>
      <c r="AU54" t="s">
        <v>67</v>
      </c>
      <c r="AV54" t="s">
        <v>67</v>
      </c>
      <c r="AW54" t="s">
        <v>66</v>
      </c>
      <c r="AX54">
        <f t="shared" si="3"/>
        <v>4</v>
      </c>
      <c r="AY54">
        <f t="shared" si="4"/>
        <v>0</v>
      </c>
      <c r="AZ54">
        <f t="shared" si="5"/>
        <v>0</v>
      </c>
      <c r="BA54">
        <f t="shared" si="6"/>
        <v>4</v>
      </c>
      <c r="BB54">
        <f t="shared" si="7"/>
        <v>8</v>
      </c>
      <c r="BC54">
        <f t="shared" si="8"/>
        <v>8</v>
      </c>
      <c r="BD54">
        <f t="shared" si="9"/>
        <v>0.5</v>
      </c>
      <c r="BE54">
        <f t="shared" si="10"/>
        <v>0</v>
      </c>
      <c r="BF54">
        <f t="shared" si="11"/>
        <v>0</v>
      </c>
      <c r="BG54">
        <f t="shared" si="12"/>
        <v>0.5</v>
      </c>
      <c r="BH54">
        <f t="shared" si="13"/>
        <v>0.25</v>
      </c>
      <c r="BI54">
        <f t="shared" si="14"/>
        <v>0.25</v>
      </c>
      <c r="BJ54">
        <f t="shared" si="15"/>
        <v>0.5</v>
      </c>
      <c r="BK54">
        <f t="shared" si="20"/>
        <v>0.25</v>
      </c>
      <c r="BL54">
        <f t="shared" si="21"/>
        <v>0.25</v>
      </c>
      <c r="BM54">
        <f t="shared" si="16"/>
        <v>0.5</v>
      </c>
      <c r="BN54">
        <f t="shared" si="22"/>
        <v>1</v>
      </c>
      <c r="BO54">
        <f t="shared" si="17"/>
        <v>0.5</v>
      </c>
      <c r="BP54">
        <f t="shared" si="18"/>
        <v>0.5</v>
      </c>
      <c r="BQ54">
        <f t="shared" si="19"/>
        <v>1</v>
      </c>
    </row>
    <row r="55" spans="1:69" x14ac:dyDescent="0.25">
      <c r="A55" t="s">
        <v>205</v>
      </c>
      <c r="B55" t="s">
        <v>206</v>
      </c>
      <c r="C55" t="s">
        <v>58</v>
      </c>
      <c r="D55" t="s">
        <v>199</v>
      </c>
      <c r="E55" t="s">
        <v>60</v>
      </c>
      <c r="F55" t="s">
        <v>70</v>
      </c>
      <c r="G55">
        <v>1</v>
      </c>
      <c r="H55">
        <v>2</v>
      </c>
      <c r="I55">
        <v>1</v>
      </c>
      <c r="R55">
        <v>1</v>
      </c>
      <c r="S55">
        <v>1</v>
      </c>
      <c r="T55">
        <v>0</v>
      </c>
      <c r="U55">
        <v>0</v>
      </c>
      <c r="V55">
        <v>1</v>
      </c>
      <c r="W55">
        <v>0</v>
      </c>
      <c r="X55">
        <v>1</v>
      </c>
      <c r="Y55">
        <v>1</v>
      </c>
      <c r="Z55">
        <v>0</v>
      </c>
      <c r="AA55" t="s">
        <v>207</v>
      </c>
      <c r="AB55">
        <v>1</v>
      </c>
      <c r="AC55">
        <v>1</v>
      </c>
      <c r="AD55">
        <v>0</v>
      </c>
      <c r="AE55">
        <v>0</v>
      </c>
      <c r="AF55">
        <v>1</v>
      </c>
      <c r="AG55">
        <v>0</v>
      </c>
      <c r="AH55">
        <v>1</v>
      </c>
      <c r="AI55">
        <v>1</v>
      </c>
      <c r="AJ55">
        <v>0</v>
      </c>
      <c r="AK55" t="s">
        <v>71</v>
      </c>
      <c r="AL55" t="s">
        <v>64</v>
      </c>
      <c r="AM55" t="s">
        <v>64</v>
      </c>
      <c r="AN55">
        <v>61</v>
      </c>
      <c r="AO55" t="s">
        <v>64</v>
      </c>
      <c r="AP55" t="s">
        <v>66</v>
      </c>
      <c r="AQ55" t="s">
        <v>66</v>
      </c>
      <c r="AR55" t="s">
        <v>67</v>
      </c>
      <c r="AS55" t="s">
        <v>67</v>
      </c>
      <c r="AT55" t="s">
        <v>66</v>
      </c>
      <c r="AU55" t="s">
        <v>67</v>
      </c>
      <c r="AV55" t="s">
        <v>66</v>
      </c>
      <c r="AW55" t="s">
        <v>66</v>
      </c>
      <c r="AX55">
        <f t="shared" si="3"/>
        <v>5</v>
      </c>
      <c r="AY55">
        <f t="shared" si="4"/>
        <v>0</v>
      </c>
      <c r="AZ55">
        <f t="shared" si="5"/>
        <v>0</v>
      </c>
      <c r="BA55">
        <f t="shared" si="6"/>
        <v>3</v>
      </c>
      <c r="BB55">
        <f t="shared" si="7"/>
        <v>8</v>
      </c>
      <c r="BC55">
        <f t="shared" si="8"/>
        <v>8</v>
      </c>
      <c r="BD55">
        <f t="shared" si="9"/>
        <v>0.625</v>
      </c>
      <c r="BE55">
        <f t="shared" si="10"/>
        <v>0</v>
      </c>
      <c r="BF55">
        <f t="shared" si="11"/>
        <v>0</v>
      </c>
      <c r="BG55">
        <f t="shared" si="12"/>
        <v>0.375</v>
      </c>
      <c r="BH55">
        <f t="shared" si="13"/>
        <v>0.390625</v>
      </c>
      <c r="BI55">
        <f t="shared" si="14"/>
        <v>0.140625</v>
      </c>
      <c r="BJ55">
        <f t="shared" si="15"/>
        <v>0.53125</v>
      </c>
      <c r="BK55">
        <f t="shared" si="20"/>
        <v>0.390625</v>
      </c>
      <c r="BL55">
        <f t="shared" si="21"/>
        <v>0.140625</v>
      </c>
      <c r="BM55">
        <f t="shared" si="16"/>
        <v>0.53125</v>
      </c>
      <c r="BN55">
        <f t="shared" si="22"/>
        <v>1</v>
      </c>
      <c r="BO55">
        <f t="shared" si="17"/>
        <v>0.46875</v>
      </c>
      <c r="BP55">
        <f t="shared" si="18"/>
        <v>0.46875</v>
      </c>
      <c r="BQ55">
        <f t="shared" si="19"/>
        <v>1</v>
      </c>
    </row>
    <row r="56" spans="1:69" x14ac:dyDescent="0.25">
      <c r="A56" t="s">
        <v>208</v>
      </c>
      <c r="B56" t="s">
        <v>209</v>
      </c>
      <c r="C56" t="s">
        <v>58</v>
      </c>
      <c r="D56" t="s">
        <v>199</v>
      </c>
      <c r="E56" t="s">
        <v>60</v>
      </c>
      <c r="F56" t="s">
        <v>70</v>
      </c>
      <c r="G56">
        <v>1</v>
      </c>
      <c r="H56">
        <v>3</v>
      </c>
      <c r="I56">
        <v>1.5</v>
      </c>
      <c r="R56">
        <v>1</v>
      </c>
      <c r="S56">
        <v>1</v>
      </c>
      <c r="T56">
        <v>0</v>
      </c>
      <c r="U56">
        <v>0</v>
      </c>
      <c r="V56">
        <v>1</v>
      </c>
      <c r="W56">
        <v>0</v>
      </c>
      <c r="X56">
        <v>1</v>
      </c>
      <c r="Y56">
        <v>1</v>
      </c>
      <c r="Z56">
        <v>0</v>
      </c>
      <c r="AA56" t="s">
        <v>71</v>
      </c>
      <c r="AB56">
        <v>1</v>
      </c>
      <c r="AC56">
        <v>1</v>
      </c>
      <c r="AD56">
        <v>1</v>
      </c>
      <c r="AE56">
        <v>0</v>
      </c>
      <c r="AF56">
        <v>1</v>
      </c>
      <c r="AG56">
        <v>1</v>
      </c>
      <c r="AH56">
        <v>1</v>
      </c>
      <c r="AI56">
        <v>1</v>
      </c>
      <c r="AJ56">
        <v>1</v>
      </c>
      <c r="AK56" t="s">
        <v>210</v>
      </c>
      <c r="AL56" t="s">
        <v>64</v>
      </c>
      <c r="AM56" t="s">
        <v>64</v>
      </c>
      <c r="AN56">
        <v>62</v>
      </c>
      <c r="AO56" t="s">
        <v>64</v>
      </c>
      <c r="AP56" t="s">
        <v>66</v>
      </c>
      <c r="AQ56" t="s">
        <v>66</v>
      </c>
      <c r="AR56" t="s">
        <v>77</v>
      </c>
      <c r="AS56" t="s">
        <v>67</v>
      </c>
      <c r="AT56" t="s">
        <v>66</v>
      </c>
      <c r="AU56" t="s">
        <v>77</v>
      </c>
      <c r="AV56" t="s">
        <v>66</v>
      </c>
      <c r="AW56" t="s">
        <v>66</v>
      </c>
      <c r="AX56">
        <f t="shared" si="3"/>
        <v>5</v>
      </c>
      <c r="AY56">
        <f t="shared" si="4"/>
        <v>0</v>
      </c>
      <c r="AZ56">
        <f t="shared" si="5"/>
        <v>2</v>
      </c>
      <c r="BA56">
        <f t="shared" si="6"/>
        <v>1</v>
      </c>
      <c r="BB56">
        <f t="shared" si="7"/>
        <v>6</v>
      </c>
      <c r="BC56">
        <f t="shared" si="8"/>
        <v>8</v>
      </c>
      <c r="BD56">
        <f t="shared" si="9"/>
        <v>0.625</v>
      </c>
      <c r="BE56">
        <f t="shared" si="10"/>
        <v>0</v>
      </c>
      <c r="BF56">
        <f t="shared" si="11"/>
        <v>0.25</v>
      </c>
      <c r="BG56">
        <f t="shared" si="12"/>
        <v>0.125</v>
      </c>
      <c r="BH56">
        <f t="shared" si="13"/>
        <v>0.546875</v>
      </c>
      <c r="BI56">
        <f t="shared" si="14"/>
        <v>4.6875E-2</v>
      </c>
      <c r="BJ56">
        <f t="shared" si="15"/>
        <v>0.59375</v>
      </c>
      <c r="BK56">
        <f t="shared" si="20"/>
        <v>0.546875</v>
      </c>
      <c r="BL56">
        <f t="shared" si="21"/>
        <v>4.6875E-2</v>
      </c>
      <c r="BM56">
        <f t="shared" si="16"/>
        <v>0.59375</v>
      </c>
      <c r="BN56">
        <f t="shared" si="22"/>
        <v>0.75</v>
      </c>
      <c r="BO56">
        <f t="shared" si="17"/>
        <v>0.15625</v>
      </c>
      <c r="BP56">
        <f t="shared" si="18"/>
        <v>0.40625</v>
      </c>
      <c r="BQ56">
        <f t="shared" si="19"/>
        <v>0.38461538461538464</v>
      </c>
    </row>
    <row r="57" spans="1:69" x14ac:dyDescent="0.25">
      <c r="A57" t="s">
        <v>211</v>
      </c>
      <c r="B57" t="s">
        <v>212</v>
      </c>
      <c r="C57" t="s">
        <v>58</v>
      </c>
      <c r="D57" t="s">
        <v>199</v>
      </c>
      <c r="E57" t="s">
        <v>60</v>
      </c>
      <c r="F57" t="s">
        <v>70</v>
      </c>
      <c r="G57">
        <v>1</v>
      </c>
      <c r="H57">
        <v>4</v>
      </c>
      <c r="I57">
        <v>2</v>
      </c>
      <c r="R57">
        <v>1</v>
      </c>
      <c r="S57">
        <v>1</v>
      </c>
      <c r="T57">
        <v>0</v>
      </c>
      <c r="U57">
        <v>1</v>
      </c>
      <c r="V57">
        <v>1</v>
      </c>
      <c r="W57">
        <v>0</v>
      </c>
      <c r="X57">
        <v>1</v>
      </c>
      <c r="Y57">
        <v>1</v>
      </c>
      <c r="Z57">
        <v>1</v>
      </c>
      <c r="AA57" t="s">
        <v>213</v>
      </c>
      <c r="AB57">
        <v>0</v>
      </c>
      <c r="AC57">
        <v>1</v>
      </c>
      <c r="AD57">
        <v>0</v>
      </c>
      <c r="AE57">
        <v>0</v>
      </c>
      <c r="AF57">
        <v>1</v>
      </c>
      <c r="AG57">
        <v>1</v>
      </c>
      <c r="AH57">
        <v>1</v>
      </c>
      <c r="AI57">
        <v>1</v>
      </c>
      <c r="AJ57">
        <v>0</v>
      </c>
      <c r="AK57" t="s">
        <v>71</v>
      </c>
      <c r="AL57" t="s">
        <v>64</v>
      </c>
      <c r="AM57" t="s">
        <v>64</v>
      </c>
      <c r="AN57">
        <v>63</v>
      </c>
      <c r="AO57" t="s">
        <v>64</v>
      </c>
      <c r="AP57" t="s">
        <v>65</v>
      </c>
      <c r="AQ57" t="s">
        <v>66</v>
      </c>
      <c r="AR57" t="s">
        <v>67</v>
      </c>
      <c r="AS57" t="s">
        <v>65</v>
      </c>
      <c r="AT57" t="s">
        <v>66</v>
      </c>
      <c r="AU57" t="s">
        <v>77</v>
      </c>
      <c r="AV57" t="s">
        <v>66</v>
      </c>
      <c r="AW57" t="s">
        <v>66</v>
      </c>
      <c r="AX57">
        <f t="shared" si="3"/>
        <v>4</v>
      </c>
      <c r="AY57">
        <f t="shared" si="4"/>
        <v>2</v>
      </c>
      <c r="AZ57">
        <f t="shared" si="5"/>
        <v>1</v>
      </c>
      <c r="BA57">
        <f t="shared" si="6"/>
        <v>1</v>
      </c>
      <c r="BB57">
        <f t="shared" si="7"/>
        <v>5</v>
      </c>
      <c r="BC57">
        <f t="shared" si="8"/>
        <v>8</v>
      </c>
      <c r="BD57">
        <f t="shared" si="9"/>
        <v>0.5</v>
      </c>
      <c r="BE57">
        <f t="shared" si="10"/>
        <v>0.25</v>
      </c>
      <c r="BF57">
        <f t="shared" si="11"/>
        <v>0.125</v>
      </c>
      <c r="BG57">
        <f t="shared" si="12"/>
        <v>0.125</v>
      </c>
      <c r="BH57">
        <f t="shared" si="13"/>
        <v>0.46875</v>
      </c>
      <c r="BI57">
        <f t="shared" si="14"/>
        <v>9.375E-2</v>
      </c>
      <c r="BJ57">
        <f t="shared" si="15"/>
        <v>0.5625</v>
      </c>
      <c r="BK57">
        <f t="shared" si="20"/>
        <v>0.46875</v>
      </c>
      <c r="BL57">
        <f t="shared" si="21"/>
        <v>9.375E-2</v>
      </c>
      <c r="BM57">
        <f t="shared" si="16"/>
        <v>0.5625</v>
      </c>
      <c r="BN57">
        <f t="shared" si="22"/>
        <v>0.625</v>
      </c>
      <c r="BO57">
        <f t="shared" si="17"/>
        <v>6.25E-2</v>
      </c>
      <c r="BP57">
        <f t="shared" si="18"/>
        <v>0.4375</v>
      </c>
      <c r="BQ57">
        <f t="shared" si="19"/>
        <v>0.14285714285714285</v>
      </c>
    </row>
    <row r="58" spans="1:69" x14ac:dyDescent="0.25">
      <c r="A58" t="s">
        <v>214</v>
      </c>
      <c r="B58" t="s">
        <v>215</v>
      </c>
      <c r="C58" t="s">
        <v>58</v>
      </c>
      <c r="D58" t="s">
        <v>199</v>
      </c>
      <c r="E58" t="s">
        <v>60</v>
      </c>
      <c r="F58" t="s">
        <v>70</v>
      </c>
      <c r="G58">
        <v>1</v>
      </c>
      <c r="H58">
        <v>5</v>
      </c>
      <c r="I58">
        <v>2.5</v>
      </c>
      <c r="R58">
        <v>1</v>
      </c>
      <c r="S58">
        <v>1</v>
      </c>
      <c r="T58">
        <v>0</v>
      </c>
      <c r="U58">
        <v>0</v>
      </c>
      <c r="V58">
        <v>1</v>
      </c>
      <c r="W58">
        <v>0</v>
      </c>
      <c r="X58">
        <v>0</v>
      </c>
      <c r="Y58">
        <v>1</v>
      </c>
      <c r="Z58">
        <v>0</v>
      </c>
      <c r="AA58" t="s">
        <v>71</v>
      </c>
      <c r="AB58">
        <v>1</v>
      </c>
      <c r="AC58">
        <v>1</v>
      </c>
      <c r="AD58">
        <v>0</v>
      </c>
      <c r="AE58">
        <v>0</v>
      </c>
      <c r="AF58">
        <v>1</v>
      </c>
      <c r="AG58">
        <v>0</v>
      </c>
      <c r="AH58">
        <v>0</v>
      </c>
      <c r="AI58">
        <v>1</v>
      </c>
      <c r="AJ58">
        <v>0</v>
      </c>
      <c r="AK58" t="s">
        <v>216</v>
      </c>
      <c r="AL58" t="s">
        <v>64</v>
      </c>
      <c r="AM58" t="s">
        <v>64</v>
      </c>
      <c r="AN58">
        <v>64</v>
      </c>
      <c r="AO58" t="s">
        <v>64</v>
      </c>
      <c r="AP58" t="s">
        <v>66</v>
      </c>
      <c r="AQ58" t="s">
        <v>66</v>
      </c>
      <c r="AR58" t="s">
        <v>67</v>
      </c>
      <c r="AS58" t="s">
        <v>67</v>
      </c>
      <c r="AT58" t="s">
        <v>66</v>
      </c>
      <c r="AU58" t="s">
        <v>67</v>
      </c>
      <c r="AV58" t="s">
        <v>67</v>
      </c>
      <c r="AW58" t="s">
        <v>66</v>
      </c>
      <c r="AX58">
        <f t="shared" si="3"/>
        <v>4</v>
      </c>
      <c r="AY58">
        <f t="shared" si="4"/>
        <v>0</v>
      </c>
      <c r="AZ58">
        <f t="shared" si="5"/>
        <v>0</v>
      </c>
      <c r="BA58">
        <f t="shared" si="6"/>
        <v>4</v>
      </c>
      <c r="BB58">
        <f t="shared" si="7"/>
        <v>8</v>
      </c>
      <c r="BC58">
        <f t="shared" si="8"/>
        <v>8</v>
      </c>
      <c r="BD58">
        <f t="shared" si="9"/>
        <v>0.5</v>
      </c>
      <c r="BE58">
        <f t="shared" si="10"/>
        <v>0</v>
      </c>
      <c r="BF58">
        <f t="shared" si="11"/>
        <v>0</v>
      </c>
      <c r="BG58">
        <f t="shared" si="12"/>
        <v>0.5</v>
      </c>
      <c r="BH58">
        <f t="shared" si="13"/>
        <v>0.25</v>
      </c>
      <c r="BI58">
        <f t="shared" si="14"/>
        <v>0.25</v>
      </c>
      <c r="BJ58">
        <f t="shared" si="15"/>
        <v>0.5</v>
      </c>
      <c r="BK58">
        <f t="shared" si="20"/>
        <v>0.25</v>
      </c>
      <c r="BL58">
        <f t="shared" si="21"/>
        <v>0.25</v>
      </c>
      <c r="BM58">
        <f t="shared" si="16"/>
        <v>0.5</v>
      </c>
      <c r="BN58">
        <f t="shared" si="22"/>
        <v>1</v>
      </c>
      <c r="BO58">
        <f t="shared" si="17"/>
        <v>0.5</v>
      </c>
      <c r="BP58">
        <f t="shared" si="18"/>
        <v>0.5</v>
      </c>
      <c r="BQ58">
        <f t="shared" si="19"/>
        <v>1</v>
      </c>
    </row>
    <row r="59" spans="1:69" x14ac:dyDescent="0.25">
      <c r="A59" t="s">
        <v>217</v>
      </c>
      <c r="B59" t="s">
        <v>218</v>
      </c>
      <c r="C59" t="s">
        <v>58</v>
      </c>
      <c r="D59" t="s">
        <v>199</v>
      </c>
      <c r="E59" t="s">
        <v>60</v>
      </c>
      <c r="F59" t="s">
        <v>70</v>
      </c>
      <c r="G59">
        <v>1</v>
      </c>
      <c r="H59">
        <v>6</v>
      </c>
      <c r="I59">
        <v>3</v>
      </c>
      <c r="R59">
        <v>1</v>
      </c>
      <c r="S59">
        <v>1</v>
      </c>
      <c r="T59">
        <v>0</v>
      </c>
      <c r="U59">
        <v>1</v>
      </c>
      <c r="V59">
        <v>1</v>
      </c>
      <c r="W59">
        <v>0</v>
      </c>
      <c r="X59">
        <v>1</v>
      </c>
      <c r="Y59">
        <v>1</v>
      </c>
      <c r="Z59">
        <v>0</v>
      </c>
      <c r="AA59" t="s">
        <v>71</v>
      </c>
      <c r="AB59">
        <v>1</v>
      </c>
      <c r="AC59">
        <v>1</v>
      </c>
      <c r="AD59">
        <v>0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0</v>
      </c>
      <c r="AK59" t="s">
        <v>71</v>
      </c>
      <c r="AL59" t="s">
        <v>64</v>
      </c>
      <c r="AM59" t="s">
        <v>64</v>
      </c>
      <c r="AN59">
        <v>65</v>
      </c>
      <c r="AO59" t="s">
        <v>64</v>
      </c>
      <c r="AP59" t="s">
        <v>66</v>
      </c>
      <c r="AQ59" t="s">
        <v>66</v>
      </c>
      <c r="AR59" t="s">
        <v>67</v>
      </c>
      <c r="AS59" t="s">
        <v>66</v>
      </c>
      <c r="AT59" t="s">
        <v>66</v>
      </c>
      <c r="AU59" t="s">
        <v>77</v>
      </c>
      <c r="AV59" t="s">
        <v>66</v>
      </c>
      <c r="AW59" t="s">
        <v>66</v>
      </c>
      <c r="AX59">
        <f t="shared" si="3"/>
        <v>6</v>
      </c>
      <c r="AY59">
        <f t="shared" si="4"/>
        <v>0</v>
      </c>
      <c r="AZ59">
        <f t="shared" si="5"/>
        <v>1</v>
      </c>
      <c r="BA59">
        <f t="shared" si="6"/>
        <v>1</v>
      </c>
      <c r="BB59">
        <f t="shared" si="7"/>
        <v>7</v>
      </c>
      <c r="BC59">
        <f t="shared" si="8"/>
        <v>8</v>
      </c>
      <c r="BD59">
        <f t="shared" si="9"/>
        <v>0.75</v>
      </c>
      <c r="BE59">
        <f t="shared" si="10"/>
        <v>0</v>
      </c>
      <c r="BF59">
        <f t="shared" si="11"/>
        <v>0.125</v>
      </c>
      <c r="BG59">
        <f t="shared" si="12"/>
        <v>0.125</v>
      </c>
      <c r="BH59">
        <f t="shared" si="13"/>
        <v>0.65625</v>
      </c>
      <c r="BI59">
        <f t="shared" si="14"/>
        <v>3.125E-2</v>
      </c>
      <c r="BJ59">
        <f t="shared" si="15"/>
        <v>0.6875</v>
      </c>
      <c r="BK59">
        <f t="shared" si="20"/>
        <v>0.65625</v>
      </c>
      <c r="BL59">
        <f t="shared" si="21"/>
        <v>3.125E-2</v>
      </c>
      <c r="BM59">
        <f t="shared" si="16"/>
        <v>0.6875</v>
      </c>
      <c r="BN59">
        <f t="shared" si="22"/>
        <v>0.875</v>
      </c>
      <c r="BO59">
        <f t="shared" si="17"/>
        <v>0.1875</v>
      </c>
      <c r="BP59">
        <f t="shared" si="18"/>
        <v>0.3125</v>
      </c>
      <c r="BQ59">
        <f t="shared" si="19"/>
        <v>0.6</v>
      </c>
    </row>
    <row r="60" spans="1:69" x14ac:dyDescent="0.25">
      <c r="A60" t="s">
        <v>219</v>
      </c>
      <c r="B60" t="s">
        <v>220</v>
      </c>
      <c r="C60" t="s">
        <v>58</v>
      </c>
      <c r="D60" t="s">
        <v>199</v>
      </c>
      <c r="E60" t="s">
        <v>60</v>
      </c>
      <c r="F60" t="s">
        <v>61</v>
      </c>
      <c r="G60">
        <v>1</v>
      </c>
      <c r="H60">
        <v>2</v>
      </c>
      <c r="I60">
        <v>0.5</v>
      </c>
      <c r="R60">
        <v>1</v>
      </c>
      <c r="S60">
        <v>1</v>
      </c>
      <c r="T60">
        <v>0</v>
      </c>
      <c r="U60">
        <v>0</v>
      </c>
      <c r="V60">
        <v>0</v>
      </c>
      <c r="W60">
        <v>0</v>
      </c>
      <c r="X60">
        <v>1</v>
      </c>
      <c r="Y60">
        <v>1</v>
      </c>
      <c r="Z60">
        <v>0</v>
      </c>
      <c r="AA60" t="s">
        <v>221</v>
      </c>
      <c r="AB60">
        <v>1</v>
      </c>
      <c r="AC60">
        <v>1</v>
      </c>
      <c r="AD60">
        <v>0</v>
      </c>
      <c r="AE60">
        <v>0</v>
      </c>
      <c r="AF60">
        <v>1</v>
      </c>
      <c r="AG60">
        <v>0</v>
      </c>
      <c r="AH60">
        <v>1</v>
      </c>
      <c r="AI60">
        <v>1</v>
      </c>
      <c r="AJ60">
        <v>0</v>
      </c>
      <c r="AK60" t="s">
        <v>71</v>
      </c>
      <c r="AL60" t="s">
        <v>64</v>
      </c>
      <c r="AM60" t="s">
        <v>64</v>
      </c>
      <c r="AN60">
        <v>66</v>
      </c>
      <c r="AO60" t="s">
        <v>64</v>
      </c>
      <c r="AP60" t="s">
        <v>66</v>
      </c>
      <c r="AQ60" t="s">
        <v>66</v>
      </c>
      <c r="AR60" t="s">
        <v>67</v>
      </c>
      <c r="AS60" t="s">
        <v>67</v>
      </c>
      <c r="AT60" t="s">
        <v>77</v>
      </c>
      <c r="AU60" t="s">
        <v>67</v>
      </c>
      <c r="AV60" t="s">
        <v>66</v>
      </c>
      <c r="AW60" t="s">
        <v>66</v>
      </c>
      <c r="AX60">
        <f t="shared" si="3"/>
        <v>4</v>
      </c>
      <c r="AY60">
        <f t="shared" si="4"/>
        <v>0</v>
      </c>
      <c r="AZ60">
        <f t="shared" si="5"/>
        <v>1</v>
      </c>
      <c r="BA60">
        <f t="shared" si="6"/>
        <v>3</v>
      </c>
      <c r="BB60">
        <f t="shared" si="7"/>
        <v>7</v>
      </c>
      <c r="BC60">
        <f t="shared" si="8"/>
        <v>8</v>
      </c>
      <c r="BD60">
        <f t="shared" si="9"/>
        <v>0.5</v>
      </c>
      <c r="BE60">
        <f t="shared" si="10"/>
        <v>0</v>
      </c>
      <c r="BF60">
        <f t="shared" si="11"/>
        <v>0.125</v>
      </c>
      <c r="BG60">
        <f t="shared" si="12"/>
        <v>0.375</v>
      </c>
      <c r="BH60">
        <f t="shared" si="13"/>
        <v>0.3125</v>
      </c>
      <c r="BI60">
        <f t="shared" si="14"/>
        <v>0.1875</v>
      </c>
      <c r="BJ60">
        <f t="shared" si="15"/>
        <v>0.5</v>
      </c>
      <c r="BK60">
        <f t="shared" si="20"/>
        <v>0.3125</v>
      </c>
      <c r="BL60">
        <f t="shared" si="21"/>
        <v>0.1875</v>
      </c>
      <c r="BM60">
        <f t="shared" si="16"/>
        <v>0.5</v>
      </c>
      <c r="BN60">
        <f t="shared" si="22"/>
        <v>0.875</v>
      </c>
      <c r="BO60">
        <f t="shared" si="17"/>
        <v>0.375</v>
      </c>
      <c r="BP60">
        <f t="shared" si="18"/>
        <v>0.5</v>
      </c>
      <c r="BQ60">
        <f t="shared" si="19"/>
        <v>0.75</v>
      </c>
    </row>
    <row r="61" spans="1:69" x14ac:dyDescent="0.25">
      <c r="A61" t="s">
        <v>222</v>
      </c>
      <c r="B61" t="s">
        <v>223</v>
      </c>
      <c r="C61" t="s">
        <v>58</v>
      </c>
      <c r="D61" t="s">
        <v>199</v>
      </c>
      <c r="E61" t="s">
        <v>60</v>
      </c>
      <c r="F61" t="s">
        <v>70</v>
      </c>
      <c r="G61">
        <v>1</v>
      </c>
      <c r="H61">
        <v>7</v>
      </c>
      <c r="I61">
        <v>0.5</v>
      </c>
      <c r="R61">
        <v>1</v>
      </c>
      <c r="S61">
        <v>1</v>
      </c>
      <c r="T61">
        <v>0</v>
      </c>
      <c r="U61">
        <v>0</v>
      </c>
      <c r="V61">
        <v>1</v>
      </c>
      <c r="W61">
        <v>0</v>
      </c>
      <c r="X61">
        <v>1</v>
      </c>
      <c r="Y61">
        <v>1</v>
      </c>
      <c r="Z61">
        <v>0</v>
      </c>
      <c r="AA61" t="s">
        <v>71</v>
      </c>
      <c r="AB61">
        <v>1</v>
      </c>
      <c r="AC61">
        <v>1</v>
      </c>
      <c r="AD61">
        <v>1</v>
      </c>
      <c r="AE61">
        <v>0</v>
      </c>
      <c r="AF61">
        <v>1</v>
      </c>
      <c r="AG61">
        <v>0</v>
      </c>
      <c r="AH61">
        <v>0</v>
      </c>
      <c r="AI61">
        <v>1</v>
      </c>
      <c r="AJ61">
        <v>0</v>
      </c>
      <c r="AK61" t="s">
        <v>71</v>
      </c>
      <c r="AL61" t="s">
        <v>64</v>
      </c>
      <c r="AM61" t="s">
        <v>64</v>
      </c>
      <c r="AN61">
        <v>67</v>
      </c>
      <c r="AO61" t="s">
        <v>64</v>
      </c>
      <c r="AP61" t="s">
        <v>66</v>
      </c>
      <c r="AQ61" t="s">
        <v>66</v>
      </c>
      <c r="AR61" t="s">
        <v>77</v>
      </c>
      <c r="AS61" t="s">
        <v>67</v>
      </c>
      <c r="AT61" t="s">
        <v>66</v>
      </c>
      <c r="AU61" t="s">
        <v>67</v>
      </c>
      <c r="AV61" t="s">
        <v>65</v>
      </c>
      <c r="AW61" t="s">
        <v>66</v>
      </c>
      <c r="AX61">
        <f t="shared" si="3"/>
        <v>4</v>
      </c>
      <c r="AY61">
        <f t="shared" si="4"/>
        <v>1</v>
      </c>
      <c r="AZ61">
        <f t="shared" si="5"/>
        <v>1</v>
      </c>
      <c r="BA61">
        <f t="shared" si="6"/>
        <v>2</v>
      </c>
      <c r="BB61">
        <f t="shared" si="7"/>
        <v>6</v>
      </c>
      <c r="BC61">
        <f t="shared" si="8"/>
        <v>8</v>
      </c>
      <c r="BD61">
        <f t="shared" si="9"/>
        <v>0.5</v>
      </c>
      <c r="BE61">
        <f t="shared" si="10"/>
        <v>0.125</v>
      </c>
      <c r="BF61">
        <f t="shared" si="11"/>
        <v>0.125</v>
      </c>
      <c r="BG61">
        <f t="shared" si="12"/>
        <v>0.25</v>
      </c>
      <c r="BH61">
        <f t="shared" si="13"/>
        <v>0.390625</v>
      </c>
      <c r="BI61">
        <f t="shared" si="14"/>
        <v>0.140625</v>
      </c>
      <c r="BJ61">
        <f t="shared" si="15"/>
        <v>0.53125</v>
      </c>
      <c r="BK61">
        <f t="shared" si="20"/>
        <v>0.390625</v>
      </c>
      <c r="BL61">
        <f t="shared" si="21"/>
        <v>0.140625</v>
      </c>
      <c r="BM61">
        <f t="shared" si="16"/>
        <v>0.53125</v>
      </c>
      <c r="BN61">
        <f t="shared" si="22"/>
        <v>0.75</v>
      </c>
      <c r="BO61">
        <f t="shared" si="17"/>
        <v>0.21875</v>
      </c>
      <c r="BP61">
        <f t="shared" si="18"/>
        <v>0.46875</v>
      </c>
      <c r="BQ61">
        <f t="shared" si="19"/>
        <v>0.46666666666666667</v>
      </c>
    </row>
    <row r="62" spans="1:69" x14ac:dyDescent="0.25">
      <c r="A62" t="s">
        <v>224</v>
      </c>
      <c r="B62" t="s">
        <v>225</v>
      </c>
      <c r="C62" t="s">
        <v>58</v>
      </c>
      <c r="D62" t="s">
        <v>199</v>
      </c>
      <c r="E62" t="s">
        <v>60</v>
      </c>
      <c r="F62" t="s">
        <v>70</v>
      </c>
      <c r="G62">
        <v>1</v>
      </c>
      <c r="H62">
        <v>8</v>
      </c>
      <c r="I62">
        <v>1</v>
      </c>
      <c r="R62">
        <v>1</v>
      </c>
      <c r="S62">
        <v>1</v>
      </c>
      <c r="T62">
        <v>0</v>
      </c>
      <c r="U62">
        <v>0</v>
      </c>
      <c r="V62">
        <v>1</v>
      </c>
      <c r="W62">
        <v>0</v>
      </c>
      <c r="X62">
        <v>0</v>
      </c>
      <c r="Y62">
        <v>1</v>
      </c>
      <c r="Z62">
        <v>0</v>
      </c>
      <c r="AA62" t="s">
        <v>226</v>
      </c>
      <c r="AB62">
        <v>1</v>
      </c>
      <c r="AC62">
        <v>1</v>
      </c>
      <c r="AD62">
        <v>0</v>
      </c>
      <c r="AE62">
        <v>0</v>
      </c>
      <c r="AF62">
        <v>1</v>
      </c>
      <c r="AG62">
        <v>0</v>
      </c>
      <c r="AH62">
        <v>0</v>
      </c>
      <c r="AI62">
        <v>1</v>
      </c>
      <c r="AJ62">
        <v>0</v>
      </c>
      <c r="AK62" t="s">
        <v>71</v>
      </c>
      <c r="AL62" t="s">
        <v>64</v>
      </c>
      <c r="AM62" t="s">
        <v>64</v>
      </c>
      <c r="AN62">
        <v>68</v>
      </c>
      <c r="AO62" t="s">
        <v>64</v>
      </c>
      <c r="AP62" t="s">
        <v>66</v>
      </c>
      <c r="AQ62" t="s">
        <v>66</v>
      </c>
      <c r="AR62" t="s">
        <v>67</v>
      </c>
      <c r="AS62" t="s">
        <v>67</v>
      </c>
      <c r="AT62" t="s">
        <v>66</v>
      </c>
      <c r="AU62" t="s">
        <v>67</v>
      </c>
      <c r="AV62" t="s">
        <v>67</v>
      </c>
      <c r="AW62" t="s">
        <v>66</v>
      </c>
      <c r="AX62">
        <f t="shared" si="3"/>
        <v>4</v>
      </c>
      <c r="AY62">
        <f t="shared" si="4"/>
        <v>0</v>
      </c>
      <c r="AZ62">
        <f t="shared" si="5"/>
        <v>0</v>
      </c>
      <c r="BA62">
        <f t="shared" si="6"/>
        <v>4</v>
      </c>
      <c r="BB62">
        <f t="shared" si="7"/>
        <v>8</v>
      </c>
      <c r="BC62">
        <f t="shared" si="8"/>
        <v>8</v>
      </c>
      <c r="BD62">
        <f t="shared" si="9"/>
        <v>0.5</v>
      </c>
      <c r="BE62">
        <f t="shared" si="10"/>
        <v>0</v>
      </c>
      <c r="BF62">
        <f t="shared" si="11"/>
        <v>0</v>
      </c>
      <c r="BG62">
        <f t="shared" si="12"/>
        <v>0.5</v>
      </c>
      <c r="BH62">
        <f t="shared" si="13"/>
        <v>0.25</v>
      </c>
      <c r="BI62">
        <f t="shared" si="14"/>
        <v>0.25</v>
      </c>
      <c r="BJ62">
        <f t="shared" si="15"/>
        <v>0.5</v>
      </c>
      <c r="BK62">
        <f t="shared" si="20"/>
        <v>0.25</v>
      </c>
      <c r="BL62">
        <f t="shared" si="21"/>
        <v>0.25</v>
      </c>
      <c r="BM62">
        <f t="shared" si="16"/>
        <v>0.5</v>
      </c>
      <c r="BN62">
        <f t="shared" si="22"/>
        <v>1</v>
      </c>
      <c r="BO62">
        <f t="shared" si="17"/>
        <v>0.5</v>
      </c>
      <c r="BP62">
        <f t="shared" si="18"/>
        <v>0.5</v>
      </c>
      <c r="BQ62">
        <f t="shared" si="19"/>
        <v>1</v>
      </c>
    </row>
    <row r="63" spans="1:69" x14ac:dyDescent="0.25">
      <c r="A63" t="s">
        <v>227</v>
      </c>
      <c r="B63" t="s">
        <v>228</v>
      </c>
      <c r="C63" t="s">
        <v>58</v>
      </c>
      <c r="D63" t="s">
        <v>199</v>
      </c>
      <c r="E63" t="s">
        <v>60</v>
      </c>
      <c r="F63" t="s">
        <v>70</v>
      </c>
      <c r="G63">
        <v>1</v>
      </c>
      <c r="H63">
        <v>9</v>
      </c>
      <c r="I63">
        <v>1.5</v>
      </c>
      <c r="R63">
        <v>1</v>
      </c>
      <c r="S63">
        <v>1</v>
      </c>
      <c r="T63">
        <v>0</v>
      </c>
      <c r="U63">
        <v>0</v>
      </c>
      <c r="V63">
        <v>1</v>
      </c>
      <c r="W63">
        <v>0</v>
      </c>
      <c r="X63">
        <v>0</v>
      </c>
      <c r="Y63">
        <v>1</v>
      </c>
      <c r="Z63">
        <v>0</v>
      </c>
      <c r="AA63" t="s">
        <v>229</v>
      </c>
      <c r="AB63">
        <v>1</v>
      </c>
      <c r="AC63">
        <v>1</v>
      </c>
      <c r="AD63">
        <v>0</v>
      </c>
      <c r="AE63">
        <v>0</v>
      </c>
      <c r="AF63">
        <v>1</v>
      </c>
      <c r="AG63">
        <v>0</v>
      </c>
      <c r="AH63">
        <v>0</v>
      </c>
      <c r="AI63">
        <v>1</v>
      </c>
      <c r="AJ63">
        <v>0</v>
      </c>
      <c r="AK63" t="s">
        <v>71</v>
      </c>
      <c r="AL63" t="s">
        <v>64</v>
      </c>
      <c r="AM63" t="s">
        <v>64</v>
      </c>
      <c r="AN63">
        <v>69</v>
      </c>
      <c r="AO63" t="s">
        <v>64</v>
      </c>
      <c r="AP63" t="s">
        <v>66</v>
      </c>
      <c r="AQ63" t="s">
        <v>66</v>
      </c>
      <c r="AR63" t="s">
        <v>67</v>
      </c>
      <c r="AS63" t="s">
        <v>67</v>
      </c>
      <c r="AT63" t="s">
        <v>66</v>
      </c>
      <c r="AU63" t="s">
        <v>67</v>
      </c>
      <c r="AV63" t="s">
        <v>67</v>
      </c>
      <c r="AW63" t="s">
        <v>66</v>
      </c>
      <c r="AX63">
        <f t="shared" si="3"/>
        <v>4</v>
      </c>
      <c r="AY63">
        <f t="shared" si="4"/>
        <v>0</v>
      </c>
      <c r="AZ63">
        <f t="shared" si="5"/>
        <v>0</v>
      </c>
      <c r="BA63">
        <f t="shared" si="6"/>
        <v>4</v>
      </c>
      <c r="BB63">
        <f t="shared" si="7"/>
        <v>8</v>
      </c>
      <c r="BC63">
        <f t="shared" si="8"/>
        <v>8</v>
      </c>
      <c r="BD63">
        <f t="shared" si="9"/>
        <v>0.5</v>
      </c>
      <c r="BE63">
        <f t="shared" si="10"/>
        <v>0</v>
      </c>
      <c r="BF63">
        <f t="shared" si="11"/>
        <v>0</v>
      </c>
      <c r="BG63">
        <f t="shared" si="12"/>
        <v>0.5</v>
      </c>
      <c r="BH63">
        <f t="shared" si="13"/>
        <v>0.25</v>
      </c>
      <c r="BI63">
        <f t="shared" si="14"/>
        <v>0.25</v>
      </c>
      <c r="BJ63">
        <f t="shared" si="15"/>
        <v>0.5</v>
      </c>
      <c r="BK63">
        <f t="shared" si="20"/>
        <v>0.25</v>
      </c>
      <c r="BL63">
        <f t="shared" si="21"/>
        <v>0.25</v>
      </c>
      <c r="BM63">
        <f t="shared" si="16"/>
        <v>0.5</v>
      </c>
      <c r="BN63">
        <f t="shared" si="22"/>
        <v>1</v>
      </c>
      <c r="BO63">
        <f t="shared" si="17"/>
        <v>0.5</v>
      </c>
      <c r="BP63">
        <f t="shared" si="18"/>
        <v>0.5</v>
      </c>
      <c r="BQ63">
        <f t="shared" si="19"/>
        <v>1</v>
      </c>
    </row>
    <row r="64" spans="1:69" x14ac:dyDescent="0.25">
      <c r="A64" t="s">
        <v>230</v>
      </c>
      <c r="B64" t="s">
        <v>231</v>
      </c>
      <c r="C64" t="s">
        <v>58</v>
      </c>
      <c r="D64" t="s">
        <v>199</v>
      </c>
      <c r="E64" t="s">
        <v>60</v>
      </c>
      <c r="F64" t="s">
        <v>70</v>
      </c>
      <c r="G64">
        <v>1</v>
      </c>
      <c r="H64">
        <v>10</v>
      </c>
      <c r="I64">
        <v>2</v>
      </c>
      <c r="R64">
        <v>1</v>
      </c>
      <c r="S64">
        <v>1</v>
      </c>
      <c r="T64">
        <v>0</v>
      </c>
      <c r="U64">
        <v>0</v>
      </c>
      <c r="V64">
        <v>1</v>
      </c>
      <c r="W64">
        <v>0</v>
      </c>
      <c r="X64">
        <v>1</v>
      </c>
      <c r="Y64">
        <v>1</v>
      </c>
      <c r="Z64">
        <v>0</v>
      </c>
      <c r="AA64" t="s">
        <v>71</v>
      </c>
      <c r="AB64">
        <v>1</v>
      </c>
      <c r="AC64">
        <v>1</v>
      </c>
      <c r="AD64">
        <v>0</v>
      </c>
      <c r="AE64">
        <v>0</v>
      </c>
      <c r="AF64">
        <v>1</v>
      </c>
      <c r="AG64">
        <v>1</v>
      </c>
      <c r="AH64">
        <v>1</v>
      </c>
      <c r="AI64">
        <v>1</v>
      </c>
      <c r="AJ64">
        <v>0</v>
      </c>
      <c r="AK64" t="s">
        <v>71</v>
      </c>
      <c r="AL64" t="s">
        <v>64</v>
      </c>
      <c r="AM64" t="s">
        <v>64</v>
      </c>
      <c r="AN64">
        <v>70</v>
      </c>
      <c r="AO64" t="s">
        <v>64</v>
      </c>
      <c r="AP64" t="s">
        <v>66</v>
      </c>
      <c r="AQ64" t="s">
        <v>66</v>
      </c>
      <c r="AR64" t="s">
        <v>67</v>
      </c>
      <c r="AS64" t="s">
        <v>67</v>
      </c>
      <c r="AT64" t="s">
        <v>66</v>
      </c>
      <c r="AU64" t="s">
        <v>77</v>
      </c>
      <c r="AV64" t="s">
        <v>66</v>
      </c>
      <c r="AW64" t="s">
        <v>66</v>
      </c>
      <c r="AX64">
        <f t="shared" si="3"/>
        <v>5</v>
      </c>
      <c r="AY64">
        <f t="shared" si="4"/>
        <v>0</v>
      </c>
      <c r="AZ64">
        <f t="shared" si="5"/>
        <v>1</v>
      </c>
      <c r="BA64">
        <f t="shared" si="6"/>
        <v>2</v>
      </c>
      <c r="BB64">
        <f t="shared" si="7"/>
        <v>7</v>
      </c>
      <c r="BC64">
        <f t="shared" si="8"/>
        <v>8</v>
      </c>
      <c r="BD64">
        <f t="shared" si="9"/>
        <v>0.625</v>
      </c>
      <c r="BE64">
        <f t="shared" si="10"/>
        <v>0</v>
      </c>
      <c r="BF64">
        <f t="shared" si="11"/>
        <v>0.125</v>
      </c>
      <c r="BG64">
        <f t="shared" si="12"/>
        <v>0.25</v>
      </c>
      <c r="BH64">
        <f t="shared" si="13"/>
        <v>0.46875</v>
      </c>
      <c r="BI64">
        <f t="shared" si="14"/>
        <v>9.375E-2</v>
      </c>
      <c r="BJ64">
        <f t="shared" si="15"/>
        <v>0.5625</v>
      </c>
      <c r="BK64">
        <f t="shared" si="20"/>
        <v>0.46875</v>
      </c>
      <c r="BL64">
        <f t="shared" si="21"/>
        <v>9.375E-2</v>
      </c>
      <c r="BM64">
        <f t="shared" si="16"/>
        <v>0.5625</v>
      </c>
      <c r="BN64">
        <f t="shared" si="22"/>
        <v>0.875</v>
      </c>
      <c r="BO64">
        <f t="shared" si="17"/>
        <v>0.3125</v>
      </c>
      <c r="BP64">
        <f t="shared" si="18"/>
        <v>0.4375</v>
      </c>
      <c r="BQ64">
        <f t="shared" si="19"/>
        <v>0.7142857142857143</v>
      </c>
    </row>
    <row r="65" spans="1:69" x14ac:dyDescent="0.25">
      <c r="A65" t="s">
        <v>232</v>
      </c>
      <c r="B65" t="s">
        <v>233</v>
      </c>
      <c r="C65" t="s">
        <v>58</v>
      </c>
      <c r="D65" t="s">
        <v>199</v>
      </c>
      <c r="E65" t="s">
        <v>60</v>
      </c>
      <c r="F65" t="s">
        <v>70</v>
      </c>
      <c r="G65">
        <v>1</v>
      </c>
      <c r="H65">
        <v>11</v>
      </c>
      <c r="I65">
        <v>2.5</v>
      </c>
      <c r="R65">
        <v>1</v>
      </c>
      <c r="S65">
        <v>1</v>
      </c>
      <c r="T65">
        <v>0</v>
      </c>
      <c r="U65">
        <v>0</v>
      </c>
      <c r="V65">
        <v>0</v>
      </c>
      <c r="W65">
        <v>0</v>
      </c>
      <c r="X65">
        <v>1</v>
      </c>
      <c r="Y65">
        <v>1</v>
      </c>
      <c r="Z65">
        <v>0</v>
      </c>
      <c r="AA65" t="s">
        <v>234</v>
      </c>
      <c r="AB65">
        <v>1</v>
      </c>
      <c r="AC65">
        <v>1</v>
      </c>
      <c r="AD65">
        <v>0</v>
      </c>
      <c r="AE65">
        <v>0</v>
      </c>
      <c r="AF65">
        <v>1</v>
      </c>
      <c r="AG65">
        <v>1</v>
      </c>
      <c r="AH65">
        <v>1</v>
      </c>
      <c r="AI65">
        <v>1</v>
      </c>
      <c r="AJ65">
        <v>0</v>
      </c>
      <c r="AK65" t="s">
        <v>235</v>
      </c>
      <c r="AL65" t="s">
        <v>64</v>
      </c>
      <c r="AM65" t="s">
        <v>64</v>
      </c>
      <c r="AN65">
        <v>71</v>
      </c>
      <c r="AO65" t="s">
        <v>64</v>
      </c>
      <c r="AP65" t="s">
        <v>66</v>
      </c>
      <c r="AQ65" t="s">
        <v>66</v>
      </c>
      <c r="AR65" t="s">
        <v>67</v>
      </c>
      <c r="AS65" t="s">
        <v>67</v>
      </c>
      <c r="AT65" t="s">
        <v>77</v>
      </c>
      <c r="AU65" t="s">
        <v>77</v>
      </c>
      <c r="AV65" t="s">
        <v>66</v>
      </c>
      <c r="AW65" t="s">
        <v>66</v>
      </c>
      <c r="AX65">
        <f t="shared" si="3"/>
        <v>4</v>
      </c>
      <c r="AY65">
        <f t="shared" si="4"/>
        <v>0</v>
      </c>
      <c r="AZ65">
        <f t="shared" si="5"/>
        <v>2</v>
      </c>
      <c r="BA65">
        <f t="shared" si="6"/>
        <v>2</v>
      </c>
      <c r="BB65">
        <f t="shared" si="7"/>
        <v>6</v>
      </c>
      <c r="BC65">
        <f t="shared" si="8"/>
        <v>8</v>
      </c>
      <c r="BD65">
        <f t="shared" si="9"/>
        <v>0.5</v>
      </c>
      <c r="BE65">
        <f t="shared" si="10"/>
        <v>0</v>
      </c>
      <c r="BF65">
        <f t="shared" si="11"/>
        <v>0.25</v>
      </c>
      <c r="BG65">
        <f t="shared" si="12"/>
        <v>0.25</v>
      </c>
      <c r="BH65">
        <f t="shared" si="13"/>
        <v>0.375</v>
      </c>
      <c r="BI65">
        <f t="shared" si="14"/>
        <v>0.125</v>
      </c>
      <c r="BJ65">
        <f t="shared" si="15"/>
        <v>0.5</v>
      </c>
      <c r="BK65">
        <f t="shared" si="20"/>
        <v>0.375</v>
      </c>
      <c r="BL65">
        <f t="shared" si="21"/>
        <v>0.125</v>
      </c>
      <c r="BM65">
        <f t="shared" si="16"/>
        <v>0.5</v>
      </c>
      <c r="BN65">
        <f t="shared" si="22"/>
        <v>0.75</v>
      </c>
      <c r="BO65">
        <f t="shared" si="17"/>
        <v>0.25</v>
      </c>
      <c r="BP65">
        <f t="shared" si="18"/>
        <v>0.5</v>
      </c>
      <c r="BQ65">
        <f t="shared" si="19"/>
        <v>0.5</v>
      </c>
    </row>
    <row r="66" spans="1:69" x14ac:dyDescent="0.25">
      <c r="A66" t="s">
        <v>236</v>
      </c>
      <c r="B66" t="s">
        <v>237</v>
      </c>
      <c r="C66" t="s">
        <v>58</v>
      </c>
      <c r="D66" t="s">
        <v>199</v>
      </c>
      <c r="E66" t="s">
        <v>60</v>
      </c>
      <c r="F66" t="s">
        <v>70</v>
      </c>
      <c r="G66">
        <v>1</v>
      </c>
      <c r="H66">
        <v>12</v>
      </c>
      <c r="I66">
        <v>3</v>
      </c>
      <c r="R66">
        <v>1</v>
      </c>
      <c r="S66">
        <v>1</v>
      </c>
      <c r="T66">
        <v>0</v>
      </c>
      <c r="U66">
        <v>0</v>
      </c>
      <c r="V66">
        <v>1</v>
      </c>
      <c r="W66">
        <v>0</v>
      </c>
      <c r="X66">
        <v>0</v>
      </c>
      <c r="Y66">
        <v>1</v>
      </c>
      <c r="Z66">
        <v>1</v>
      </c>
      <c r="AA66" t="s">
        <v>238</v>
      </c>
      <c r="AB66">
        <v>0</v>
      </c>
      <c r="AC66">
        <v>1</v>
      </c>
      <c r="AD66">
        <v>0</v>
      </c>
      <c r="AE66">
        <v>0</v>
      </c>
      <c r="AF66">
        <v>1</v>
      </c>
      <c r="AG66">
        <v>0</v>
      </c>
      <c r="AH66">
        <v>0</v>
      </c>
      <c r="AI66">
        <v>1</v>
      </c>
      <c r="AJ66">
        <v>0</v>
      </c>
      <c r="AK66" t="s">
        <v>71</v>
      </c>
      <c r="AL66" t="s">
        <v>64</v>
      </c>
      <c r="AM66" t="s">
        <v>64</v>
      </c>
      <c r="AN66">
        <v>72</v>
      </c>
      <c r="AO66" t="s">
        <v>64</v>
      </c>
      <c r="AP66" t="s">
        <v>65</v>
      </c>
      <c r="AQ66" t="s">
        <v>66</v>
      </c>
      <c r="AR66" t="s">
        <v>67</v>
      </c>
      <c r="AS66" t="s">
        <v>67</v>
      </c>
      <c r="AT66" t="s">
        <v>66</v>
      </c>
      <c r="AU66" t="s">
        <v>67</v>
      </c>
      <c r="AV66" t="s">
        <v>67</v>
      </c>
      <c r="AW66" t="s">
        <v>66</v>
      </c>
      <c r="AX66">
        <f t="shared" si="3"/>
        <v>3</v>
      </c>
      <c r="AY66">
        <f t="shared" si="4"/>
        <v>1</v>
      </c>
      <c r="AZ66">
        <f t="shared" si="5"/>
        <v>0</v>
      </c>
      <c r="BA66">
        <f t="shared" si="6"/>
        <v>4</v>
      </c>
      <c r="BB66">
        <f t="shared" si="7"/>
        <v>7</v>
      </c>
      <c r="BC66">
        <f t="shared" si="8"/>
        <v>8</v>
      </c>
      <c r="BD66">
        <f t="shared" si="9"/>
        <v>0.375</v>
      </c>
      <c r="BE66">
        <f t="shared" si="10"/>
        <v>0.125</v>
      </c>
      <c r="BF66">
        <f t="shared" si="11"/>
        <v>0</v>
      </c>
      <c r="BG66">
        <f t="shared" si="12"/>
        <v>0.5</v>
      </c>
      <c r="BH66">
        <f t="shared" si="13"/>
        <v>0.1875</v>
      </c>
      <c r="BI66">
        <f t="shared" si="14"/>
        <v>0.3125</v>
      </c>
      <c r="BJ66">
        <f t="shared" si="15"/>
        <v>0.5</v>
      </c>
      <c r="BK66">
        <f t="shared" ref="BK66:BK97" si="23">((AX66+AY66)/BC66)*((AX66+AZ66)/BC66)</f>
        <v>0.1875</v>
      </c>
      <c r="BL66">
        <f t="shared" ref="BL66:BL97" si="24">((AZ66+BA66)/BC66)*((AY66+BA66)/BC66)</f>
        <v>0.3125</v>
      </c>
      <c r="BM66">
        <f t="shared" si="16"/>
        <v>0.5</v>
      </c>
      <c r="BN66">
        <f t="shared" ref="BN66:BN97" si="25">(AX66+BA66)/(BC66)</f>
        <v>0.875</v>
      </c>
      <c r="BO66">
        <f t="shared" si="17"/>
        <v>0.375</v>
      </c>
      <c r="BP66">
        <f t="shared" si="18"/>
        <v>0.5</v>
      </c>
      <c r="BQ66">
        <f t="shared" si="19"/>
        <v>0.75</v>
      </c>
    </row>
    <row r="67" spans="1:69" x14ac:dyDescent="0.25">
      <c r="A67" t="s">
        <v>239</v>
      </c>
      <c r="B67" t="s">
        <v>240</v>
      </c>
      <c r="C67" t="s">
        <v>58</v>
      </c>
      <c r="D67" t="s">
        <v>199</v>
      </c>
      <c r="E67" t="s">
        <v>60</v>
      </c>
      <c r="F67" t="s">
        <v>61</v>
      </c>
      <c r="G67">
        <v>1</v>
      </c>
      <c r="H67">
        <v>3</v>
      </c>
      <c r="I67">
        <v>0.5</v>
      </c>
      <c r="R67">
        <v>1</v>
      </c>
      <c r="S67">
        <v>1</v>
      </c>
      <c r="T67">
        <v>0</v>
      </c>
      <c r="U67">
        <v>0</v>
      </c>
      <c r="V67">
        <v>1</v>
      </c>
      <c r="W67">
        <v>0</v>
      </c>
      <c r="X67">
        <v>1</v>
      </c>
      <c r="Y67">
        <v>1</v>
      </c>
      <c r="Z67">
        <v>0</v>
      </c>
      <c r="AA67" t="s">
        <v>71</v>
      </c>
      <c r="AB67">
        <v>1</v>
      </c>
      <c r="AC67">
        <v>1</v>
      </c>
      <c r="AD67">
        <v>0</v>
      </c>
      <c r="AE67">
        <v>0</v>
      </c>
      <c r="AF67">
        <v>1</v>
      </c>
      <c r="AG67">
        <v>1</v>
      </c>
      <c r="AH67">
        <v>1</v>
      </c>
      <c r="AI67">
        <v>1</v>
      </c>
      <c r="AJ67">
        <v>0</v>
      </c>
      <c r="AK67" t="s">
        <v>71</v>
      </c>
      <c r="AL67" t="s">
        <v>64</v>
      </c>
      <c r="AM67" t="s">
        <v>64</v>
      </c>
      <c r="AN67">
        <v>73</v>
      </c>
      <c r="AO67" t="s">
        <v>64</v>
      </c>
      <c r="AP67" t="s">
        <v>66</v>
      </c>
      <c r="AQ67" t="s">
        <v>66</v>
      </c>
      <c r="AR67" t="s">
        <v>67</v>
      </c>
      <c r="AS67" t="s">
        <v>67</v>
      </c>
      <c r="AT67" t="s">
        <v>66</v>
      </c>
      <c r="AU67" t="s">
        <v>77</v>
      </c>
      <c r="AV67" t="s">
        <v>66</v>
      </c>
      <c r="AW67" t="s">
        <v>66</v>
      </c>
      <c r="AX67">
        <f t="shared" ref="AX67:AX130" si="26">COUNTIF(AP67:AW67,"A")</f>
        <v>5</v>
      </c>
      <c r="AY67">
        <f t="shared" ref="AY67:AY130" si="27">COUNTIF(AP67:AW67,"B")</f>
        <v>0</v>
      </c>
      <c r="AZ67">
        <f t="shared" ref="AZ67:AZ130" si="28">COUNTIF(AP67:AW67,"C")</f>
        <v>1</v>
      </c>
      <c r="BA67">
        <f t="shared" ref="BA67:BA130" si="29">COUNTIF(AP67:AW67,"D")</f>
        <v>2</v>
      </c>
      <c r="BB67">
        <f t="shared" ref="BB67:BB130" si="30">SUM(BA67,AX67)</f>
        <v>7</v>
      </c>
      <c r="BC67">
        <f t="shared" ref="BC67:BC130" si="31">SUM(AX67:BA67)</f>
        <v>8</v>
      </c>
      <c r="BD67">
        <f t="shared" ref="BD67:BD130" si="32">AX67/BC67</f>
        <v>0.625</v>
      </c>
      <c r="BE67">
        <f t="shared" ref="BE67:BE130" si="33">AY67/BC67</f>
        <v>0</v>
      </c>
      <c r="BF67">
        <f t="shared" ref="BF67:BF130" si="34">AZ67/BC67</f>
        <v>0.125</v>
      </c>
      <c r="BG67">
        <f t="shared" ref="BG67:BG130" si="35">BA67/BC67</f>
        <v>0.25</v>
      </c>
      <c r="BH67">
        <f t="shared" ref="BH67:BH130" si="36">(((AX67+AY67)/BC67)*((AZ67+AX67)/BC67))</f>
        <v>0.46875</v>
      </c>
      <c r="BI67">
        <f t="shared" ref="BI67:BI130" si="37">(((AY67+BA67)/BC67)*(AZ67+BA67)/BC67)</f>
        <v>9.375E-2</v>
      </c>
      <c r="BJ67">
        <f t="shared" ref="BJ67:BJ130" si="38">SUM(BH67:BI67)</f>
        <v>0.5625</v>
      </c>
      <c r="BK67">
        <f t="shared" si="23"/>
        <v>0.46875</v>
      </c>
      <c r="BL67">
        <f t="shared" si="24"/>
        <v>9.375E-2</v>
      </c>
      <c r="BM67">
        <f t="shared" ref="BM67:BM130" si="39">BK67+BL67</f>
        <v>0.5625</v>
      </c>
      <c r="BN67">
        <f t="shared" si="25"/>
        <v>0.875</v>
      </c>
      <c r="BO67">
        <f t="shared" ref="BO67:BO130" si="40">BN67-BM67</f>
        <v>0.3125</v>
      </c>
      <c r="BP67">
        <f t="shared" ref="BP67:BP130" si="41">1-BM67</f>
        <v>0.4375</v>
      </c>
      <c r="BQ67">
        <f t="shared" ref="BQ67:BQ130" si="42">BO67/BP67</f>
        <v>0.7142857142857143</v>
      </c>
    </row>
    <row r="68" spans="1:69" x14ac:dyDescent="0.25">
      <c r="A68" t="s">
        <v>241</v>
      </c>
      <c r="B68" t="s">
        <v>242</v>
      </c>
      <c r="C68" t="s">
        <v>58</v>
      </c>
      <c r="D68" t="s">
        <v>199</v>
      </c>
      <c r="E68" t="s">
        <v>243</v>
      </c>
      <c r="F68" t="s">
        <v>70</v>
      </c>
      <c r="G68">
        <v>3</v>
      </c>
      <c r="H68">
        <v>1</v>
      </c>
      <c r="I68">
        <v>0.5</v>
      </c>
      <c r="R68">
        <v>1</v>
      </c>
      <c r="S68">
        <v>1</v>
      </c>
      <c r="T68">
        <v>0</v>
      </c>
      <c r="U68">
        <v>0</v>
      </c>
      <c r="V68">
        <v>1</v>
      </c>
      <c r="W68">
        <v>1</v>
      </c>
      <c r="X68">
        <v>1</v>
      </c>
      <c r="Y68">
        <v>1</v>
      </c>
      <c r="Z68">
        <v>0</v>
      </c>
      <c r="AA68" t="s">
        <v>71</v>
      </c>
      <c r="AB68">
        <v>1</v>
      </c>
      <c r="AC68">
        <v>1</v>
      </c>
      <c r="AD68">
        <v>1</v>
      </c>
      <c r="AE68">
        <v>0</v>
      </c>
      <c r="AF68">
        <v>1</v>
      </c>
      <c r="AG68">
        <v>0</v>
      </c>
      <c r="AH68">
        <v>1</v>
      </c>
      <c r="AI68">
        <v>1</v>
      </c>
      <c r="AJ68">
        <v>0</v>
      </c>
      <c r="AK68" t="s">
        <v>71</v>
      </c>
      <c r="AL68" t="s">
        <v>64</v>
      </c>
      <c r="AM68" t="s">
        <v>64</v>
      </c>
      <c r="AN68">
        <v>74</v>
      </c>
      <c r="AO68" t="s">
        <v>64</v>
      </c>
      <c r="AP68" t="s">
        <v>66</v>
      </c>
      <c r="AQ68" t="s">
        <v>66</v>
      </c>
      <c r="AR68" t="s">
        <v>77</v>
      </c>
      <c r="AS68" t="s">
        <v>67</v>
      </c>
      <c r="AT68" t="s">
        <v>66</v>
      </c>
      <c r="AU68" t="s">
        <v>65</v>
      </c>
      <c r="AV68" t="s">
        <v>66</v>
      </c>
      <c r="AW68" t="s">
        <v>66</v>
      </c>
      <c r="AX68">
        <f t="shared" si="26"/>
        <v>5</v>
      </c>
      <c r="AY68">
        <f t="shared" si="27"/>
        <v>1</v>
      </c>
      <c r="AZ68">
        <f t="shared" si="28"/>
        <v>1</v>
      </c>
      <c r="BA68">
        <f t="shared" si="29"/>
        <v>1</v>
      </c>
      <c r="BB68">
        <f t="shared" si="30"/>
        <v>6</v>
      </c>
      <c r="BC68">
        <f t="shared" si="31"/>
        <v>8</v>
      </c>
      <c r="BD68">
        <f t="shared" si="32"/>
        <v>0.625</v>
      </c>
      <c r="BE68">
        <f t="shared" si="33"/>
        <v>0.125</v>
      </c>
      <c r="BF68">
        <f t="shared" si="34"/>
        <v>0.125</v>
      </c>
      <c r="BG68">
        <f t="shared" si="35"/>
        <v>0.125</v>
      </c>
      <c r="BH68">
        <f t="shared" si="36"/>
        <v>0.5625</v>
      </c>
      <c r="BI68">
        <f t="shared" si="37"/>
        <v>6.25E-2</v>
      </c>
      <c r="BJ68">
        <f t="shared" si="38"/>
        <v>0.625</v>
      </c>
      <c r="BK68">
        <f t="shared" si="23"/>
        <v>0.5625</v>
      </c>
      <c r="BL68">
        <f t="shared" si="24"/>
        <v>6.25E-2</v>
      </c>
      <c r="BM68">
        <f t="shared" si="39"/>
        <v>0.625</v>
      </c>
      <c r="BN68">
        <f t="shared" si="25"/>
        <v>0.75</v>
      </c>
      <c r="BO68">
        <f t="shared" si="40"/>
        <v>0.125</v>
      </c>
      <c r="BP68">
        <f t="shared" si="41"/>
        <v>0.375</v>
      </c>
      <c r="BQ68">
        <f t="shared" si="42"/>
        <v>0.33333333333333331</v>
      </c>
    </row>
    <row r="69" spans="1:69" x14ac:dyDescent="0.25">
      <c r="A69" t="s">
        <v>244</v>
      </c>
      <c r="B69" t="s">
        <v>245</v>
      </c>
      <c r="C69" t="s">
        <v>58</v>
      </c>
      <c r="D69" t="s">
        <v>199</v>
      </c>
      <c r="E69" t="s">
        <v>243</v>
      </c>
      <c r="F69" t="s">
        <v>70</v>
      </c>
      <c r="G69">
        <v>3</v>
      </c>
      <c r="H69">
        <v>2</v>
      </c>
      <c r="I69">
        <v>1</v>
      </c>
      <c r="R69">
        <v>1</v>
      </c>
      <c r="S69">
        <v>1</v>
      </c>
      <c r="T69">
        <v>0</v>
      </c>
      <c r="U69">
        <v>0</v>
      </c>
      <c r="V69">
        <v>1</v>
      </c>
      <c r="W69">
        <v>1</v>
      </c>
      <c r="X69">
        <v>1</v>
      </c>
      <c r="Y69">
        <v>1</v>
      </c>
      <c r="Z69">
        <v>0</v>
      </c>
      <c r="AA69" t="s">
        <v>71</v>
      </c>
      <c r="AB69">
        <v>1</v>
      </c>
      <c r="AC69">
        <v>1</v>
      </c>
      <c r="AD69">
        <v>0</v>
      </c>
      <c r="AE69">
        <v>0</v>
      </c>
      <c r="AF69">
        <v>1</v>
      </c>
      <c r="AG69">
        <v>0</v>
      </c>
      <c r="AH69">
        <v>0</v>
      </c>
      <c r="AI69">
        <v>1</v>
      </c>
      <c r="AJ69">
        <v>0</v>
      </c>
      <c r="AK69" t="s">
        <v>71</v>
      </c>
      <c r="AL69" t="s">
        <v>64</v>
      </c>
      <c r="AM69" t="s">
        <v>64</v>
      </c>
      <c r="AN69">
        <v>75</v>
      </c>
      <c r="AO69" t="s">
        <v>64</v>
      </c>
      <c r="AP69" t="s">
        <v>66</v>
      </c>
      <c r="AQ69" t="s">
        <v>66</v>
      </c>
      <c r="AR69" t="s">
        <v>67</v>
      </c>
      <c r="AS69" t="s">
        <v>67</v>
      </c>
      <c r="AT69" t="s">
        <v>66</v>
      </c>
      <c r="AU69" t="s">
        <v>65</v>
      </c>
      <c r="AV69" t="s">
        <v>65</v>
      </c>
      <c r="AW69" t="s">
        <v>66</v>
      </c>
      <c r="AX69">
        <f t="shared" si="26"/>
        <v>4</v>
      </c>
      <c r="AY69">
        <f t="shared" si="27"/>
        <v>2</v>
      </c>
      <c r="AZ69">
        <f t="shared" si="28"/>
        <v>0</v>
      </c>
      <c r="BA69">
        <f t="shared" si="29"/>
        <v>2</v>
      </c>
      <c r="BB69">
        <f t="shared" si="30"/>
        <v>6</v>
      </c>
      <c r="BC69">
        <f t="shared" si="31"/>
        <v>8</v>
      </c>
      <c r="BD69">
        <f t="shared" si="32"/>
        <v>0.5</v>
      </c>
      <c r="BE69">
        <f t="shared" si="33"/>
        <v>0.25</v>
      </c>
      <c r="BF69">
        <f t="shared" si="34"/>
        <v>0</v>
      </c>
      <c r="BG69">
        <f t="shared" si="35"/>
        <v>0.25</v>
      </c>
      <c r="BH69">
        <f t="shared" si="36"/>
        <v>0.375</v>
      </c>
      <c r="BI69">
        <f t="shared" si="37"/>
        <v>0.125</v>
      </c>
      <c r="BJ69">
        <f t="shared" si="38"/>
        <v>0.5</v>
      </c>
      <c r="BK69">
        <f t="shared" si="23"/>
        <v>0.375</v>
      </c>
      <c r="BL69">
        <f t="shared" si="24"/>
        <v>0.125</v>
      </c>
      <c r="BM69">
        <f t="shared" si="39"/>
        <v>0.5</v>
      </c>
      <c r="BN69">
        <f t="shared" si="25"/>
        <v>0.75</v>
      </c>
      <c r="BO69">
        <f t="shared" si="40"/>
        <v>0.25</v>
      </c>
      <c r="BP69">
        <f t="shared" si="41"/>
        <v>0.5</v>
      </c>
      <c r="BQ69">
        <f t="shared" si="42"/>
        <v>0.5</v>
      </c>
    </row>
    <row r="70" spans="1:69" x14ac:dyDescent="0.25">
      <c r="A70" t="s">
        <v>246</v>
      </c>
      <c r="B70" t="s">
        <v>247</v>
      </c>
      <c r="C70" t="s">
        <v>58</v>
      </c>
      <c r="D70" t="s">
        <v>199</v>
      </c>
      <c r="E70" t="s">
        <v>243</v>
      </c>
      <c r="F70" t="s">
        <v>70</v>
      </c>
      <c r="G70">
        <v>3</v>
      </c>
      <c r="H70">
        <v>3</v>
      </c>
      <c r="I70">
        <v>1.5</v>
      </c>
      <c r="R70">
        <v>1</v>
      </c>
      <c r="S70">
        <v>1</v>
      </c>
      <c r="T70">
        <v>0</v>
      </c>
      <c r="U70">
        <v>0</v>
      </c>
      <c r="V70">
        <v>1</v>
      </c>
      <c r="W70">
        <v>0</v>
      </c>
      <c r="X70">
        <v>1</v>
      </c>
      <c r="Y70">
        <v>1</v>
      </c>
      <c r="Z70">
        <v>0</v>
      </c>
      <c r="AA70" t="s">
        <v>71</v>
      </c>
      <c r="AB70">
        <v>1</v>
      </c>
      <c r="AC70">
        <v>1</v>
      </c>
      <c r="AD70">
        <v>0</v>
      </c>
      <c r="AE70">
        <v>0</v>
      </c>
      <c r="AF70">
        <v>1</v>
      </c>
      <c r="AG70">
        <v>0</v>
      </c>
      <c r="AH70">
        <v>1</v>
      </c>
      <c r="AI70">
        <v>1</v>
      </c>
      <c r="AJ70">
        <v>0</v>
      </c>
      <c r="AK70" t="s">
        <v>71</v>
      </c>
      <c r="AL70" t="s">
        <v>64</v>
      </c>
      <c r="AM70" t="s">
        <v>64</v>
      </c>
      <c r="AN70">
        <v>76</v>
      </c>
      <c r="AO70" t="s">
        <v>64</v>
      </c>
      <c r="AP70" t="s">
        <v>66</v>
      </c>
      <c r="AQ70" t="s">
        <v>66</v>
      </c>
      <c r="AR70" t="s">
        <v>67</v>
      </c>
      <c r="AS70" t="s">
        <v>67</v>
      </c>
      <c r="AT70" t="s">
        <v>66</v>
      </c>
      <c r="AU70" t="s">
        <v>67</v>
      </c>
      <c r="AV70" t="s">
        <v>66</v>
      </c>
      <c r="AW70" t="s">
        <v>66</v>
      </c>
      <c r="AX70">
        <f t="shared" si="26"/>
        <v>5</v>
      </c>
      <c r="AY70">
        <f t="shared" si="27"/>
        <v>0</v>
      </c>
      <c r="AZ70">
        <f t="shared" si="28"/>
        <v>0</v>
      </c>
      <c r="BA70">
        <f t="shared" si="29"/>
        <v>3</v>
      </c>
      <c r="BB70">
        <f t="shared" si="30"/>
        <v>8</v>
      </c>
      <c r="BC70">
        <f t="shared" si="31"/>
        <v>8</v>
      </c>
      <c r="BD70">
        <f t="shared" si="32"/>
        <v>0.625</v>
      </c>
      <c r="BE70">
        <f t="shared" si="33"/>
        <v>0</v>
      </c>
      <c r="BF70">
        <f t="shared" si="34"/>
        <v>0</v>
      </c>
      <c r="BG70">
        <f t="shared" si="35"/>
        <v>0.375</v>
      </c>
      <c r="BH70">
        <f t="shared" si="36"/>
        <v>0.390625</v>
      </c>
      <c r="BI70">
        <f t="shared" si="37"/>
        <v>0.140625</v>
      </c>
      <c r="BJ70">
        <f t="shared" si="38"/>
        <v>0.53125</v>
      </c>
      <c r="BK70">
        <f t="shared" si="23"/>
        <v>0.390625</v>
      </c>
      <c r="BL70">
        <f t="shared" si="24"/>
        <v>0.140625</v>
      </c>
      <c r="BM70">
        <f t="shared" si="39"/>
        <v>0.53125</v>
      </c>
      <c r="BN70">
        <f t="shared" si="25"/>
        <v>1</v>
      </c>
      <c r="BO70">
        <f t="shared" si="40"/>
        <v>0.46875</v>
      </c>
      <c r="BP70">
        <f t="shared" si="41"/>
        <v>0.46875</v>
      </c>
      <c r="BQ70">
        <f t="shared" si="42"/>
        <v>1</v>
      </c>
    </row>
    <row r="71" spans="1:69" x14ac:dyDescent="0.25">
      <c r="A71" t="s">
        <v>248</v>
      </c>
      <c r="B71" t="s">
        <v>249</v>
      </c>
      <c r="C71" t="s">
        <v>58</v>
      </c>
      <c r="D71" t="s">
        <v>199</v>
      </c>
      <c r="E71" t="s">
        <v>243</v>
      </c>
      <c r="F71" t="s">
        <v>70</v>
      </c>
      <c r="G71">
        <v>3</v>
      </c>
      <c r="H71">
        <v>4</v>
      </c>
      <c r="I71">
        <v>2</v>
      </c>
      <c r="R71">
        <v>1</v>
      </c>
      <c r="S71">
        <v>1</v>
      </c>
      <c r="T71">
        <v>0</v>
      </c>
      <c r="U71">
        <v>0</v>
      </c>
      <c r="V71">
        <v>1</v>
      </c>
      <c r="W71">
        <v>1</v>
      </c>
      <c r="X71">
        <v>1</v>
      </c>
      <c r="Y71">
        <v>1</v>
      </c>
      <c r="Z71">
        <v>0</v>
      </c>
      <c r="AA71" t="s">
        <v>71</v>
      </c>
      <c r="AB71">
        <v>1</v>
      </c>
      <c r="AC71">
        <v>1</v>
      </c>
      <c r="AD71">
        <v>0</v>
      </c>
      <c r="AE71">
        <v>0</v>
      </c>
      <c r="AF71">
        <v>1</v>
      </c>
      <c r="AG71">
        <v>0</v>
      </c>
      <c r="AH71">
        <v>1</v>
      </c>
      <c r="AI71">
        <v>1</v>
      </c>
      <c r="AJ71">
        <v>0</v>
      </c>
      <c r="AK71" t="s">
        <v>71</v>
      </c>
      <c r="AL71" t="s">
        <v>64</v>
      </c>
      <c r="AM71" t="s">
        <v>64</v>
      </c>
      <c r="AN71">
        <v>77</v>
      </c>
      <c r="AO71" t="s">
        <v>64</v>
      </c>
      <c r="AP71" t="s">
        <v>66</v>
      </c>
      <c r="AQ71" t="s">
        <v>66</v>
      </c>
      <c r="AR71" t="s">
        <v>67</v>
      </c>
      <c r="AS71" t="s">
        <v>67</v>
      </c>
      <c r="AT71" t="s">
        <v>66</v>
      </c>
      <c r="AU71" t="s">
        <v>65</v>
      </c>
      <c r="AV71" t="s">
        <v>66</v>
      </c>
      <c r="AW71" t="s">
        <v>66</v>
      </c>
      <c r="AX71">
        <f t="shared" si="26"/>
        <v>5</v>
      </c>
      <c r="AY71">
        <f t="shared" si="27"/>
        <v>1</v>
      </c>
      <c r="AZ71">
        <f t="shared" si="28"/>
        <v>0</v>
      </c>
      <c r="BA71">
        <f t="shared" si="29"/>
        <v>2</v>
      </c>
      <c r="BB71">
        <f t="shared" si="30"/>
        <v>7</v>
      </c>
      <c r="BC71">
        <f t="shared" si="31"/>
        <v>8</v>
      </c>
      <c r="BD71">
        <f t="shared" si="32"/>
        <v>0.625</v>
      </c>
      <c r="BE71">
        <f t="shared" si="33"/>
        <v>0.125</v>
      </c>
      <c r="BF71">
        <f t="shared" si="34"/>
        <v>0</v>
      </c>
      <c r="BG71">
        <f t="shared" si="35"/>
        <v>0.25</v>
      </c>
      <c r="BH71">
        <f t="shared" si="36"/>
        <v>0.46875</v>
      </c>
      <c r="BI71">
        <f t="shared" si="37"/>
        <v>9.375E-2</v>
      </c>
      <c r="BJ71">
        <f t="shared" si="38"/>
        <v>0.5625</v>
      </c>
      <c r="BK71">
        <f t="shared" si="23"/>
        <v>0.46875</v>
      </c>
      <c r="BL71">
        <f t="shared" si="24"/>
        <v>9.375E-2</v>
      </c>
      <c r="BM71">
        <f t="shared" si="39"/>
        <v>0.5625</v>
      </c>
      <c r="BN71">
        <f t="shared" si="25"/>
        <v>0.875</v>
      </c>
      <c r="BO71">
        <f t="shared" si="40"/>
        <v>0.3125</v>
      </c>
      <c r="BP71">
        <f t="shared" si="41"/>
        <v>0.4375</v>
      </c>
      <c r="BQ71">
        <f t="shared" si="42"/>
        <v>0.7142857142857143</v>
      </c>
    </row>
    <row r="72" spans="1:69" x14ac:dyDescent="0.25">
      <c r="A72" t="s">
        <v>250</v>
      </c>
      <c r="B72" t="s">
        <v>251</v>
      </c>
      <c r="C72" t="s">
        <v>58</v>
      </c>
      <c r="D72" t="s">
        <v>199</v>
      </c>
      <c r="E72" t="s">
        <v>243</v>
      </c>
      <c r="F72" t="s">
        <v>70</v>
      </c>
      <c r="G72">
        <v>3</v>
      </c>
      <c r="H72">
        <v>5</v>
      </c>
      <c r="I72">
        <v>2.5</v>
      </c>
      <c r="R72">
        <v>1</v>
      </c>
      <c r="S72">
        <v>1</v>
      </c>
      <c r="T72">
        <v>0</v>
      </c>
      <c r="U72">
        <v>0</v>
      </c>
      <c r="V72">
        <v>1</v>
      </c>
      <c r="W72">
        <v>1</v>
      </c>
      <c r="X72">
        <v>1</v>
      </c>
      <c r="Y72">
        <v>1</v>
      </c>
      <c r="Z72">
        <v>1</v>
      </c>
      <c r="AA72" t="s">
        <v>71</v>
      </c>
      <c r="AB72">
        <v>1</v>
      </c>
      <c r="AC72">
        <v>1</v>
      </c>
      <c r="AD72">
        <v>1</v>
      </c>
      <c r="AE72">
        <v>0</v>
      </c>
      <c r="AF72">
        <v>1</v>
      </c>
      <c r="AG72">
        <v>1</v>
      </c>
      <c r="AH72">
        <v>1</v>
      </c>
      <c r="AI72">
        <v>1</v>
      </c>
      <c r="AJ72">
        <v>0</v>
      </c>
      <c r="AK72" t="s">
        <v>71</v>
      </c>
      <c r="AL72" t="s">
        <v>64</v>
      </c>
      <c r="AM72" t="s">
        <v>64</v>
      </c>
      <c r="AN72">
        <v>78</v>
      </c>
      <c r="AO72" t="s">
        <v>64</v>
      </c>
      <c r="AP72" t="s">
        <v>66</v>
      </c>
      <c r="AQ72" t="s">
        <v>66</v>
      </c>
      <c r="AR72" t="s">
        <v>77</v>
      </c>
      <c r="AS72" t="s">
        <v>67</v>
      </c>
      <c r="AT72" t="s">
        <v>66</v>
      </c>
      <c r="AU72" t="s">
        <v>66</v>
      </c>
      <c r="AV72" t="s">
        <v>66</v>
      </c>
      <c r="AW72" t="s">
        <v>66</v>
      </c>
      <c r="AX72">
        <f t="shared" si="26"/>
        <v>6</v>
      </c>
      <c r="AY72">
        <f t="shared" si="27"/>
        <v>0</v>
      </c>
      <c r="AZ72">
        <f t="shared" si="28"/>
        <v>1</v>
      </c>
      <c r="BA72">
        <f t="shared" si="29"/>
        <v>1</v>
      </c>
      <c r="BB72">
        <f t="shared" si="30"/>
        <v>7</v>
      </c>
      <c r="BC72">
        <f t="shared" si="31"/>
        <v>8</v>
      </c>
      <c r="BD72">
        <f t="shared" si="32"/>
        <v>0.75</v>
      </c>
      <c r="BE72">
        <f t="shared" si="33"/>
        <v>0</v>
      </c>
      <c r="BF72">
        <f t="shared" si="34"/>
        <v>0.125</v>
      </c>
      <c r="BG72">
        <f t="shared" si="35"/>
        <v>0.125</v>
      </c>
      <c r="BH72">
        <f t="shared" si="36"/>
        <v>0.65625</v>
      </c>
      <c r="BI72">
        <f t="shared" si="37"/>
        <v>3.125E-2</v>
      </c>
      <c r="BJ72">
        <f t="shared" si="38"/>
        <v>0.6875</v>
      </c>
      <c r="BK72">
        <f t="shared" si="23"/>
        <v>0.65625</v>
      </c>
      <c r="BL72">
        <f t="shared" si="24"/>
        <v>3.125E-2</v>
      </c>
      <c r="BM72">
        <f t="shared" si="39"/>
        <v>0.6875</v>
      </c>
      <c r="BN72">
        <f t="shared" si="25"/>
        <v>0.875</v>
      </c>
      <c r="BO72">
        <f t="shared" si="40"/>
        <v>0.1875</v>
      </c>
      <c r="BP72">
        <f t="shared" si="41"/>
        <v>0.3125</v>
      </c>
      <c r="BQ72">
        <f t="shared" si="42"/>
        <v>0.6</v>
      </c>
    </row>
    <row r="73" spans="1:69" x14ac:dyDescent="0.25">
      <c r="A73" t="s">
        <v>252</v>
      </c>
      <c r="B73" t="s">
        <v>253</v>
      </c>
      <c r="C73" t="s">
        <v>58</v>
      </c>
      <c r="D73" t="s">
        <v>199</v>
      </c>
      <c r="E73" t="s">
        <v>243</v>
      </c>
      <c r="F73" t="s">
        <v>70</v>
      </c>
      <c r="G73">
        <v>3</v>
      </c>
      <c r="H73">
        <v>6</v>
      </c>
      <c r="I73">
        <v>3</v>
      </c>
      <c r="R73">
        <v>1</v>
      </c>
      <c r="S73">
        <v>1</v>
      </c>
      <c r="T73">
        <v>0</v>
      </c>
      <c r="U73">
        <v>1</v>
      </c>
      <c r="V73">
        <v>1</v>
      </c>
      <c r="W73">
        <v>1</v>
      </c>
      <c r="X73">
        <v>1</v>
      </c>
      <c r="Y73">
        <v>1</v>
      </c>
      <c r="Z73">
        <v>0</v>
      </c>
      <c r="AA73" t="s">
        <v>71</v>
      </c>
      <c r="AB73">
        <v>1</v>
      </c>
      <c r="AC73">
        <v>1</v>
      </c>
      <c r="AD73">
        <v>1</v>
      </c>
      <c r="AE73">
        <v>0</v>
      </c>
      <c r="AF73">
        <v>1</v>
      </c>
      <c r="AG73">
        <v>1</v>
      </c>
      <c r="AH73">
        <v>1</v>
      </c>
      <c r="AI73">
        <v>1</v>
      </c>
      <c r="AJ73">
        <v>0</v>
      </c>
      <c r="AK73" t="s">
        <v>71</v>
      </c>
      <c r="AL73" t="s">
        <v>64</v>
      </c>
      <c r="AM73" t="s">
        <v>64</v>
      </c>
      <c r="AN73">
        <v>79</v>
      </c>
      <c r="AO73" t="s">
        <v>64</v>
      </c>
      <c r="AP73" t="s">
        <v>66</v>
      </c>
      <c r="AQ73" t="s">
        <v>66</v>
      </c>
      <c r="AR73" t="s">
        <v>77</v>
      </c>
      <c r="AS73" t="s">
        <v>65</v>
      </c>
      <c r="AT73" t="s">
        <v>66</v>
      </c>
      <c r="AU73" t="s">
        <v>66</v>
      </c>
      <c r="AV73" t="s">
        <v>66</v>
      </c>
      <c r="AW73" t="s">
        <v>66</v>
      </c>
      <c r="AX73">
        <f t="shared" si="26"/>
        <v>6</v>
      </c>
      <c r="AY73">
        <f t="shared" si="27"/>
        <v>1</v>
      </c>
      <c r="AZ73">
        <f t="shared" si="28"/>
        <v>1</v>
      </c>
      <c r="BA73">
        <f t="shared" si="29"/>
        <v>0</v>
      </c>
      <c r="BB73">
        <f t="shared" si="30"/>
        <v>6</v>
      </c>
      <c r="BC73">
        <f t="shared" si="31"/>
        <v>8</v>
      </c>
      <c r="BD73">
        <f t="shared" si="32"/>
        <v>0.75</v>
      </c>
      <c r="BE73">
        <f t="shared" si="33"/>
        <v>0.125</v>
      </c>
      <c r="BF73">
        <f t="shared" si="34"/>
        <v>0.125</v>
      </c>
      <c r="BG73">
        <f t="shared" si="35"/>
        <v>0</v>
      </c>
      <c r="BH73">
        <f t="shared" si="36"/>
        <v>0.765625</v>
      </c>
      <c r="BI73">
        <f t="shared" si="37"/>
        <v>1.5625E-2</v>
      </c>
      <c r="BJ73">
        <f t="shared" si="38"/>
        <v>0.78125</v>
      </c>
      <c r="BK73">
        <f t="shared" si="23"/>
        <v>0.765625</v>
      </c>
      <c r="BL73">
        <f t="shared" si="24"/>
        <v>1.5625E-2</v>
      </c>
      <c r="BM73">
        <f t="shared" si="39"/>
        <v>0.78125</v>
      </c>
      <c r="BN73">
        <f t="shared" si="25"/>
        <v>0.75</v>
      </c>
      <c r="BO73">
        <f t="shared" si="40"/>
        <v>-3.125E-2</v>
      </c>
      <c r="BP73">
        <f t="shared" si="41"/>
        <v>0.21875</v>
      </c>
      <c r="BQ73">
        <f t="shared" si="42"/>
        <v>-0.14285714285714285</v>
      </c>
    </row>
    <row r="74" spans="1:69" x14ac:dyDescent="0.25">
      <c r="A74" t="s">
        <v>254</v>
      </c>
      <c r="B74" t="s">
        <v>255</v>
      </c>
      <c r="C74" t="s">
        <v>58</v>
      </c>
      <c r="D74" t="s">
        <v>199</v>
      </c>
      <c r="E74" t="s">
        <v>243</v>
      </c>
      <c r="F74" t="s">
        <v>70</v>
      </c>
      <c r="G74">
        <v>3</v>
      </c>
      <c r="H74">
        <v>7</v>
      </c>
      <c r="I74">
        <v>3.5</v>
      </c>
      <c r="R74">
        <v>1</v>
      </c>
      <c r="S74">
        <v>1</v>
      </c>
      <c r="T74">
        <v>0</v>
      </c>
      <c r="U74">
        <v>0</v>
      </c>
      <c r="V74">
        <v>1</v>
      </c>
      <c r="W74">
        <v>1</v>
      </c>
      <c r="X74">
        <v>1</v>
      </c>
      <c r="Y74">
        <v>1</v>
      </c>
      <c r="Z74">
        <v>0</v>
      </c>
      <c r="AA74" t="s">
        <v>71</v>
      </c>
      <c r="AB74">
        <v>1</v>
      </c>
      <c r="AC74">
        <v>1</v>
      </c>
      <c r="AD74">
        <v>1</v>
      </c>
      <c r="AE74">
        <v>0</v>
      </c>
      <c r="AF74">
        <v>1</v>
      </c>
      <c r="AG74">
        <v>1</v>
      </c>
      <c r="AH74">
        <v>1</v>
      </c>
      <c r="AI74">
        <v>1</v>
      </c>
      <c r="AJ74">
        <v>0</v>
      </c>
      <c r="AK74" t="s">
        <v>71</v>
      </c>
      <c r="AL74" t="s">
        <v>64</v>
      </c>
      <c r="AM74" t="s">
        <v>64</v>
      </c>
      <c r="AN74">
        <v>80</v>
      </c>
      <c r="AO74" t="s">
        <v>64</v>
      </c>
      <c r="AP74" t="s">
        <v>66</v>
      </c>
      <c r="AQ74" t="s">
        <v>66</v>
      </c>
      <c r="AR74" t="s">
        <v>77</v>
      </c>
      <c r="AS74" t="s">
        <v>67</v>
      </c>
      <c r="AT74" t="s">
        <v>66</v>
      </c>
      <c r="AU74" t="s">
        <v>66</v>
      </c>
      <c r="AV74" t="s">
        <v>66</v>
      </c>
      <c r="AW74" t="s">
        <v>66</v>
      </c>
      <c r="AX74">
        <f t="shared" si="26"/>
        <v>6</v>
      </c>
      <c r="AY74">
        <f t="shared" si="27"/>
        <v>0</v>
      </c>
      <c r="AZ74">
        <f t="shared" si="28"/>
        <v>1</v>
      </c>
      <c r="BA74">
        <f t="shared" si="29"/>
        <v>1</v>
      </c>
      <c r="BB74">
        <f t="shared" si="30"/>
        <v>7</v>
      </c>
      <c r="BC74">
        <f t="shared" si="31"/>
        <v>8</v>
      </c>
      <c r="BD74">
        <f t="shared" si="32"/>
        <v>0.75</v>
      </c>
      <c r="BE74">
        <f t="shared" si="33"/>
        <v>0</v>
      </c>
      <c r="BF74">
        <f t="shared" si="34"/>
        <v>0.125</v>
      </c>
      <c r="BG74">
        <f t="shared" si="35"/>
        <v>0.125</v>
      </c>
      <c r="BH74">
        <f t="shared" si="36"/>
        <v>0.65625</v>
      </c>
      <c r="BI74">
        <f t="shared" si="37"/>
        <v>3.125E-2</v>
      </c>
      <c r="BJ74">
        <f t="shared" si="38"/>
        <v>0.6875</v>
      </c>
      <c r="BK74">
        <f t="shared" si="23"/>
        <v>0.65625</v>
      </c>
      <c r="BL74">
        <f t="shared" si="24"/>
        <v>3.125E-2</v>
      </c>
      <c r="BM74">
        <f t="shared" si="39"/>
        <v>0.6875</v>
      </c>
      <c r="BN74">
        <f t="shared" si="25"/>
        <v>0.875</v>
      </c>
      <c r="BO74">
        <f t="shared" si="40"/>
        <v>0.1875</v>
      </c>
      <c r="BP74">
        <f t="shared" si="41"/>
        <v>0.3125</v>
      </c>
      <c r="BQ74">
        <f t="shared" si="42"/>
        <v>0.6</v>
      </c>
    </row>
    <row r="75" spans="1:69" x14ac:dyDescent="0.25">
      <c r="A75" t="s">
        <v>256</v>
      </c>
      <c r="B75" t="s">
        <v>257</v>
      </c>
      <c r="C75" t="s">
        <v>58</v>
      </c>
      <c r="D75" t="s">
        <v>199</v>
      </c>
      <c r="E75" t="s">
        <v>243</v>
      </c>
      <c r="F75" t="s">
        <v>70</v>
      </c>
      <c r="G75">
        <v>3</v>
      </c>
      <c r="H75">
        <v>8</v>
      </c>
      <c r="I75">
        <v>4</v>
      </c>
      <c r="R75">
        <v>1</v>
      </c>
      <c r="S75">
        <v>1</v>
      </c>
      <c r="T75">
        <v>0</v>
      </c>
      <c r="U75">
        <v>1</v>
      </c>
      <c r="V75">
        <v>0</v>
      </c>
      <c r="W75">
        <v>1</v>
      </c>
      <c r="X75">
        <v>1</v>
      </c>
      <c r="Y75">
        <v>1</v>
      </c>
      <c r="Z75">
        <v>0</v>
      </c>
      <c r="AA75" t="s">
        <v>71</v>
      </c>
      <c r="AB75">
        <v>1</v>
      </c>
      <c r="AC75">
        <v>1</v>
      </c>
      <c r="AD75">
        <v>0</v>
      </c>
      <c r="AE75">
        <v>0</v>
      </c>
      <c r="AF75">
        <v>1</v>
      </c>
      <c r="AG75">
        <v>1</v>
      </c>
      <c r="AH75">
        <v>1</v>
      </c>
      <c r="AI75">
        <v>1</v>
      </c>
      <c r="AJ75">
        <v>0</v>
      </c>
      <c r="AK75" t="s">
        <v>71</v>
      </c>
      <c r="AL75" t="s">
        <v>64</v>
      </c>
      <c r="AM75" t="s">
        <v>64</v>
      </c>
      <c r="AN75">
        <v>81</v>
      </c>
      <c r="AO75" t="s">
        <v>64</v>
      </c>
      <c r="AP75" t="s">
        <v>66</v>
      </c>
      <c r="AQ75" t="s">
        <v>66</v>
      </c>
      <c r="AR75" t="s">
        <v>67</v>
      </c>
      <c r="AS75" t="s">
        <v>65</v>
      </c>
      <c r="AT75" t="s">
        <v>77</v>
      </c>
      <c r="AU75" t="s">
        <v>66</v>
      </c>
      <c r="AV75" t="s">
        <v>66</v>
      </c>
      <c r="AW75" t="s">
        <v>66</v>
      </c>
      <c r="AX75">
        <f t="shared" si="26"/>
        <v>5</v>
      </c>
      <c r="AY75">
        <f t="shared" si="27"/>
        <v>1</v>
      </c>
      <c r="AZ75">
        <f t="shared" si="28"/>
        <v>1</v>
      </c>
      <c r="BA75">
        <f t="shared" si="29"/>
        <v>1</v>
      </c>
      <c r="BB75">
        <f t="shared" si="30"/>
        <v>6</v>
      </c>
      <c r="BC75">
        <f t="shared" si="31"/>
        <v>8</v>
      </c>
      <c r="BD75">
        <f t="shared" si="32"/>
        <v>0.625</v>
      </c>
      <c r="BE75">
        <f t="shared" si="33"/>
        <v>0.125</v>
      </c>
      <c r="BF75">
        <f t="shared" si="34"/>
        <v>0.125</v>
      </c>
      <c r="BG75">
        <f t="shared" si="35"/>
        <v>0.125</v>
      </c>
      <c r="BH75">
        <f t="shared" si="36"/>
        <v>0.5625</v>
      </c>
      <c r="BI75">
        <f t="shared" si="37"/>
        <v>6.25E-2</v>
      </c>
      <c r="BJ75">
        <f t="shared" si="38"/>
        <v>0.625</v>
      </c>
      <c r="BK75">
        <f t="shared" si="23"/>
        <v>0.5625</v>
      </c>
      <c r="BL75">
        <f t="shared" si="24"/>
        <v>6.25E-2</v>
      </c>
      <c r="BM75">
        <f t="shared" si="39"/>
        <v>0.625</v>
      </c>
      <c r="BN75">
        <f t="shared" si="25"/>
        <v>0.75</v>
      </c>
      <c r="BO75">
        <f t="shared" si="40"/>
        <v>0.125</v>
      </c>
      <c r="BP75">
        <f t="shared" si="41"/>
        <v>0.375</v>
      </c>
      <c r="BQ75">
        <f t="shared" si="42"/>
        <v>0.33333333333333331</v>
      </c>
    </row>
    <row r="76" spans="1:69" x14ac:dyDescent="0.25">
      <c r="A76" t="s">
        <v>258</v>
      </c>
      <c r="B76" t="s">
        <v>259</v>
      </c>
      <c r="C76" t="s">
        <v>58</v>
      </c>
      <c r="D76" t="s">
        <v>199</v>
      </c>
      <c r="E76" t="s">
        <v>243</v>
      </c>
      <c r="F76" t="s">
        <v>70</v>
      </c>
      <c r="G76">
        <v>3</v>
      </c>
      <c r="H76">
        <v>9</v>
      </c>
      <c r="I76">
        <v>4.5</v>
      </c>
      <c r="R76">
        <v>1</v>
      </c>
      <c r="S76">
        <v>1</v>
      </c>
      <c r="T76">
        <v>0</v>
      </c>
      <c r="U76">
        <v>0</v>
      </c>
      <c r="V76">
        <v>1</v>
      </c>
      <c r="W76">
        <v>1</v>
      </c>
      <c r="X76">
        <v>1</v>
      </c>
      <c r="Y76">
        <v>1</v>
      </c>
      <c r="Z76">
        <v>0</v>
      </c>
      <c r="AA76" t="s">
        <v>71</v>
      </c>
      <c r="AB76">
        <v>1</v>
      </c>
      <c r="AC76">
        <v>1</v>
      </c>
      <c r="AD76">
        <v>1</v>
      </c>
      <c r="AE76">
        <v>0</v>
      </c>
      <c r="AF76">
        <v>1</v>
      </c>
      <c r="AG76">
        <v>1</v>
      </c>
      <c r="AH76">
        <v>1</v>
      </c>
      <c r="AI76">
        <v>1</v>
      </c>
      <c r="AJ76">
        <v>0</v>
      </c>
      <c r="AK76" t="s">
        <v>71</v>
      </c>
      <c r="AL76" t="s">
        <v>64</v>
      </c>
      <c r="AM76" t="s">
        <v>64</v>
      </c>
      <c r="AN76">
        <v>82</v>
      </c>
      <c r="AO76" t="s">
        <v>64</v>
      </c>
      <c r="AP76" t="s">
        <v>66</v>
      </c>
      <c r="AQ76" t="s">
        <v>66</v>
      </c>
      <c r="AR76" t="s">
        <v>77</v>
      </c>
      <c r="AS76" t="s">
        <v>67</v>
      </c>
      <c r="AT76" t="s">
        <v>66</v>
      </c>
      <c r="AU76" t="s">
        <v>66</v>
      </c>
      <c r="AV76" t="s">
        <v>66</v>
      </c>
      <c r="AW76" t="s">
        <v>66</v>
      </c>
      <c r="AX76">
        <f t="shared" si="26"/>
        <v>6</v>
      </c>
      <c r="AY76">
        <f t="shared" si="27"/>
        <v>0</v>
      </c>
      <c r="AZ76">
        <f t="shared" si="28"/>
        <v>1</v>
      </c>
      <c r="BA76">
        <f t="shared" si="29"/>
        <v>1</v>
      </c>
      <c r="BB76">
        <f t="shared" si="30"/>
        <v>7</v>
      </c>
      <c r="BC76">
        <f t="shared" si="31"/>
        <v>8</v>
      </c>
      <c r="BD76">
        <f t="shared" si="32"/>
        <v>0.75</v>
      </c>
      <c r="BE76">
        <f t="shared" si="33"/>
        <v>0</v>
      </c>
      <c r="BF76">
        <f t="shared" si="34"/>
        <v>0.125</v>
      </c>
      <c r="BG76">
        <f t="shared" si="35"/>
        <v>0.125</v>
      </c>
      <c r="BH76">
        <f t="shared" si="36"/>
        <v>0.65625</v>
      </c>
      <c r="BI76">
        <f t="shared" si="37"/>
        <v>3.125E-2</v>
      </c>
      <c r="BJ76">
        <f t="shared" si="38"/>
        <v>0.6875</v>
      </c>
      <c r="BK76">
        <f t="shared" si="23"/>
        <v>0.65625</v>
      </c>
      <c r="BL76">
        <f t="shared" si="24"/>
        <v>3.125E-2</v>
      </c>
      <c r="BM76">
        <f t="shared" si="39"/>
        <v>0.6875</v>
      </c>
      <c r="BN76">
        <f t="shared" si="25"/>
        <v>0.875</v>
      </c>
      <c r="BO76">
        <f t="shared" si="40"/>
        <v>0.1875</v>
      </c>
      <c r="BP76">
        <f t="shared" si="41"/>
        <v>0.3125</v>
      </c>
      <c r="BQ76">
        <f t="shared" si="42"/>
        <v>0.6</v>
      </c>
    </row>
    <row r="77" spans="1:69" x14ac:dyDescent="0.25">
      <c r="A77" t="s">
        <v>260</v>
      </c>
      <c r="B77" t="s">
        <v>261</v>
      </c>
      <c r="C77" t="s">
        <v>58</v>
      </c>
      <c r="D77" t="s">
        <v>199</v>
      </c>
      <c r="E77" t="s">
        <v>243</v>
      </c>
      <c r="F77" t="s">
        <v>70</v>
      </c>
      <c r="G77">
        <v>3</v>
      </c>
      <c r="H77">
        <v>10</v>
      </c>
      <c r="I77">
        <v>5</v>
      </c>
      <c r="R77">
        <v>1</v>
      </c>
      <c r="S77">
        <v>1</v>
      </c>
      <c r="T77">
        <v>0</v>
      </c>
      <c r="U77">
        <v>0</v>
      </c>
      <c r="V77">
        <v>1</v>
      </c>
      <c r="W77">
        <v>1</v>
      </c>
      <c r="X77">
        <v>1</v>
      </c>
      <c r="Y77">
        <v>1</v>
      </c>
      <c r="Z77">
        <v>0</v>
      </c>
      <c r="AA77" t="s">
        <v>71</v>
      </c>
      <c r="AB77">
        <v>1</v>
      </c>
      <c r="AC77">
        <v>1</v>
      </c>
      <c r="AD77">
        <v>0</v>
      </c>
      <c r="AE77">
        <v>0</v>
      </c>
      <c r="AF77">
        <v>1</v>
      </c>
      <c r="AG77">
        <v>0</v>
      </c>
      <c r="AH77">
        <v>1</v>
      </c>
      <c r="AI77">
        <v>1</v>
      </c>
      <c r="AJ77">
        <v>0</v>
      </c>
      <c r="AK77" t="s">
        <v>71</v>
      </c>
      <c r="AL77" t="s">
        <v>64</v>
      </c>
      <c r="AM77" t="s">
        <v>64</v>
      </c>
      <c r="AN77">
        <v>83</v>
      </c>
      <c r="AO77" t="s">
        <v>64</v>
      </c>
      <c r="AP77" t="s">
        <v>66</v>
      </c>
      <c r="AQ77" t="s">
        <v>66</v>
      </c>
      <c r="AR77" t="s">
        <v>67</v>
      </c>
      <c r="AS77" t="s">
        <v>67</v>
      </c>
      <c r="AT77" t="s">
        <v>66</v>
      </c>
      <c r="AU77" t="s">
        <v>65</v>
      </c>
      <c r="AV77" t="s">
        <v>66</v>
      </c>
      <c r="AW77" t="s">
        <v>66</v>
      </c>
      <c r="AX77">
        <f t="shared" si="26"/>
        <v>5</v>
      </c>
      <c r="AY77">
        <f t="shared" si="27"/>
        <v>1</v>
      </c>
      <c r="AZ77">
        <f t="shared" si="28"/>
        <v>0</v>
      </c>
      <c r="BA77">
        <f t="shared" si="29"/>
        <v>2</v>
      </c>
      <c r="BB77">
        <f t="shared" si="30"/>
        <v>7</v>
      </c>
      <c r="BC77">
        <f t="shared" si="31"/>
        <v>8</v>
      </c>
      <c r="BD77">
        <f t="shared" si="32"/>
        <v>0.625</v>
      </c>
      <c r="BE77">
        <f t="shared" si="33"/>
        <v>0.125</v>
      </c>
      <c r="BF77">
        <f t="shared" si="34"/>
        <v>0</v>
      </c>
      <c r="BG77">
        <f t="shared" si="35"/>
        <v>0.25</v>
      </c>
      <c r="BH77">
        <f t="shared" si="36"/>
        <v>0.46875</v>
      </c>
      <c r="BI77">
        <f t="shared" si="37"/>
        <v>9.375E-2</v>
      </c>
      <c r="BJ77">
        <f t="shared" si="38"/>
        <v>0.5625</v>
      </c>
      <c r="BK77">
        <f t="shared" si="23"/>
        <v>0.46875</v>
      </c>
      <c r="BL77">
        <f t="shared" si="24"/>
        <v>9.375E-2</v>
      </c>
      <c r="BM77">
        <f t="shared" si="39"/>
        <v>0.5625</v>
      </c>
      <c r="BN77">
        <f t="shared" si="25"/>
        <v>0.875</v>
      </c>
      <c r="BO77">
        <f t="shared" si="40"/>
        <v>0.3125</v>
      </c>
      <c r="BP77">
        <f t="shared" si="41"/>
        <v>0.4375</v>
      </c>
      <c r="BQ77">
        <f t="shared" si="42"/>
        <v>0.7142857142857143</v>
      </c>
    </row>
    <row r="78" spans="1:69" x14ac:dyDescent="0.25">
      <c r="A78" t="s">
        <v>262</v>
      </c>
      <c r="B78" t="s">
        <v>263</v>
      </c>
      <c r="C78" t="s">
        <v>58</v>
      </c>
      <c r="D78" t="s">
        <v>199</v>
      </c>
      <c r="E78" t="s">
        <v>243</v>
      </c>
      <c r="F78" t="s">
        <v>70</v>
      </c>
      <c r="G78">
        <v>3</v>
      </c>
      <c r="H78">
        <v>11</v>
      </c>
      <c r="I78">
        <v>5.5</v>
      </c>
      <c r="R78">
        <v>1</v>
      </c>
      <c r="S78">
        <v>1</v>
      </c>
      <c r="T78">
        <v>0</v>
      </c>
      <c r="U78">
        <v>1</v>
      </c>
      <c r="V78">
        <v>1</v>
      </c>
      <c r="W78">
        <v>1</v>
      </c>
      <c r="X78">
        <v>1</v>
      </c>
      <c r="Y78">
        <v>1</v>
      </c>
      <c r="Z78">
        <v>0</v>
      </c>
      <c r="AA78" t="s">
        <v>71</v>
      </c>
      <c r="AB78">
        <v>1</v>
      </c>
      <c r="AC78">
        <v>1</v>
      </c>
      <c r="AD78">
        <v>1</v>
      </c>
      <c r="AE78">
        <v>0</v>
      </c>
      <c r="AF78">
        <v>1</v>
      </c>
      <c r="AG78">
        <v>1</v>
      </c>
      <c r="AH78">
        <v>1</v>
      </c>
      <c r="AI78">
        <v>1</v>
      </c>
      <c r="AJ78">
        <v>0</v>
      </c>
      <c r="AK78" t="s">
        <v>71</v>
      </c>
      <c r="AL78" t="s">
        <v>64</v>
      </c>
      <c r="AM78" t="s">
        <v>64</v>
      </c>
      <c r="AN78">
        <v>84</v>
      </c>
      <c r="AO78" t="s">
        <v>64</v>
      </c>
      <c r="AP78" t="s">
        <v>66</v>
      </c>
      <c r="AQ78" t="s">
        <v>66</v>
      </c>
      <c r="AR78" t="s">
        <v>77</v>
      </c>
      <c r="AS78" t="s">
        <v>65</v>
      </c>
      <c r="AT78" t="s">
        <v>66</v>
      </c>
      <c r="AU78" t="s">
        <v>66</v>
      </c>
      <c r="AV78" t="s">
        <v>66</v>
      </c>
      <c r="AW78" t="s">
        <v>66</v>
      </c>
      <c r="AX78">
        <f t="shared" si="26"/>
        <v>6</v>
      </c>
      <c r="AY78">
        <f t="shared" si="27"/>
        <v>1</v>
      </c>
      <c r="AZ78">
        <f t="shared" si="28"/>
        <v>1</v>
      </c>
      <c r="BA78">
        <f t="shared" si="29"/>
        <v>0</v>
      </c>
      <c r="BB78">
        <f t="shared" si="30"/>
        <v>6</v>
      </c>
      <c r="BC78">
        <f t="shared" si="31"/>
        <v>8</v>
      </c>
      <c r="BD78">
        <f t="shared" si="32"/>
        <v>0.75</v>
      </c>
      <c r="BE78">
        <f t="shared" si="33"/>
        <v>0.125</v>
      </c>
      <c r="BF78">
        <f t="shared" si="34"/>
        <v>0.125</v>
      </c>
      <c r="BG78">
        <f t="shared" si="35"/>
        <v>0</v>
      </c>
      <c r="BH78">
        <f t="shared" si="36"/>
        <v>0.765625</v>
      </c>
      <c r="BI78">
        <f t="shared" si="37"/>
        <v>1.5625E-2</v>
      </c>
      <c r="BJ78">
        <f t="shared" si="38"/>
        <v>0.78125</v>
      </c>
      <c r="BK78">
        <f t="shared" si="23"/>
        <v>0.765625</v>
      </c>
      <c r="BL78">
        <f t="shared" si="24"/>
        <v>1.5625E-2</v>
      </c>
      <c r="BM78">
        <f t="shared" si="39"/>
        <v>0.78125</v>
      </c>
      <c r="BN78">
        <f t="shared" si="25"/>
        <v>0.75</v>
      </c>
      <c r="BO78">
        <f t="shared" si="40"/>
        <v>-3.125E-2</v>
      </c>
      <c r="BP78">
        <f t="shared" si="41"/>
        <v>0.21875</v>
      </c>
      <c r="BQ78">
        <f t="shared" si="42"/>
        <v>-0.14285714285714285</v>
      </c>
    </row>
    <row r="79" spans="1:69" x14ac:dyDescent="0.25">
      <c r="A79" t="s">
        <v>264</v>
      </c>
      <c r="B79" t="s">
        <v>265</v>
      </c>
      <c r="C79" t="s">
        <v>58</v>
      </c>
      <c r="D79" t="s">
        <v>199</v>
      </c>
      <c r="E79" t="s">
        <v>243</v>
      </c>
      <c r="F79" t="s">
        <v>70</v>
      </c>
      <c r="G79">
        <v>3</v>
      </c>
      <c r="H79">
        <v>12</v>
      </c>
      <c r="I79">
        <v>6</v>
      </c>
      <c r="R79">
        <v>1</v>
      </c>
      <c r="S79">
        <v>1</v>
      </c>
      <c r="T79">
        <v>0</v>
      </c>
      <c r="U79">
        <v>0</v>
      </c>
      <c r="V79">
        <v>1</v>
      </c>
      <c r="W79">
        <v>1</v>
      </c>
      <c r="X79">
        <v>1</v>
      </c>
      <c r="Y79">
        <v>1</v>
      </c>
      <c r="Z79">
        <v>0</v>
      </c>
      <c r="AA79" t="s">
        <v>71</v>
      </c>
      <c r="AB79">
        <v>1</v>
      </c>
      <c r="AC79">
        <v>1</v>
      </c>
      <c r="AD79">
        <v>1</v>
      </c>
      <c r="AE79">
        <v>0</v>
      </c>
      <c r="AF79">
        <v>1</v>
      </c>
      <c r="AG79">
        <v>1</v>
      </c>
      <c r="AH79">
        <v>1</v>
      </c>
      <c r="AI79">
        <v>1</v>
      </c>
      <c r="AJ79">
        <v>0</v>
      </c>
      <c r="AK79" t="s">
        <v>71</v>
      </c>
      <c r="AL79" t="s">
        <v>64</v>
      </c>
      <c r="AM79" t="s">
        <v>64</v>
      </c>
      <c r="AN79">
        <v>85</v>
      </c>
      <c r="AO79" t="s">
        <v>64</v>
      </c>
      <c r="AP79" t="s">
        <v>66</v>
      </c>
      <c r="AQ79" t="s">
        <v>66</v>
      </c>
      <c r="AR79" t="s">
        <v>77</v>
      </c>
      <c r="AS79" t="s">
        <v>67</v>
      </c>
      <c r="AT79" t="s">
        <v>66</v>
      </c>
      <c r="AU79" t="s">
        <v>66</v>
      </c>
      <c r="AV79" t="s">
        <v>66</v>
      </c>
      <c r="AW79" t="s">
        <v>66</v>
      </c>
      <c r="AX79">
        <f t="shared" si="26"/>
        <v>6</v>
      </c>
      <c r="AY79">
        <f t="shared" si="27"/>
        <v>0</v>
      </c>
      <c r="AZ79">
        <f t="shared" si="28"/>
        <v>1</v>
      </c>
      <c r="BA79">
        <f t="shared" si="29"/>
        <v>1</v>
      </c>
      <c r="BB79">
        <f t="shared" si="30"/>
        <v>7</v>
      </c>
      <c r="BC79">
        <f t="shared" si="31"/>
        <v>8</v>
      </c>
      <c r="BD79">
        <f t="shared" si="32"/>
        <v>0.75</v>
      </c>
      <c r="BE79">
        <f t="shared" si="33"/>
        <v>0</v>
      </c>
      <c r="BF79">
        <f t="shared" si="34"/>
        <v>0.125</v>
      </c>
      <c r="BG79">
        <f t="shared" si="35"/>
        <v>0.125</v>
      </c>
      <c r="BH79">
        <f t="shared" si="36"/>
        <v>0.65625</v>
      </c>
      <c r="BI79">
        <f t="shared" si="37"/>
        <v>3.125E-2</v>
      </c>
      <c r="BJ79">
        <f t="shared" si="38"/>
        <v>0.6875</v>
      </c>
      <c r="BK79">
        <f t="shared" si="23"/>
        <v>0.65625</v>
      </c>
      <c r="BL79">
        <f t="shared" si="24"/>
        <v>3.125E-2</v>
      </c>
      <c r="BM79">
        <f t="shared" si="39"/>
        <v>0.6875</v>
      </c>
      <c r="BN79">
        <f t="shared" si="25"/>
        <v>0.875</v>
      </c>
      <c r="BO79">
        <f t="shared" si="40"/>
        <v>0.1875</v>
      </c>
      <c r="BP79">
        <f t="shared" si="41"/>
        <v>0.3125</v>
      </c>
      <c r="BQ79">
        <f t="shared" si="42"/>
        <v>0.6</v>
      </c>
    </row>
    <row r="80" spans="1:69" x14ac:dyDescent="0.25">
      <c r="A80" t="s">
        <v>266</v>
      </c>
      <c r="B80" t="s">
        <v>267</v>
      </c>
      <c r="C80" t="s">
        <v>58</v>
      </c>
      <c r="D80" t="s">
        <v>199</v>
      </c>
      <c r="E80" t="s">
        <v>243</v>
      </c>
      <c r="F80" t="s">
        <v>70</v>
      </c>
      <c r="G80">
        <v>3</v>
      </c>
      <c r="H80">
        <v>13</v>
      </c>
      <c r="I80">
        <v>6.5</v>
      </c>
      <c r="R80">
        <v>1</v>
      </c>
      <c r="S80">
        <v>1</v>
      </c>
      <c r="T80">
        <v>0</v>
      </c>
      <c r="U80">
        <v>0</v>
      </c>
      <c r="V80">
        <v>1</v>
      </c>
      <c r="W80">
        <v>1</v>
      </c>
      <c r="X80">
        <v>1</v>
      </c>
      <c r="Y80">
        <v>1</v>
      </c>
      <c r="Z80">
        <v>0</v>
      </c>
      <c r="AA80" t="s">
        <v>71</v>
      </c>
      <c r="AB80">
        <v>1</v>
      </c>
      <c r="AC80">
        <v>1</v>
      </c>
      <c r="AD80">
        <v>1</v>
      </c>
      <c r="AE80">
        <v>0</v>
      </c>
      <c r="AF80">
        <v>1</v>
      </c>
      <c r="AG80">
        <v>1</v>
      </c>
      <c r="AH80">
        <v>1</v>
      </c>
      <c r="AI80">
        <v>1</v>
      </c>
      <c r="AJ80">
        <v>0</v>
      </c>
      <c r="AK80" t="s">
        <v>71</v>
      </c>
      <c r="AL80" t="s">
        <v>64</v>
      </c>
      <c r="AM80" t="s">
        <v>64</v>
      </c>
      <c r="AN80">
        <v>86</v>
      </c>
      <c r="AO80" t="s">
        <v>64</v>
      </c>
      <c r="AP80" t="s">
        <v>66</v>
      </c>
      <c r="AQ80" t="s">
        <v>66</v>
      </c>
      <c r="AR80" t="s">
        <v>77</v>
      </c>
      <c r="AS80" t="s">
        <v>67</v>
      </c>
      <c r="AT80" t="s">
        <v>66</v>
      </c>
      <c r="AU80" t="s">
        <v>66</v>
      </c>
      <c r="AV80" t="s">
        <v>66</v>
      </c>
      <c r="AW80" t="s">
        <v>66</v>
      </c>
      <c r="AX80">
        <f t="shared" si="26"/>
        <v>6</v>
      </c>
      <c r="AY80">
        <f t="shared" si="27"/>
        <v>0</v>
      </c>
      <c r="AZ80">
        <f t="shared" si="28"/>
        <v>1</v>
      </c>
      <c r="BA80">
        <f t="shared" si="29"/>
        <v>1</v>
      </c>
      <c r="BB80">
        <f t="shared" si="30"/>
        <v>7</v>
      </c>
      <c r="BC80">
        <f t="shared" si="31"/>
        <v>8</v>
      </c>
      <c r="BD80">
        <f t="shared" si="32"/>
        <v>0.75</v>
      </c>
      <c r="BE80">
        <f t="shared" si="33"/>
        <v>0</v>
      </c>
      <c r="BF80">
        <f t="shared" si="34"/>
        <v>0.125</v>
      </c>
      <c r="BG80">
        <f t="shared" si="35"/>
        <v>0.125</v>
      </c>
      <c r="BH80">
        <f t="shared" si="36"/>
        <v>0.65625</v>
      </c>
      <c r="BI80">
        <f t="shared" si="37"/>
        <v>3.125E-2</v>
      </c>
      <c r="BJ80">
        <f t="shared" si="38"/>
        <v>0.6875</v>
      </c>
      <c r="BK80">
        <f t="shared" si="23"/>
        <v>0.65625</v>
      </c>
      <c r="BL80">
        <f t="shared" si="24"/>
        <v>3.125E-2</v>
      </c>
      <c r="BM80">
        <f t="shared" si="39"/>
        <v>0.6875</v>
      </c>
      <c r="BN80">
        <f t="shared" si="25"/>
        <v>0.875</v>
      </c>
      <c r="BO80">
        <f t="shared" si="40"/>
        <v>0.1875</v>
      </c>
      <c r="BP80">
        <f t="shared" si="41"/>
        <v>0.3125</v>
      </c>
      <c r="BQ80">
        <f t="shared" si="42"/>
        <v>0.6</v>
      </c>
    </row>
    <row r="81" spans="1:69" x14ac:dyDescent="0.25">
      <c r="A81" t="s">
        <v>268</v>
      </c>
      <c r="B81" t="s">
        <v>269</v>
      </c>
      <c r="C81" t="s">
        <v>58</v>
      </c>
      <c r="D81" t="s">
        <v>199</v>
      </c>
      <c r="E81" t="s">
        <v>243</v>
      </c>
      <c r="F81" t="s">
        <v>70</v>
      </c>
      <c r="G81">
        <v>3</v>
      </c>
      <c r="H81">
        <v>14</v>
      </c>
      <c r="I81">
        <v>7</v>
      </c>
      <c r="R81">
        <v>1</v>
      </c>
      <c r="S81">
        <v>1</v>
      </c>
      <c r="T81">
        <v>0</v>
      </c>
      <c r="U81">
        <v>0</v>
      </c>
      <c r="V81">
        <v>1</v>
      </c>
      <c r="W81">
        <v>1</v>
      </c>
      <c r="X81">
        <v>1</v>
      </c>
      <c r="Y81">
        <v>1</v>
      </c>
      <c r="Z81">
        <v>0</v>
      </c>
      <c r="AA81" t="s">
        <v>71</v>
      </c>
      <c r="AB81">
        <v>1</v>
      </c>
      <c r="AC81">
        <v>1</v>
      </c>
      <c r="AD81">
        <v>1</v>
      </c>
      <c r="AE81">
        <v>0</v>
      </c>
      <c r="AF81">
        <v>1</v>
      </c>
      <c r="AG81">
        <v>1</v>
      </c>
      <c r="AH81">
        <v>1</v>
      </c>
      <c r="AI81">
        <v>1</v>
      </c>
      <c r="AJ81">
        <v>0</v>
      </c>
      <c r="AK81" t="s">
        <v>71</v>
      </c>
      <c r="AL81" t="s">
        <v>64</v>
      </c>
      <c r="AM81" t="s">
        <v>64</v>
      </c>
      <c r="AN81">
        <v>87</v>
      </c>
      <c r="AO81" t="s">
        <v>64</v>
      </c>
      <c r="AP81" t="s">
        <v>66</v>
      </c>
      <c r="AQ81" t="s">
        <v>66</v>
      </c>
      <c r="AR81" t="s">
        <v>77</v>
      </c>
      <c r="AS81" t="s">
        <v>67</v>
      </c>
      <c r="AT81" t="s">
        <v>66</v>
      </c>
      <c r="AU81" t="s">
        <v>66</v>
      </c>
      <c r="AV81" t="s">
        <v>66</v>
      </c>
      <c r="AW81" t="s">
        <v>66</v>
      </c>
      <c r="AX81">
        <f t="shared" si="26"/>
        <v>6</v>
      </c>
      <c r="AY81">
        <f t="shared" si="27"/>
        <v>0</v>
      </c>
      <c r="AZ81">
        <f t="shared" si="28"/>
        <v>1</v>
      </c>
      <c r="BA81">
        <f t="shared" si="29"/>
        <v>1</v>
      </c>
      <c r="BB81">
        <f t="shared" si="30"/>
        <v>7</v>
      </c>
      <c r="BC81">
        <f t="shared" si="31"/>
        <v>8</v>
      </c>
      <c r="BD81">
        <f t="shared" si="32"/>
        <v>0.75</v>
      </c>
      <c r="BE81">
        <f t="shared" si="33"/>
        <v>0</v>
      </c>
      <c r="BF81">
        <f t="shared" si="34"/>
        <v>0.125</v>
      </c>
      <c r="BG81">
        <f t="shared" si="35"/>
        <v>0.125</v>
      </c>
      <c r="BH81">
        <f t="shared" si="36"/>
        <v>0.65625</v>
      </c>
      <c r="BI81">
        <f t="shared" si="37"/>
        <v>3.125E-2</v>
      </c>
      <c r="BJ81">
        <f t="shared" si="38"/>
        <v>0.6875</v>
      </c>
      <c r="BK81">
        <f t="shared" si="23"/>
        <v>0.65625</v>
      </c>
      <c r="BL81">
        <f t="shared" si="24"/>
        <v>3.125E-2</v>
      </c>
      <c r="BM81">
        <f t="shared" si="39"/>
        <v>0.6875</v>
      </c>
      <c r="BN81">
        <f t="shared" si="25"/>
        <v>0.875</v>
      </c>
      <c r="BO81">
        <f t="shared" si="40"/>
        <v>0.1875</v>
      </c>
      <c r="BP81">
        <f t="shared" si="41"/>
        <v>0.3125</v>
      </c>
      <c r="BQ81">
        <f t="shared" si="42"/>
        <v>0.6</v>
      </c>
    </row>
    <row r="82" spans="1:69" x14ac:dyDescent="0.25">
      <c r="A82" t="s">
        <v>270</v>
      </c>
      <c r="B82" t="s">
        <v>271</v>
      </c>
      <c r="C82" t="s">
        <v>58</v>
      </c>
      <c r="D82" t="s">
        <v>199</v>
      </c>
      <c r="E82" t="s">
        <v>243</v>
      </c>
      <c r="F82" t="s">
        <v>70</v>
      </c>
      <c r="G82">
        <v>3</v>
      </c>
      <c r="H82">
        <v>15</v>
      </c>
      <c r="I82">
        <v>7.5</v>
      </c>
      <c r="R82">
        <v>1</v>
      </c>
      <c r="S82">
        <v>1</v>
      </c>
      <c r="T82">
        <v>1</v>
      </c>
      <c r="U82">
        <v>1</v>
      </c>
      <c r="V82">
        <v>1</v>
      </c>
      <c r="W82">
        <v>0</v>
      </c>
      <c r="X82">
        <v>1</v>
      </c>
      <c r="Y82">
        <v>1</v>
      </c>
      <c r="Z82">
        <v>1</v>
      </c>
      <c r="AA82" t="s">
        <v>272</v>
      </c>
      <c r="AB82">
        <v>1</v>
      </c>
      <c r="AC82">
        <v>1</v>
      </c>
      <c r="AD82">
        <v>0</v>
      </c>
      <c r="AE82">
        <v>0</v>
      </c>
      <c r="AF82">
        <v>1</v>
      </c>
      <c r="AG82">
        <v>0</v>
      </c>
      <c r="AH82">
        <v>1</v>
      </c>
      <c r="AI82">
        <v>1</v>
      </c>
      <c r="AJ82">
        <v>0</v>
      </c>
      <c r="AK82" t="s">
        <v>71</v>
      </c>
      <c r="AL82" t="s">
        <v>64</v>
      </c>
      <c r="AM82" t="s">
        <v>64</v>
      </c>
      <c r="AN82">
        <v>88</v>
      </c>
      <c r="AO82" t="s">
        <v>64</v>
      </c>
      <c r="AP82" t="s">
        <v>66</v>
      </c>
      <c r="AQ82" t="s">
        <v>66</v>
      </c>
      <c r="AR82" t="s">
        <v>65</v>
      </c>
      <c r="AS82" t="s">
        <v>65</v>
      </c>
      <c r="AT82" t="s">
        <v>66</v>
      </c>
      <c r="AU82" t="s">
        <v>67</v>
      </c>
      <c r="AV82" t="s">
        <v>66</v>
      </c>
      <c r="AW82" t="s">
        <v>66</v>
      </c>
      <c r="AX82">
        <f t="shared" si="26"/>
        <v>5</v>
      </c>
      <c r="AY82">
        <f t="shared" si="27"/>
        <v>2</v>
      </c>
      <c r="AZ82">
        <f t="shared" si="28"/>
        <v>0</v>
      </c>
      <c r="BA82">
        <f t="shared" si="29"/>
        <v>1</v>
      </c>
      <c r="BB82">
        <f t="shared" si="30"/>
        <v>6</v>
      </c>
      <c r="BC82">
        <f t="shared" si="31"/>
        <v>8</v>
      </c>
      <c r="BD82">
        <f t="shared" si="32"/>
        <v>0.625</v>
      </c>
      <c r="BE82">
        <f t="shared" si="33"/>
        <v>0.25</v>
      </c>
      <c r="BF82">
        <f t="shared" si="34"/>
        <v>0</v>
      </c>
      <c r="BG82">
        <f t="shared" si="35"/>
        <v>0.125</v>
      </c>
      <c r="BH82">
        <f t="shared" si="36"/>
        <v>0.546875</v>
      </c>
      <c r="BI82">
        <f t="shared" si="37"/>
        <v>4.6875E-2</v>
      </c>
      <c r="BJ82">
        <f t="shared" si="38"/>
        <v>0.59375</v>
      </c>
      <c r="BK82">
        <f t="shared" si="23"/>
        <v>0.546875</v>
      </c>
      <c r="BL82">
        <f t="shared" si="24"/>
        <v>4.6875E-2</v>
      </c>
      <c r="BM82">
        <f t="shared" si="39"/>
        <v>0.59375</v>
      </c>
      <c r="BN82">
        <f t="shared" si="25"/>
        <v>0.75</v>
      </c>
      <c r="BO82">
        <f t="shared" si="40"/>
        <v>0.15625</v>
      </c>
      <c r="BP82">
        <f t="shared" si="41"/>
        <v>0.40625</v>
      </c>
      <c r="BQ82">
        <f t="shared" si="42"/>
        <v>0.38461538461538464</v>
      </c>
    </row>
    <row r="83" spans="1:69" x14ac:dyDescent="0.25">
      <c r="A83" t="s">
        <v>273</v>
      </c>
      <c r="B83" t="s">
        <v>274</v>
      </c>
      <c r="C83" t="s">
        <v>58</v>
      </c>
      <c r="D83" t="s">
        <v>199</v>
      </c>
      <c r="E83" t="s">
        <v>243</v>
      </c>
      <c r="F83" t="s">
        <v>70</v>
      </c>
      <c r="G83">
        <v>3</v>
      </c>
      <c r="H83">
        <v>16</v>
      </c>
      <c r="I83">
        <v>8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 t="s">
        <v>71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0</v>
      </c>
      <c r="AK83" t="s">
        <v>71</v>
      </c>
      <c r="AL83" t="s">
        <v>64</v>
      </c>
      <c r="AM83" t="s">
        <v>64</v>
      </c>
      <c r="AN83">
        <v>89</v>
      </c>
      <c r="AO83" t="s">
        <v>64</v>
      </c>
      <c r="AP83" t="s">
        <v>66</v>
      </c>
      <c r="AQ83" t="s">
        <v>66</v>
      </c>
      <c r="AR83" t="s">
        <v>66</v>
      </c>
      <c r="AS83" t="s">
        <v>66</v>
      </c>
      <c r="AT83" t="s">
        <v>66</v>
      </c>
      <c r="AU83" t="s">
        <v>66</v>
      </c>
      <c r="AV83" t="s">
        <v>66</v>
      </c>
      <c r="AW83" t="s">
        <v>66</v>
      </c>
      <c r="AX83">
        <f t="shared" si="26"/>
        <v>8</v>
      </c>
      <c r="AY83">
        <f t="shared" si="27"/>
        <v>0</v>
      </c>
      <c r="AZ83">
        <f t="shared" si="28"/>
        <v>0</v>
      </c>
      <c r="BA83">
        <f t="shared" si="29"/>
        <v>0</v>
      </c>
      <c r="BB83">
        <f t="shared" si="30"/>
        <v>8</v>
      </c>
      <c r="BC83">
        <f t="shared" si="31"/>
        <v>8</v>
      </c>
      <c r="BD83">
        <f t="shared" si="32"/>
        <v>1</v>
      </c>
      <c r="BE83">
        <f t="shared" si="33"/>
        <v>0</v>
      </c>
      <c r="BF83">
        <f t="shared" si="34"/>
        <v>0</v>
      </c>
      <c r="BG83">
        <f t="shared" si="35"/>
        <v>0</v>
      </c>
      <c r="BH83">
        <f t="shared" si="36"/>
        <v>1</v>
      </c>
      <c r="BI83">
        <f t="shared" si="37"/>
        <v>0</v>
      </c>
      <c r="BJ83">
        <f t="shared" si="38"/>
        <v>1</v>
      </c>
      <c r="BK83">
        <f t="shared" si="23"/>
        <v>1</v>
      </c>
      <c r="BL83">
        <f t="shared" si="24"/>
        <v>0</v>
      </c>
      <c r="BM83">
        <f>BK83+BL83</f>
        <v>1</v>
      </c>
      <c r="BN83">
        <f t="shared" si="25"/>
        <v>1</v>
      </c>
      <c r="BO83">
        <f t="shared" si="40"/>
        <v>0</v>
      </c>
      <c r="BP83">
        <f t="shared" si="41"/>
        <v>0</v>
      </c>
      <c r="BQ83">
        <v>1</v>
      </c>
    </row>
    <row r="84" spans="1:69" x14ac:dyDescent="0.25">
      <c r="A84" t="s">
        <v>275</v>
      </c>
      <c r="B84" t="s">
        <v>276</v>
      </c>
      <c r="C84" t="s">
        <v>58</v>
      </c>
      <c r="D84" t="s">
        <v>199</v>
      </c>
      <c r="E84" t="s">
        <v>243</v>
      </c>
      <c r="F84" t="s">
        <v>70</v>
      </c>
      <c r="G84">
        <v>3</v>
      </c>
      <c r="H84">
        <v>17</v>
      </c>
      <c r="I84">
        <v>8.5</v>
      </c>
      <c r="R84">
        <v>1</v>
      </c>
      <c r="S84">
        <v>1</v>
      </c>
      <c r="T84">
        <v>1</v>
      </c>
      <c r="U84">
        <v>0</v>
      </c>
      <c r="V84">
        <v>1</v>
      </c>
      <c r="W84">
        <v>1</v>
      </c>
      <c r="X84">
        <v>1</v>
      </c>
      <c r="Y84">
        <v>1</v>
      </c>
      <c r="Z84">
        <v>1</v>
      </c>
      <c r="AA84" t="s">
        <v>71</v>
      </c>
      <c r="AB84">
        <v>1</v>
      </c>
      <c r="AC84">
        <v>1</v>
      </c>
      <c r="AD84">
        <v>1</v>
      </c>
      <c r="AE84">
        <v>0</v>
      </c>
      <c r="AF84">
        <v>1</v>
      </c>
      <c r="AG84">
        <v>1</v>
      </c>
      <c r="AH84">
        <v>1</v>
      </c>
      <c r="AI84">
        <v>1</v>
      </c>
      <c r="AJ84">
        <v>0</v>
      </c>
      <c r="AK84" t="s">
        <v>71</v>
      </c>
      <c r="AL84" t="s">
        <v>64</v>
      </c>
      <c r="AM84" t="s">
        <v>64</v>
      </c>
      <c r="AN84">
        <v>90</v>
      </c>
      <c r="AO84" t="s">
        <v>64</v>
      </c>
      <c r="AP84" t="s">
        <v>66</v>
      </c>
      <c r="AQ84" t="s">
        <v>66</v>
      </c>
      <c r="AR84" t="s">
        <v>66</v>
      </c>
      <c r="AS84" t="s">
        <v>67</v>
      </c>
      <c r="AT84" t="s">
        <v>66</v>
      </c>
      <c r="AU84" t="s">
        <v>66</v>
      </c>
      <c r="AV84" t="s">
        <v>66</v>
      </c>
      <c r="AW84" t="s">
        <v>66</v>
      </c>
      <c r="AX84">
        <f t="shared" si="26"/>
        <v>7</v>
      </c>
      <c r="AY84">
        <f t="shared" si="27"/>
        <v>0</v>
      </c>
      <c r="AZ84">
        <f t="shared" si="28"/>
        <v>0</v>
      </c>
      <c r="BA84">
        <f t="shared" si="29"/>
        <v>1</v>
      </c>
      <c r="BB84">
        <f t="shared" si="30"/>
        <v>8</v>
      </c>
      <c r="BC84">
        <f t="shared" si="31"/>
        <v>8</v>
      </c>
      <c r="BD84">
        <f t="shared" si="32"/>
        <v>0.875</v>
      </c>
      <c r="BE84">
        <f t="shared" si="33"/>
        <v>0</v>
      </c>
      <c r="BF84">
        <f t="shared" si="34"/>
        <v>0</v>
      </c>
      <c r="BG84">
        <f t="shared" si="35"/>
        <v>0.125</v>
      </c>
      <c r="BH84">
        <f t="shared" si="36"/>
        <v>0.765625</v>
      </c>
      <c r="BI84">
        <f t="shared" si="37"/>
        <v>1.5625E-2</v>
      </c>
      <c r="BJ84">
        <f t="shared" si="38"/>
        <v>0.78125</v>
      </c>
      <c r="BK84">
        <f t="shared" si="23"/>
        <v>0.765625</v>
      </c>
      <c r="BL84">
        <f t="shared" si="24"/>
        <v>1.5625E-2</v>
      </c>
      <c r="BM84">
        <f t="shared" si="39"/>
        <v>0.78125</v>
      </c>
      <c r="BN84">
        <f t="shared" si="25"/>
        <v>1</v>
      </c>
      <c r="BO84">
        <f t="shared" si="40"/>
        <v>0.21875</v>
      </c>
      <c r="BP84">
        <f t="shared" si="41"/>
        <v>0.21875</v>
      </c>
      <c r="BQ84">
        <f t="shared" si="42"/>
        <v>1</v>
      </c>
    </row>
    <row r="85" spans="1:69" x14ac:dyDescent="0.25">
      <c r="A85" t="s">
        <v>277</v>
      </c>
      <c r="B85" t="s">
        <v>278</v>
      </c>
      <c r="C85" t="s">
        <v>58</v>
      </c>
      <c r="D85" t="s">
        <v>199</v>
      </c>
      <c r="E85" t="s">
        <v>243</v>
      </c>
      <c r="F85" t="s">
        <v>70</v>
      </c>
      <c r="G85">
        <v>3</v>
      </c>
      <c r="H85">
        <v>18</v>
      </c>
      <c r="I85">
        <v>9</v>
      </c>
      <c r="R85">
        <v>1</v>
      </c>
      <c r="S85">
        <v>1</v>
      </c>
      <c r="T85">
        <v>0</v>
      </c>
      <c r="U85">
        <v>0</v>
      </c>
      <c r="V85">
        <v>1</v>
      </c>
      <c r="W85">
        <v>1</v>
      </c>
      <c r="X85">
        <v>1</v>
      </c>
      <c r="Y85">
        <v>1</v>
      </c>
      <c r="Z85">
        <v>0</v>
      </c>
      <c r="AA85" t="s">
        <v>71</v>
      </c>
      <c r="AB85">
        <v>1</v>
      </c>
      <c r="AC85">
        <v>1</v>
      </c>
      <c r="AD85">
        <v>1</v>
      </c>
      <c r="AE85">
        <v>0</v>
      </c>
      <c r="AF85">
        <v>1</v>
      </c>
      <c r="AG85">
        <v>0</v>
      </c>
      <c r="AH85">
        <v>0</v>
      </c>
      <c r="AI85">
        <v>1</v>
      </c>
      <c r="AJ85">
        <v>0</v>
      </c>
      <c r="AK85" t="s">
        <v>279</v>
      </c>
      <c r="AL85" t="s">
        <v>64</v>
      </c>
      <c r="AM85" t="s">
        <v>64</v>
      </c>
      <c r="AN85">
        <v>91</v>
      </c>
      <c r="AO85" t="s">
        <v>64</v>
      </c>
      <c r="AP85" t="s">
        <v>66</v>
      </c>
      <c r="AQ85" t="s">
        <v>66</v>
      </c>
      <c r="AR85" t="s">
        <v>77</v>
      </c>
      <c r="AS85" t="s">
        <v>67</v>
      </c>
      <c r="AT85" t="s">
        <v>66</v>
      </c>
      <c r="AU85" t="s">
        <v>65</v>
      </c>
      <c r="AV85" t="s">
        <v>65</v>
      </c>
      <c r="AW85" t="s">
        <v>66</v>
      </c>
      <c r="AX85">
        <f t="shared" si="26"/>
        <v>4</v>
      </c>
      <c r="AY85">
        <f t="shared" si="27"/>
        <v>2</v>
      </c>
      <c r="AZ85">
        <f t="shared" si="28"/>
        <v>1</v>
      </c>
      <c r="BA85">
        <f t="shared" si="29"/>
        <v>1</v>
      </c>
      <c r="BB85">
        <f t="shared" si="30"/>
        <v>5</v>
      </c>
      <c r="BC85">
        <f t="shared" si="31"/>
        <v>8</v>
      </c>
      <c r="BD85">
        <f t="shared" si="32"/>
        <v>0.5</v>
      </c>
      <c r="BE85">
        <f t="shared" si="33"/>
        <v>0.25</v>
      </c>
      <c r="BF85">
        <f t="shared" si="34"/>
        <v>0.125</v>
      </c>
      <c r="BG85">
        <f t="shared" si="35"/>
        <v>0.125</v>
      </c>
      <c r="BH85">
        <f t="shared" si="36"/>
        <v>0.46875</v>
      </c>
      <c r="BI85">
        <f t="shared" si="37"/>
        <v>9.375E-2</v>
      </c>
      <c r="BJ85">
        <f t="shared" si="38"/>
        <v>0.5625</v>
      </c>
      <c r="BK85">
        <f t="shared" si="23"/>
        <v>0.46875</v>
      </c>
      <c r="BL85">
        <f t="shared" si="24"/>
        <v>9.375E-2</v>
      </c>
      <c r="BM85">
        <f t="shared" si="39"/>
        <v>0.5625</v>
      </c>
      <c r="BN85">
        <f t="shared" si="25"/>
        <v>0.625</v>
      </c>
      <c r="BO85">
        <f t="shared" si="40"/>
        <v>6.25E-2</v>
      </c>
      <c r="BP85">
        <f t="shared" si="41"/>
        <v>0.4375</v>
      </c>
      <c r="BQ85">
        <f t="shared" si="42"/>
        <v>0.14285714285714285</v>
      </c>
    </row>
    <row r="86" spans="1:69" x14ac:dyDescent="0.25">
      <c r="A86" t="s">
        <v>280</v>
      </c>
      <c r="B86" t="s">
        <v>281</v>
      </c>
      <c r="C86" t="s">
        <v>58</v>
      </c>
      <c r="D86" t="s">
        <v>199</v>
      </c>
      <c r="E86" t="s">
        <v>243</v>
      </c>
      <c r="F86" t="s">
        <v>70</v>
      </c>
      <c r="G86">
        <v>3</v>
      </c>
      <c r="H86">
        <v>19</v>
      </c>
      <c r="I86">
        <v>9.5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 t="s">
        <v>282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 t="s">
        <v>283</v>
      </c>
      <c r="AL86" t="s">
        <v>64</v>
      </c>
      <c r="AM86" t="s">
        <v>64</v>
      </c>
      <c r="AN86">
        <v>92</v>
      </c>
      <c r="AO86" t="s">
        <v>64</v>
      </c>
      <c r="AP86" t="s">
        <v>66</v>
      </c>
      <c r="AQ86" t="s">
        <v>66</v>
      </c>
      <c r="AR86" t="s">
        <v>66</v>
      </c>
      <c r="AS86" t="s">
        <v>66</v>
      </c>
      <c r="AT86" t="s">
        <v>66</v>
      </c>
      <c r="AU86" t="s">
        <v>66</v>
      </c>
      <c r="AV86" t="s">
        <v>66</v>
      </c>
      <c r="AW86" t="s">
        <v>66</v>
      </c>
      <c r="AX86">
        <f t="shared" si="26"/>
        <v>8</v>
      </c>
      <c r="AY86">
        <f t="shared" si="27"/>
        <v>0</v>
      </c>
      <c r="AZ86">
        <f t="shared" si="28"/>
        <v>0</v>
      </c>
      <c r="BA86">
        <f t="shared" si="29"/>
        <v>0</v>
      </c>
      <c r="BB86">
        <f t="shared" si="30"/>
        <v>8</v>
      </c>
      <c r="BC86">
        <f t="shared" si="31"/>
        <v>8</v>
      </c>
      <c r="BD86">
        <f t="shared" si="32"/>
        <v>1</v>
      </c>
      <c r="BE86">
        <f t="shared" si="33"/>
        <v>0</v>
      </c>
      <c r="BF86">
        <f t="shared" si="34"/>
        <v>0</v>
      </c>
      <c r="BG86">
        <f t="shared" si="35"/>
        <v>0</v>
      </c>
      <c r="BH86">
        <f t="shared" si="36"/>
        <v>1</v>
      </c>
      <c r="BI86">
        <f t="shared" si="37"/>
        <v>0</v>
      </c>
      <c r="BJ86">
        <f t="shared" si="38"/>
        <v>1</v>
      </c>
      <c r="BK86">
        <f t="shared" si="23"/>
        <v>1</v>
      </c>
      <c r="BL86">
        <f t="shared" si="24"/>
        <v>0</v>
      </c>
      <c r="BM86">
        <f t="shared" si="39"/>
        <v>1</v>
      </c>
      <c r="BN86">
        <f t="shared" si="25"/>
        <v>1</v>
      </c>
      <c r="BO86">
        <f t="shared" si="40"/>
        <v>0</v>
      </c>
      <c r="BP86">
        <f t="shared" si="41"/>
        <v>0</v>
      </c>
      <c r="BQ86">
        <v>1</v>
      </c>
    </row>
    <row r="87" spans="1:69" x14ac:dyDescent="0.25">
      <c r="A87" t="s">
        <v>284</v>
      </c>
      <c r="B87" t="s">
        <v>285</v>
      </c>
      <c r="C87" t="s">
        <v>58</v>
      </c>
      <c r="D87" t="s">
        <v>199</v>
      </c>
      <c r="E87" t="s">
        <v>243</v>
      </c>
      <c r="F87" t="s">
        <v>70</v>
      </c>
      <c r="G87">
        <v>3</v>
      </c>
      <c r="H87">
        <v>20</v>
      </c>
      <c r="I87">
        <v>10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 t="s">
        <v>71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0</v>
      </c>
      <c r="AK87" t="s">
        <v>71</v>
      </c>
      <c r="AL87" t="s">
        <v>64</v>
      </c>
      <c r="AM87" t="s">
        <v>64</v>
      </c>
      <c r="AN87">
        <v>93</v>
      </c>
      <c r="AO87" t="s">
        <v>64</v>
      </c>
      <c r="AP87" t="s">
        <v>66</v>
      </c>
      <c r="AQ87" t="s">
        <v>66</v>
      </c>
      <c r="AR87" t="s">
        <v>66</v>
      </c>
      <c r="AS87" t="s">
        <v>66</v>
      </c>
      <c r="AT87" t="s">
        <v>66</v>
      </c>
      <c r="AU87" t="s">
        <v>66</v>
      </c>
      <c r="AV87" t="s">
        <v>66</v>
      </c>
      <c r="AW87" t="s">
        <v>66</v>
      </c>
      <c r="AX87">
        <f t="shared" si="26"/>
        <v>8</v>
      </c>
      <c r="AY87">
        <f t="shared" si="27"/>
        <v>0</v>
      </c>
      <c r="AZ87">
        <f t="shared" si="28"/>
        <v>0</v>
      </c>
      <c r="BA87">
        <f t="shared" si="29"/>
        <v>0</v>
      </c>
      <c r="BB87">
        <f t="shared" si="30"/>
        <v>8</v>
      </c>
      <c r="BC87">
        <f t="shared" si="31"/>
        <v>8</v>
      </c>
      <c r="BD87">
        <f t="shared" si="32"/>
        <v>1</v>
      </c>
      <c r="BE87">
        <f t="shared" si="33"/>
        <v>0</v>
      </c>
      <c r="BF87">
        <f t="shared" si="34"/>
        <v>0</v>
      </c>
      <c r="BG87">
        <f t="shared" si="35"/>
        <v>0</v>
      </c>
      <c r="BH87">
        <f t="shared" si="36"/>
        <v>1</v>
      </c>
      <c r="BI87">
        <f t="shared" si="37"/>
        <v>0</v>
      </c>
      <c r="BJ87">
        <f t="shared" si="38"/>
        <v>1</v>
      </c>
      <c r="BK87">
        <f t="shared" si="23"/>
        <v>1</v>
      </c>
      <c r="BL87">
        <f t="shared" si="24"/>
        <v>0</v>
      </c>
      <c r="BM87">
        <f t="shared" si="39"/>
        <v>1</v>
      </c>
      <c r="BN87">
        <f t="shared" si="25"/>
        <v>1</v>
      </c>
      <c r="BO87">
        <f t="shared" si="40"/>
        <v>0</v>
      </c>
      <c r="BP87">
        <f t="shared" si="41"/>
        <v>0</v>
      </c>
      <c r="BQ87">
        <v>1</v>
      </c>
    </row>
    <row r="88" spans="1:69" x14ac:dyDescent="0.25">
      <c r="A88" t="s">
        <v>286</v>
      </c>
      <c r="B88" t="s">
        <v>287</v>
      </c>
      <c r="C88" t="s">
        <v>58</v>
      </c>
      <c r="D88" t="s">
        <v>199</v>
      </c>
      <c r="E88" t="s">
        <v>243</v>
      </c>
      <c r="F88" t="s">
        <v>70</v>
      </c>
      <c r="G88">
        <v>3</v>
      </c>
      <c r="H88">
        <v>21</v>
      </c>
      <c r="I88">
        <v>10.5</v>
      </c>
      <c r="R88">
        <v>1</v>
      </c>
      <c r="S88">
        <v>1</v>
      </c>
      <c r="T88">
        <v>1</v>
      </c>
      <c r="U88">
        <v>1</v>
      </c>
      <c r="V88">
        <v>1</v>
      </c>
      <c r="W88">
        <v>0</v>
      </c>
      <c r="X88">
        <v>1</v>
      </c>
      <c r="Y88">
        <v>1</v>
      </c>
      <c r="Z88">
        <v>0</v>
      </c>
      <c r="AA88" t="s">
        <v>71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0</v>
      </c>
      <c r="AK88" t="s">
        <v>71</v>
      </c>
      <c r="AL88" t="s">
        <v>64</v>
      </c>
      <c r="AM88" t="s">
        <v>64</v>
      </c>
      <c r="AN88">
        <v>94</v>
      </c>
      <c r="AO88" t="s">
        <v>64</v>
      </c>
      <c r="AP88" t="s">
        <v>66</v>
      </c>
      <c r="AQ88" t="s">
        <v>66</v>
      </c>
      <c r="AR88" t="s">
        <v>66</v>
      </c>
      <c r="AS88" t="s">
        <v>66</v>
      </c>
      <c r="AT88" t="s">
        <v>66</v>
      </c>
      <c r="AU88" t="s">
        <v>77</v>
      </c>
      <c r="AV88" t="s">
        <v>66</v>
      </c>
      <c r="AW88" t="s">
        <v>66</v>
      </c>
      <c r="AX88">
        <f t="shared" si="26"/>
        <v>7</v>
      </c>
      <c r="AY88">
        <f t="shared" si="27"/>
        <v>0</v>
      </c>
      <c r="AZ88">
        <f t="shared" si="28"/>
        <v>1</v>
      </c>
      <c r="BA88">
        <f t="shared" si="29"/>
        <v>0</v>
      </c>
      <c r="BB88">
        <f t="shared" si="30"/>
        <v>7</v>
      </c>
      <c r="BC88">
        <f t="shared" si="31"/>
        <v>8</v>
      </c>
      <c r="BD88">
        <f t="shared" si="32"/>
        <v>0.875</v>
      </c>
      <c r="BE88">
        <f t="shared" si="33"/>
        <v>0</v>
      </c>
      <c r="BF88">
        <f t="shared" si="34"/>
        <v>0.125</v>
      </c>
      <c r="BG88">
        <f t="shared" si="35"/>
        <v>0</v>
      </c>
      <c r="BH88">
        <f t="shared" si="36"/>
        <v>0.875</v>
      </c>
      <c r="BI88">
        <f t="shared" si="37"/>
        <v>0</v>
      </c>
      <c r="BJ88">
        <f t="shared" si="38"/>
        <v>0.875</v>
      </c>
      <c r="BK88">
        <f t="shared" si="23"/>
        <v>0.875</v>
      </c>
      <c r="BL88">
        <f t="shared" si="24"/>
        <v>0</v>
      </c>
      <c r="BM88">
        <f t="shared" si="39"/>
        <v>0.875</v>
      </c>
      <c r="BN88">
        <f t="shared" si="25"/>
        <v>0.875</v>
      </c>
      <c r="BO88">
        <f t="shared" si="40"/>
        <v>0</v>
      </c>
      <c r="BP88">
        <f t="shared" si="41"/>
        <v>0.125</v>
      </c>
      <c r="BQ88">
        <f t="shared" si="42"/>
        <v>0</v>
      </c>
    </row>
    <row r="89" spans="1:69" x14ac:dyDescent="0.25">
      <c r="A89" t="s">
        <v>288</v>
      </c>
      <c r="B89" t="s">
        <v>289</v>
      </c>
      <c r="C89" t="s">
        <v>58</v>
      </c>
      <c r="D89" t="s">
        <v>199</v>
      </c>
      <c r="E89" t="s">
        <v>243</v>
      </c>
      <c r="F89" t="s">
        <v>70</v>
      </c>
      <c r="G89">
        <v>3</v>
      </c>
      <c r="H89">
        <v>22</v>
      </c>
      <c r="I89">
        <v>11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0</v>
      </c>
      <c r="AA89" t="s">
        <v>71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 t="s">
        <v>71</v>
      </c>
      <c r="AL89" t="s">
        <v>64</v>
      </c>
      <c r="AM89" t="s">
        <v>64</v>
      </c>
      <c r="AN89">
        <v>95</v>
      </c>
      <c r="AO89" t="s">
        <v>64</v>
      </c>
      <c r="AP89" t="s">
        <v>66</v>
      </c>
      <c r="AQ89" t="s">
        <v>66</v>
      </c>
      <c r="AR89" t="s">
        <v>66</v>
      </c>
      <c r="AS89" t="s">
        <v>66</v>
      </c>
      <c r="AT89" t="s">
        <v>66</v>
      </c>
      <c r="AU89" t="s">
        <v>66</v>
      </c>
      <c r="AV89" t="s">
        <v>66</v>
      </c>
      <c r="AW89" t="s">
        <v>66</v>
      </c>
      <c r="AX89">
        <f t="shared" si="26"/>
        <v>8</v>
      </c>
      <c r="AY89">
        <f t="shared" si="27"/>
        <v>0</v>
      </c>
      <c r="AZ89">
        <f t="shared" si="28"/>
        <v>0</v>
      </c>
      <c r="BA89">
        <f t="shared" si="29"/>
        <v>0</v>
      </c>
      <c r="BB89">
        <f t="shared" si="30"/>
        <v>8</v>
      </c>
      <c r="BC89">
        <f t="shared" si="31"/>
        <v>8</v>
      </c>
      <c r="BD89">
        <f t="shared" si="32"/>
        <v>1</v>
      </c>
      <c r="BE89">
        <f t="shared" si="33"/>
        <v>0</v>
      </c>
      <c r="BF89">
        <f t="shared" si="34"/>
        <v>0</v>
      </c>
      <c r="BG89">
        <f t="shared" si="35"/>
        <v>0</v>
      </c>
      <c r="BH89">
        <f t="shared" si="36"/>
        <v>1</v>
      </c>
      <c r="BI89">
        <f t="shared" si="37"/>
        <v>0</v>
      </c>
      <c r="BJ89">
        <f t="shared" si="38"/>
        <v>1</v>
      </c>
      <c r="BK89">
        <f t="shared" si="23"/>
        <v>1</v>
      </c>
      <c r="BL89">
        <f t="shared" si="24"/>
        <v>0</v>
      </c>
      <c r="BM89">
        <f t="shared" si="39"/>
        <v>1</v>
      </c>
      <c r="BN89">
        <f t="shared" si="25"/>
        <v>1</v>
      </c>
      <c r="BO89">
        <f t="shared" si="40"/>
        <v>0</v>
      </c>
      <c r="BP89">
        <f t="shared" si="41"/>
        <v>0</v>
      </c>
      <c r="BQ89">
        <v>1</v>
      </c>
    </row>
    <row r="90" spans="1:69" x14ac:dyDescent="0.25">
      <c r="A90" t="s">
        <v>290</v>
      </c>
      <c r="B90" t="s">
        <v>291</v>
      </c>
      <c r="C90" t="s">
        <v>58</v>
      </c>
      <c r="D90" t="s">
        <v>199</v>
      </c>
      <c r="E90" t="s">
        <v>243</v>
      </c>
      <c r="F90" t="s">
        <v>70</v>
      </c>
      <c r="G90">
        <v>3</v>
      </c>
      <c r="H90">
        <v>23</v>
      </c>
      <c r="I90">
        <v>11.5</v>
      </c>
      <c r="R90">
        <v>1</v>
      </c>
      <c r="S90">
        <v>1</v>
      </c>
      <c r="T90">
        <v>1</v>
      </c>
      <c r="U90">
        <v>0</v>
      </c>
      <c r="V90">
        <v>1</v>
      </c>
      <c r="W90">
        <v>1</v>
      </c>
      <c r="X90">
        <v>1</v>
      </c>
      <c r="Y90">
        <v>1</v>
      </c>
      <c r="Z90">
        <v>0</v>
      </c>
      <c r="AA90" t="s">
        <v>71</v>
      </c>
      <c r="AB90">
        <v>1</v>
      </c>
      <c r="AC90">
        <v>0</v>
      </c>
      <c r="AD90">
        <v>1</v>
      </c>
      <c r="AE90">
        <v>0</v>
      </c>
      <c r="AF90">
        <v>1</v>
      </c>
      <c r="AG90">
        <v>1</v>
      </c>
      <c r="AH90">
        <v>1</v>
      </c>
      <c r="AI90">
        <v>1</v>
      </c>
      <c r="AJ90">
        <v>0</v>
      </c>
      <c r="AK90" t="s">
        <v>71</v>
      </c>
      <c r="AL90" t="s">
        <v>64</v>
      </c>
      <c r="AM90" t="s">
        <v>64</v>
      </c>
      <c r="AN90">
        <v>96</v>
      </c>
      <c r="AO90" t="s">
        <v>64</v>
      </c>
      <c r="AP90" t="s">
        <v>66</v>
      </c>
      <c r="AQ90" t="s">
        <v>65</v>
      </c>
      <c r="AR90" t="s">
        <v>66</v>
      </c>
      <c r="AS90" t="s">
        <v>67</v>
      </c>
      <c r="AT90" t="s">
        <v>66</v>
      </c>
      <c r="AU90" t="s">
        <v>66</v>
      </c>
      <c r="AV90" t="s">
        <v>66</v>
      </c>
      <c r="AW90" t="s">
        <v>66</v>
      </c>
      <c r="AX90">
        <f t="shared" si="26"/>
        <v>6</v>
      </c>
      <c r="AY90">
        <f t="shared" si="27"/>
        <v>1</v>
      </c>
      <c r="AZ90">
        <f t="shared" si="28"/>
        <v>0</v>
      </c>
      <c r="BA90">
        <f t="shared" si="29"/>
        <v>1</v>
      </c>
      <c r="BB90">
        <f t="shared" si="30"/>
        <v>7</v>
      </c>
      <c r="BC90">
        <f t="shared" si="31"/>
        <v>8</v>
      </c>
      <c r="BD90">
        <f t="shared" si="32"/>
        <v>0.75</v>
      </c>
      <c r="BE90">
        <f t="shared" si="33"/>
        <v>0.125</v>
      </c>
      <c r="BF90">
        <f t="shared" si="34"/>
        <v>0</v>
      </c>
      <c r="BG90">
        <f t="shared" si="35"/>
        <v>0.125</v>
      </c>
      <c r="BH90">
        <f t="shared" si="36"/>
        <v>0.65625</v>
      </c>
      <c r="BI90">
        <f t="shared" si="37"/>
        <v>3.125E-2</v>
      </c>
      <c r="BJ90">
        <f t="shared" si="38"/>
        <v>0.6875</v>
      </c>
      <c r="BK90">
        <f t="shared" si="23"/>
        <v>0.65625</v>
      </c>
      <c r="BL90">
        <f t="shared" si="24"/>
        <v>3.125E-2</v>
      </c>
      <c r="BM90">
        <f t="shared" si="39"/>
        <v>0.6875</v>
      </c>
      <c r="BN90">
        <f t="shared" si="25"/>
        <v>0.875</v>
      </c>
      <c r="BO90">
        <f t="shared" si="40"/>
        <v>0.1875</v>
      </c>
      <c r="BP90">
        <f t="shared" si="41"/>
        <v>0.3125</v>
      </c>
      <c r="BQ90">
        <f t="shared" si="42"/>
        <v>0.6</v>
      </c>
    </row>
    <row r="91" spans="1:69" x14ac:dyDescent="0.25">
      <c r="A91" t="s">
        <v>292</v>
      </c>
      <c r="B91" t="s">
        <v>293</v>
      </c>
      <c r="C91" t="s">
        <v>58</v>
      </c>
      <c r="D91" t="s">
        <v>199</v>
      </c>
      <c r="E91" t="s">
        <v>243</v>
      </c>
      <c r="F91" t="s">
        <v>70</v>
      </c>
      <c r="G91">
        <v>3</v>
      </c>
      <c r="H91">
        <v>24</v>
      </c>
      <c r="I91">
        <v>12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0</v>
      </c>
      <c r="AA91" t="s">
        <v>71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0</v>
      </c>
      <c r="AK91" t="s">
        <v>71</v>
      </c>
      <c r="AL91" t="s">
        <v>64</v>
      </c>
      <c r="AM91" t="s">
        <v>64</v>
      </c>
      <c r="AN91">
        <v>97</v>
      </c>
      <c r="AO91" t="s">
        <v>64</v>
      </c>
      <c r="AP91" t="s">
        <v>66</v>
      </c>
      <c r="AQ91" t="s">
        <v>66</v>
      </c>
      <c r="AR91" t="s">
        <v>66</v>
      </c>
      <c r="AS91" t="s">
        <v>66</v>
      </c>
      <c r="AT91" t="s">
        <v>66</v>
      </c>
      <c r="AU91" t="s">
        <v>66</v>
      </c>
      <c r="AV91" t="s">
        <v>66</v>
      </c>
      <c r="AW91" t="s">
        <v>66</v>
      </c>
      <c r="AX91">
        <f t="shared" si="26"/>
        <v>8</v>
      </c>
      <c r="AY91">
        <f t="shared" si="27"/>
        <v>0</v>
      </c>
      <c r="AZ91">
        <f t="shared" si="28"/>
        <v>0</v>
      </c>
      <c r="BA91">
        <f t="shared" si="29"/>
        <v>0</v>
      </c>
      <c r="BB91">
        <f t="shared" si="30"/>
        <v>8</v>
      </c>
      <c r="BC91">
        <f t="shared" si="31"/>
        <v>8</v>
      </c>
      <c r="BD91">
        <f t="shared" si="32"/>
        <v>1</v>
      </c>
      <c r="BE91">
        <f t="shared" si="33"/>
        <v>0</v>
      </c>
      <c r="BF91">
        <f t="shared" si="34"/>
        <v>0</v>
      </c>
      <c r="BG91">
        <f t="shared" si="35"/>
        <v>0</v>
      </c>
      <c r="BH91">
        <f t="shared" si="36"/>
        <v>1</v>
      </c>
      <c r="BI91">
        <f t="shared" si="37"/>
        <v>0</v>
      </c>
      <c r="BJ91">
        <f t="shared" si="38"/>
        <v>1</v>
      </c>
      <c r="BK91">
        <f t="shared" si="23"/>
        <v>1</v>
      </c>
      <c r="BL91">
        <f t="shared" si="24"/>
        <v>0</v>
      </c>
      <c r="BM91">
        <f t="shared" si="39"/>
        <v>1</v>
      </c>
      <c r="BN91">
        <f t="shared" si="25"/>
        <v>1</v>
      </c>
      <c r="BO91">
        <f t="shared" si="40"/>
        <v>0</v>
      </c>
      <c r="BP91">
        <f t="shared" si="41"/>
        <v>0</v>
      </c>
      <c r="BQ91">
        <v>1</v>
      </c>
    </row>
    <row r="92" spans="1:69" x14ac:dyDescent="0.25">
      <c r="A92" t="s">
        <v>294</v>
      </c>
      <c r="B92" t="s">
        <v>295</v>
      </c>
      <c r="C92" t="s">
        <v>58</v>
      </c>
      <c r="D92" t="s">
        <v>199</v>
      </c>
      <c r="E92" t="s">
        <v>243</v>
      </c>
      <c r="F92" t="s">
        <v>70</v>
      </c>
      <c r="G92">
        <v>3</v>
      </c>
      <c r="H92">
        <v>25</v>
      </c>
      <c r="I92">
        <v>12.5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 t="s">
        <v>296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 t="s">
        <v>297</v>
      </c>
      <c r="AL92" t="s">
        <v>64</v>
      </c>
      <c r="AM92" t="s">
        <v>64</v>
      </c>
      <c r="AN92">
        <v>98</v>
      </c>
      <c r="AO92" t="s">
        <v>64</v>
      </c>
      <c r="AP92" t="s">
        <v>66</v>
      </c>
      <c r="AQ92" t="s">
        <v>66</v>
      </c>
      <c r="AR92" t="s">
        <v>66</v>
      </c>
      <c r="AS92" t="s">
        <v>66</v>
      </c>
      <c r="AT92" t="s">
        <v>66</v>
      </c>
      <c r="AU92" t="s">
        <v>66</v>
      </c>
      <c r="AV92" t="s">
        <v>66</v>
      </c>
      <c r="AW92" t="s">
        <v>66</v>
      </c>
      <c r="AX92">
        <f t="shared" si="26"/>
        <v>8</v>
      </c>
      <c r="AY92">
        <f t="shared" si="27"/>
        <v>0</v>
      </c>
      <c r="AZ92">
        <f t="shared" si="28"/>
        <v>0</v>
      </c>
      <c r="BA92">
        <f t="shared" si="29"/>
        <v>0</v>
      </c>
      <c r="BB92">
        <f t="shared" si="30"/>
        <v>8</v>
      </c>
      <c r="BC92">
        <f t="shared" si="31"/>
        <v>8</v>
      </c>
      <c r="BD92">
        <f t="shared" si="32"/>
        <v>1</v>
      </c>
      <c r="BE92">
        <f t="shared" si="33"/>
        <v>0</v>
      </c>
      <c r="BF92">
        <f t="shared" si="34"/>
        <v>0</v>
      </c>
      <c r="BG92">
        <f t="shared" si="35"/>
        <v>0</v>
      </c>
      <c r="BH92">
        <f t="shared" si="36"/>
        <v>1</v>
      </c>
      <c r="BI92">
        <f t="shared" si="37"/>
        <v>0</v>
      </c>
      <c r="BJ92">
        <f t="shared" si="38"/>
        <v>1</v>
      </c>
      <c r="BK92">
        <f t="shared" si="23"/>
        <v>1</v>
      </c>
      <c r="BL92">
        <f t="shared" si="24"/>
        <v>0</v>
      </c>
      <c r="BM92">
        <f t="shared" si="39"/>
        <v>1</v>
      </c>
      <c r="BN92">
        <f t="shared" si="25"/>
        <v>1</v>
      </c>
      <c r="BO92">
        <f t="shared" si="40"/>
        <v>0</v>
      </c>
      <c r="BP92">
        <f t="shared" si="41"/>
        <v>0</v>
      </c>
      <c r="BQ92">
        <v>1</v>
      </c>
    </row>
    <row r="93" spans="1:69" x14ac:dyDescent="0.25">
      <c r="A93" t="s">
        <v>298</v>
      </c>
      <c r="B93" t="s">
        <v>299</v>
      </c>
      <c r="C93" t="s">
        <v>58</v>
      </c>
      <c r="D93" t="s">
        <v>199</v>
      </c>
      <c r="E93" t="s">
        <v>243</v>
      </c>
      <c r="F93" t="s">
        <v>70</v>
      </c>
      <c r="G93">
        <v>3</v>
      </c>
      <c r="H93">
        <v>26</v>
      </c>
      <c r="I93">
        <v>13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 t="s">
        <v>300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0</v>
      </c>
      <c r="AK93" t="s">
        <v>71</v>
      </c>
      <c r="AL93" t="s">
        <v>64</v>
      </c>
      <c r="AM93" t="s">
        <v>64</v>
      </c>
      <c r="AN93">
        <v>99</v>
      </c>
      <c r="AO93" t="s">
        <v>64</v>
      </c>
      <c r="AP93" t="s">
        <v>66</v>
      </c>
      <c r="AQ93" t="s">
        <v>66</v>
      </c>
      <c r="AR93" t="s">
        <v>66</v>
      </c>
      <c r="AS93" t="s">
        <v>66</v>
      </c>
      <c r="AT93" t="s">
        <v>66</v>
      </c>
      <c r="AU93" t="s">
        <v>66</v>
      </c>
      <c r="AV93" t="s">
        <v>66</v>
      </c>
      <c r="AW93" t="s">
        <v>66</v>
      </c>
      <c r="AX93">
        <f t="shared" si="26"/>
        <v>8</v>
      </c>
      <c r="AY93">
        <f t="shared" si="27"/>
        <v>0</v>
      </c>
      <c r="AZ93">
        <f t="shared" si="28"/>
        <v>0</v>
      </c>
      <c r="BA93">
        <f t="shared" si="29"/>
        <v>0</v>
      </c>
      <c r="BB93">
        <f t="shared" si="30"/>
        <v>8</v>
      </c>
      <c r="BC93">
        <f t="shared" si="31"/>
        <v>8</v>
      </c>
      <c r="BD93">
        <f t="shared" si="32"/>
        <v>1</v>
      </c>
      <c r="BE93">
        <f t="shared" si="33"/>
        <v>0</v>
      </c>
      <c r="BF93">
        <f t="shared" si="34"/>
        <v>0</v>
      </c>
      <c r="BG93">
        <f t="shared" si="35"/>
        <v>0</v>
      </c>
      <c r="BH93">
        <f t="shared" si="36"/>
        <v>1</v>
      </c>
      <c r="BI93">
        <f t="shared" si="37"/>
        <v>0</v>
      </c>
      <c r="BJ93">
        <f t="shared" si="38"/>
        <v>1</v>
      </c>
      <c r="BK93">
        <f t="shared" si="23"/>
        <v>1</v>
      </c>
      <c r="BL93">
        <f t="shared" si="24"/>
        <v>0</v>
      </c>
      <c r="BM93">
        <f t="shared" si="39"/>
        <v>1</v>
      </c>
      <c r="BN93">
        <f t="shared" si="25"/>
        <v>1</v>
      </c>
      <c r="BO93">
        <f t="shared" si="40"/>
        <v>0</v>
      </c>
      <c r="BP93">
        <f t="shared" si="41"/>
        <v>0</v>
      </c>
      <c r="BQ93">
        <v>1</v>
      </c>
    </row>
    <row r="94" spans="1:69" x14ac:dyDescent="0.25">
      <c r="A94" t="s">
        <v>301</v>
      </c>
      <c r="B94" t="s">
        <v>302</v>
      </c>
      <c r="C94" t="s">
        <v>58</v>
      </c>
      <c r="D94" t="s">
        <v>199</v>
      </c>
      <c r="E94" t="s">
        <v>243</v>
      </c>
      <c r="F94" t="s">
        <v>70</v>
      </c>
      <c r="G94">
        <v>3</v>
      </c>
      <c r="H94">
        <v>27</v>
      </c>
      <c r="I94">
        <v>13.5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0</v>
      </c>
      <c r="AA94" t="s">
        <v>71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0</v>
      </c>
      <c r="AK94" t="s">
        <v>71</v>
      </c>
      <c r="AL94" t="s">
        <v>64</v>
      </c>
      <c r="AM94" t="s">
        <v>64</v>
      </c>
      <c r="AN94">
        <v>100</v>
      </c>
      <c r="AO94" t="s">
        <v>64</v>
      </c>
      <c r="AP94" t="s">
        <v>66</v>
      </c>
      <c r="AQ94" t="s">
        <v>66</v>
      </c>
      <c r="AR94" t="s">
        <v>66</v>
      </c>
      <c r="AS94" t="s">
        <v>66</v>
      </c>
      <c r="AT94" t="s">
        <v>66</v>
      </c>
      <c r="AU94" t="s">
        <v>66</v>
      </c>
      <c r="AV94" t="s">
        <v>66</v>
      </c>
      <c r="AW94" t="s">
        <v>66</v>
      </c>
      <c r="AX94">
        <f t="shared" si="26"/>
        <v>8</v>
      </c>
      <c r="AY94">
        <f t="shared" si="27"/>
        <v>0</v>
      </c>
      <c r="AZ94">
        <f t="shared" si="28"/>
        <v>0</v>
      </c>
      <c r="BA94">
        <f t="shared" si="29"/>
        <v>0</v>
      </c>
      <c r="BB94">
        <f t="shared" si="30"/>
        <v>8</v>
      </c>
      <c r="BC94">
        <f t="shared" si="31"/>
        <v>8</v>
      </c>
      <c r="BD94">
        <f t="shared" si="32"/>
        <v>1</v>
      </c>
      <c r="BE94">
        <f t="shared" si="33"/>
        <v>0</v>
      </c>
      <c r="BF94">
        <f t="shared" si="34"/>
        <v>0</v>
      </c>
      <c r="BG94">
        <f t="shared" si="35"/>
        <v>0</v>
      </c>
      <c r="BH94">
        <f t="shared" si="36"/>
        <v>1</v>
      </c>
      <c r="BI94">
        <f t="shared" si="37"/>
        <v>0</v>
      </c>
      <c r="BJ94">
        <f t="shared" si="38"/>
        <v>1</v>
      </c>
      <c r="BK94">
        <f t="shared" si="23"/>
        <v>1</v>
      </c>
      <c r="BL94">
        <f t="shared" si="24"/>
        <v>0</v>
      </c>
      <c r="BM94">
        <f t="shared" si="39"/>
        <v>1</v>
      </c>
      <c r="BN94">
        <f t="shared" si="25"/>
        <v>1</v>
      </c>
      <c r="BO94">
        <f t="shared" si="40"/>
        <v>0</v>
      </c>
      <c r="BP94">
        <f t="shared" si="41"/>
        <v>0</v>
      </c>
      <c r="BQ94">
        <v>1</v>
      </c>
    </row>
    <row r="95" spans="1:69" x14ac:dyDescent="0.25">
      <c r="A95" t="s">
        <v>303</v>
      </c>
      <c r="B95" t="s">
        <v>304</v>
      </c>
      <c r="C95" t="s">
        <v>58</v>
      </c>
      <c r="D95" t="s">
        <v>199</v>
      </c>
      <c r="E95" t="s">
        <v>243</v>
      </c>
      <c r="F95" t="s">
        <v>70</v>
      </c>
      <c r="G95">
        <v>3</v>
      </c>
      <c r="H95">
        <v>28</v>
      </c>
      <c r="I95">
        <v>14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0</v>
      </c>
      <c r="AA95" t="s">
        <v>71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0</v>
      </c>
      <c r="AK95" t="s">
        <v>71</v>
      </c>
      <c r="AL95" t="s">
        <v>64</v>
      </c>
      <c r="AM95" t="s">
        <v>64</v>
      </c>
      <c r="AN95">
        <v>101</v>
      </c>
      <c r="AO95" t="s">
        <v>64</v>
      </c>
      <c r="AP95" t="s">
        <v>66</v>
      </c>
      <c r="AQ95" t="s">
        <v>66</v>
      </c>
      <c r="AR95" t="s">
        <v>66</v>
      </c>
      <c r="AS95" t="s">
        <v>66</v>
      </c>
      <c r="AT95" t="s">
        <v>66</v>
      </c>
      <c r="AU95" t="s">
        <v>66</v>
      </c>
      <c r="AV95" t="s">
        <v>66</v>
      </c>
      <c r="AW95" t="s">
        <v>66</v>
      </c>
      <c r="AX95">
        <f t="shared" si="26"/>
        <v>8</v>
      </c>
      <c r="AY95">
        <f t="shared" si="27"/>
        <v>0</v>
      </c>
      <c r="AZ95">
        <f t="shared" si="28"/>
        <v>0</v>
      </c>
      <c r="BA95">
        <f t="shared" si="29"/>
        <v>0</v>
      </c>
      <c r="BB95">
        <f t="shared" si="30"/>
        <v>8</v>
      </c>
      <c r="BC95">
        <f t="shared" si="31"/>
        <v>8</v>
      </c>
      <c r="BD95">
        <f t="shared" si="32"/>
        <v>1</v>
      </c>
      <c r="BE95">
        <f t="shared" si="33"/>
        <v>0</v>
      </c>
      <c r="BF95">
        <f t="shared" si="34"/>
        <v>0</v>
      </c>
      <c r="BG95">
        <f t="shared" si="35"/>
        <v>0</v>
      </c>
      <c r="BH95">
        <f t="shared" si="36"/>
        <v>1</v>
      </c>
      <c r="BI95">
        <f t="shared" si="37"/>
        <v>0</v>
      </c>
      <c r="BJ95">
        <f t="shared" si="38"/>
        <v>1</v>
      </c>
      <c r="BK95">
        <f t="shared" si="23"/>
        <v>1</v>
      </c>
      <c r="BL95">
        <f t="shared" si="24"/>
        <v>0</v>
      </c>
      <c r="BM95">
        <f t="shared" si="39"/>
        <v>1</v>
      </c>
      <c r="BN95">
        <f t="shared" si="25"/>
        <v>1</v>
      </c>
      <c r="BO95">
        <f t="shared" si="40"/>
        <v>0</v>
      </c>
      <c r="BP95">
        <f t="shared" si="41"/>
        <v>0</v>
      </c>
      <c r="BQ95">
        <v>1</v>
      </c>
    </row>
    <row r="96" spans="1:69" x14ac:dyDescent="0.25">
      <c r="A96" t="s">
        <v>305</v>
      </c>
      <c r="B96" t="s">
        <v>306</v>
      </c>
      <c r="C96" t="s">
        <v>58</v>
      </c>
      <c r="D96" t="s">
        <v>199</v>
      </c>
      <c r="E96" t="s">
        <v>243</v>
      </c>
      <c r="F96" t="s">
        <v>70</v>
      </c>
      <c r="G96">
        <v>3</v>
      </c>
      <c r="H96">
        <v>29</v>
      </c>
      <c r="I96">
        <v>14.5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0</v>
      </c>
      <c r="AA96" t="s">
        <v>71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0</v>
      </c>
      <c r="AK96" t="s">
        <v>71</v>
      </c>
      <c r="AL96" t="s">
        <v>64</v>
      </c>
      <c r="AM96" t="s">
        <v>64</v>
      </c>
      <c r="AN96">
        <v>102</v>
      </c>
      <c r="AO96" t="s">
        <v>64</v>
      </c>
      <c r="AP96" t="s">
        <v>66</v>
      </c>
      <c r="AQ96" t="s">
        <v>66</v>
      </c>
      <c r="AR96" t="s">
        <v>66</v>
      </c>
      <c r="AS96" t="s">
        <v>66</v>
      </c>
      <c r="AT96" t="s">
        <v>66</v>
      </c>
      <c r="AU96" t="s">
        <v>66</v>
      </c>
      <c r="AV96" t="s">
        <v>66</v>
      </c>
      <c r="AW96" t="s">
        <v>66</v>
      </c>
      <c r="AX96">
        <f t="shared" si="26"/>
        <v>8</v>
      </c>
      <c r="AY96">
        <f t="shared" si="27"/>
        <v>0</v>
      </c>
      <c r="AZ96">
        <f t="shared" si="28"/>
        <v>0</v>
      </c>
      <c r="BA96">
        <f t="shared" si="29"/>
        <v>0</v>
      </c>
      <c r="BB96">
        <f t="shared" si="30"/>
        <v>8</v>
      </c>
      <c r="BC96">
        <f t="shared" si="31"/>
        <v>8</v>
      </c>
      <c r="BD96">
        <f t="shared" si="32"/>
        <v>1</v>
      </c>
      <c r="BE96">
        <f t="shared" si="33"/>
        <v>0</v>
      </c>
      <c r="BF96">
        <f t="shared" si="34"/>
        <v>0</v>
      </c>
      <c r="BG96">
        <f t="shared" si="35"/>
        <v>0</v>
      </c>
      <c r="BH96">
        <f t="shared" si="36"/>
        <v>1</v>
      </c>
      <c r="BI96">
        <f t="shared" si="37"/>
        <v>0</v>
      </c>
      <c r="BJ96">
        <f t="shared" si="38"/>
        <v>1</v>
      </c>
      <c r="BK96">
        <f t="shared" si="23"/>
        <v>1</v>
      </c>
      <c r="BL96">
        <f t="shared" si="24"/>
        <v>0</v>
      </c>
      <c r="BM96">
        <f t="shared" si="39"/>
        <v>1</v>
      </c>
      <c r="BN96">
        <f t="shared" si="25"/>
        <v>1</v>
      </c>
      <c r="BO96">
        <f t="shared" si="40"/>
        <v>0</v>
      </c>
      <c r="BP96">
        <f t="shared" si="41"/>
        <v>0</v>
      </c>
      <c r="BQ96">
        <v>1</v>
      </c>
    </row>
    <row r="97" spans="1:69" x14ac:dyDescent="0.25">
      <c r="A97" t="s">
        <v>307</v>
      </c>
      <c r="B97" t="s">
        <v>308</v>
      </c>
      <c r="C97" t="s">
        <v>58</v>
      </c>
      <c r="D97" t="s">
        <v>199</v>
      </c>
      <c r="E97" t="s">
        <v>243</v>
      </c>
      <c r="F97" t="s">
        <v>70</v>
      </c>
      <c r="G97">
        <v>3</v>
      </c>
      <c r="H97">
        <v>30</v>
      </c>
      <c r="I97">
        <v>15</v>
      </c>
      <c r="R97">
        <v>1</v>
      </c>
      <c r="S97">
        <v>1</v>
      </c>
      <c r="T97">
        <v>0</v>
      </c>
      <c r="U97">
        <v>0</v>
      </c>
      <c r="V97">
        <v>1</v>
      </c>
      <c r="W97">
        <v>1</v>
      </c>
      <c r="X97">
        <v>1</v>
      </c>
      <c r="Y97">
        <v>1</v>
      </c>
      <c r="Z97">
        <v>0</v>
      </c>
      <c r="AA97" t="s">
        <v>71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0</v>
      </c>
      <c r="AK97" t="s">
        <v>71</v>
      </c>
      <c r="AL97" t="s">
        <v>64</v>
      </c>
      <c r="AM97" t="s">
        <v>64</v>
      </c>
      <c r="AN97">
        <v>103</v>
      </c>
      <c r="AO97" t="s">
        <v>64</v>
      </c>
      <c r="AP97" t="s">
        <v>66</v>
      </c>
      <c r="AQ97" t="s">
        <v>66</v>
      </c>
      <c r="AR97" t="s">
        <v>77</v>
      </c>
      <c r="AS97" t="s">
        <v>77</v>
      </c>
      <c r="AT97" t="s">
        <v>66</v>
      </c>
      <c r="AU97" t="s">
        <v>66</v>
      </c>
      <c r="AV97" t="s">
        <v>66</v>
      </c>
      <c r="AW97" t="s">
        <v>66</v>
      </c>
      <c r="AX97">
        <f t="shared" si="26"/>
        <v>6</v>
      </c>
      <c r="AY97">
        <f t="shared" si="27"/>
        <v>0</v>
      </c>
      <c r="AZ97">
        <f t="shared" si="28"/>
        <v>2</v>
      </c>
      <c r="BA97">
        <f t="shared" si="29"/>
        <v>0</v>
      </c>
      <c r="BB97">
        <f t="shared" si="30"/>
        <v>6</v>
      </c>
      <c r="BC97">
        <f t="shared" si="31"/>
        <v>8</v>
      </c>
      <c r="BD97">
        <f t="shared" si="32"/>
        <v>0.75</v>
      </c>
      <c r="BE97">
        <f t="shared" si="33"/>
        <v>0</v>
      </c>
      <c r="BF97">
        <f t="shared" si="34"/>
        <v>0.25</v>
      </c>
      <c r="BG97">
        <f t="shared" si="35"/>
        <v>0</v>
      </c>
      <c r="BH97">
        <f t="shared" si="36"/>
        <v>0.75</v>
      </c>
      <c r="BI97">
        <f t="shared" si="37"/>
        <v>0</v>
      </c>
      <c r="BJ97">
        <f t="shared" si="38"/>
        <v>0.75</v>
      </c>
      <c r="BK97">
        <f t="shared" si="23"/>
        <v>0.75</v>
      </c>
      <c r="BL97">
        <f t="shared" si="24"/>
        <v>0</v>
      </c>
      <c r="BM97">
        <f t="shared" si="39"/>
        <v>0.75</v>
      </c>
      <c r="BN97">
        <f t="shared" si="25"/>
        <v>0.75</v>
      </c>
      <c r="BO97">
        <f t="shared" si="40"/>
        <v>0</v>
      </c>
      <c r="BP97">
        <f t="shared" si="41"/>
        <v>0.25</v>
      </c>
      <c r="BQ97">
        <f t="shared" si="42"/>
        <v>0</v>
      </c>
    </row>
    <row r="98" spans="1:69" x14ac:dyDescent="0.25">
      <c r="A98" t="s">
        <v>309</v>
      </c>
      <c r="B98" t="s">
        <v>310</v>
      </c>
      <c r="C98" t="s">
        <v>58</v>
      </c>
      <c r="D98" t="s">
        <v>199</v>
      </c>
      <c r="E98" t="s">
        <v>311</v>
      </c>
      <c r="F98" t="s">
        <v>61</v>
      </c>
      <c r="G98">
        <v>7</v>
      </c>
      <c r="H98">
        <v>1</v>
      </c>
      <c r="I98">
        <v>0.5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0</v>
      </c>
      <c r="AA98" t="s">
        <v>71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0</v>
      </c>
      <c r="AK98" t="s">
        <v>71</v>
      </c>
      <c r="AL98" t="s">
        <v>64</v>
      </c>
      <c r="AM98" t="s">
        <v>64</v>
      </c>
      <c r="AN98">
        <v>104</v>
      </c>
      <c r="AO98" t="s">
        <v>64</v>
      </c>
      <c r="AP98" t="s">
        <v>66</v>
      </c>
      <c r="AQ98" t="s">
        <v>66</v>
      </c>
      <c r="AR98" t="s">
        <v>66</v>
      </c>
      <c r="AS98" t="s">
        <v>66</v>
      </c>
      <c r="AT98" t="s">
        <v>66</v>
      </c>
      <c r="AU98" t="s">
        <v>66</v>
      </c>
      <c r="AV98" t="s">
        <v>66</v>
      </c>
      <c r="AW98" t="s">
        <v>66</v>
      </c>
      <c r="AX98">
        <f t="shared" si="26"/>
        <v>8</v>
      </c>
      <c r="AY98">
        <f t="shared" si="27"/>
        <v>0</v>
      </c>
      <c r="AZ98">
        <f t="shared" si="28"/>
        <v>0</v>
      </c>
      <c r="BA98">
        <f t="shared" si="29"/>
        <v>0</v>
      </c>
      <c r="BB98">
        <f t="shared" si="30"/>
        <v>8</v>
      </c>
      <c r="BC98">
        <f t="shared" si="31"/>
        <v>8</v>
      </c>
      <c r="BD98">
        <f t="shared" si="32"/>
        <v>1</v>
      </c>
      <c r="BE98">
        <f t="shared" si="33"/>
        <v>0</v>
      </c>
      <c r="BF98">
        <f t="shared" si="34"/>
        <v>0</v>
      </c>
      <c r="BG98">
        <f t="shared" si="35"/>
        <v>0</v>
      </c>
      <c r="BH98">
        <f t="shared" si="36"/>
        <v>1</v>
      </c>
      <c r="BI98">
        <f t="shared" si="37"/>
        <v>0</v>
      </c>
      <c r="BJ98">
        <f t="shared" si="38"/>
        <v>1</v>
      </c>
      <c r="BK98">
        <f t="shared" ref="BK98:BK129" si="43">((AX98+AY98)/BC98)*((AX98+AZ98)/BC98)</f>
        <v>1</v>
      </c>
      <c r="BL98">
        <f t="shared" ref="BL98:BL129" si="44">((AZ98+BA98)/BC98)*((AY98+BA98)/BC98)</f>
        <v>0</v>
      </c>
      <c r="BM98">
        <f t="shared" si="39"/>
        <v>1</v>
      </c>
      <c r="BN98">
        <f t="shared" ref="BN98:BN129" si="45">(AX98+BA98)/(BC98)</f>
        <v>1</v>
      </c>
      <c r="BO98">
        <f t="shared" si="40"/>
        <v>0</v>
      </c>
      <c r="BP98">
        <f t="shared" si="41"/>
        <v>0</v>
      </c>
      <c r="BQ98">
        <v>1</v>
      </c>
    </row>
    <row r="99" spans="1:69" x14ac:dyDescent="0.25">
      <c r="A99" t="s">
        <v>312</v>
      </c>
      <c r="B99" t="s">
        <v>313</v>
      </c>
      <c r="C99" t="s">
        <v>58</v>
      </c>
      <c r="D99" t="s">
        <v>199</v>
      </c>
      <c r="E99" t="s">
        <v>311</v>
      </c>
      <c r="F99" t="s">
        <v>61</v>
      </c>
      <c r="G99">
        <v>7</v>
      </c>
      <c r="H99">
        <v>2</v>
      </c>
      <c r="I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 t="s">
        <v>314</v>
      </c>
      <c r="AB99">
        <v>1</v>
      </c>
      <c r="AC99">
        <v>1</v>
      </c>
      <c r="AD99">
        <v>0</v>
      </c>
      <c r="AE99">
        <v>0</v>
      </c>
      <c r="AF99">
        <v>1</v>
      </c>
      <c r="AG99">
        <v>1</v>
      </c>
      <c r="AH99">
        <v>1</v>
      </c>
      <c r="AI99">
        <v>1</v>
      </c>
      <c r="AJ99">
        <v>0</v>
      </c>
      <c r="AK99" t="s">
        <v>71</v>
      </c>
      <c r="AL99" t="s">
        <v>64</v>
      </c>
      <c r="AM99" t="s">
        <v>64</v>
      </c>
      <c r="AN99">
        <v>105</v>
      </c>
      <c r="AO99" t="s">
        <v>64</v>
      </c>
      <c r="AP99" t="s">
        <v>66</v>
      </c>
      <c r="AQ99" t="s">
        <v>66</v>
      </c>
      <c r="AR99" t="s">
        <v>65</v>
      </c>
      <c r="AS99" t="s">
        <v>65</v>
      </c>
      <c r="AT99" t="s">
        <v>66</v>
      </c>
      <c r="AU99" t="s">
        <v>66</v>
      </c>
      <c r="AV99" t="s">
        <v>66</v>
      </c>
      <c r="AW99" t="s">
        <v>66</v>
      </c>
      <c r="AX99">
        <f t="shared" si="26"/>
        <v>6</v>
      </c>
      <c r="AY99">
        <f t="shared" si="27"/>
        <v>2</v>
      </c>
      <c r="AZ99">
        <f t="shared" si="28"/>
        <v>0</v>
      </c>
      <c r="BA99">
        <f t="shared" si="29"/>
        <v>0</v>
      </c>
      <c r="BB99">
        <f t="shared" si="30"/>
        <v>6</v>
      </c>
      <c r="BC99">
        <f t="shared" si="31"/>
        <v>8</v>
      </c>
      <c r="BD99">
        <f t="shared" si="32"/>
        <v>0.75</v>
      </c>
      <c r="BE99">
        <f t="shared" si="33"/>
        <v>0.25</v>
      </c>
      <c r="BF99">
        <f t="shared" si="34"/>
        <v>0</v>
      </c>
      <c r="BG99">
        <f t="shared" si="35"/>
        <v>0</v>
      </c>
      <c r="BH99">
        <f t="shared" si="36"/>
        <v>0.75</v>
      </c>
      <c r="BI99">
        <f t="shared" si="37"/>
        <v>0</v>
      </c>
      <c r="BJ99">
        <f t="shared" si="38"/>
        <v>0.75</v>
      </c>
      <c r="BK99">
        <f t="shared" si="43"/>
        <v>0.75</v>
      </c>
      <c r="BL99">
        <f t="shared" si="44"/>
        <v>0</v>
      </c>
      <c r="BM99">
        <f t="shared" si="39"/>
        <v>0.75</v>
      </c>
      <c r="BN99">
        <f t="shared" si="45"/>
        <v>0.75</v>
      </c>
      <c r="BO99">
        <f t="shared" si="40"/>
        <v>0</v>
      </c>
      <c r="BP99">
        <f t="shared" si="41"/>
        <v>0.25</v>
      </c>
      <c r="BQ99">
        <f t="shared" si="42"/>
        <v>0</v>
      </c>
    </row>
    <row r="100" spans="1:69" x14ac:dyDescent="0.25">
      <c r="A100" t="s">
        <v>315</v>
      </c>
      <c r="B100" t="s">
        <v>316</v>
      </c>
      <c r="C100" t="s">
        <v>58</v>
      </c>
      <c r="D100" t="s">
        <v>199</v>
      </c>
      <c r="E100" t="s">
        <v>311</v>
      </c>
      <c r="F100" t="s">
        <v>61</v>
      </c>
      <c r="G100">
        <v>7</v>
      </c>
      <c r="H100">
        <v>3</v>
      </c>
      <c r="I100">
        <v>1.5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0</v>
      </c>
      <c r="AA100" t="s">
        <v>71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0</v>
      </c>
      <c r="AK100" t="s">
        <v>317</v>
      </c>
      <c r="AL100" t="s">
        <v>64</v>
      </c>
      <c r="AM100" t="s">
        <v>64</v>
      </c>
      <c r="AN100">
        <v>106</v>
      </c>
      <c r="AO100" t="s">
        <v>64</v>
      </c>
      <c r="AP100" t="s">
        <v>66</v>
      </c>
      <c r="AQ100" t="s">
        <v>66</v>
      </c>
      <c r="AR100" t="s">
        <v>66</v>
      </c>
      <c r="AS100" t="s">
        <v>66</v>
      </c>
      <c r="AT100" t="s">
        <v>66</v>
      </c>
      <c r="AU100" t="s">
        <v>66</v>
      </c>
      <c r="AV100" t="s">
        <v>66</v>
      </c>
      <c r="AW100" t="s">
        <v>66</v>
      </c>
      <c r="AX100">
        <f t="shared" si="26"/>
        <v>8</v>
      </c>
      <c r="AY100">
        <f t="shared" si="27"/>
        <v>0</v>
      </c>
      <c r="AZ100">
        <f t="shared" si="28"/>
        <v>0</v>
      </c>
      <c r="BA100">
        <f t="shared" si="29"/>
        <v>0</v>
      </c>
      <c r="BB100">
        <f t="shared" si="30"/>
        <v>8</v>
      </c>
      <c r="BC100">
        <f t="shared" si="31"/>
        <v>8</v>
      </c>
      <c r="BD100">
        <f t="shared" si="32"/>
        <v>1</v>
      </c>
      <c r="BE100">
        <f t="shared" si="33"/>
        <v>0</v>
      </c>
      <c r="BF100">
        <f t="shared" si="34"/>
        <v>0</v>
      </c>
      <c r="BG100">
        <f t="shared" si="35"/>
        <v>0</v>
      </c>
      <c r="BH100">
        <f t="shared" si="36"/>
        <v>1</v>
      </c>
      <c r="BI100">
        <f t="shared" si="37"/>
        <v>0</v>
      </c>
      <c r="BJ100">
        <f t="shared" si="38"/>
        <v>1</v>
      </c>
      <c r="BK100">
        <f t="shared" si="43"/>
        <v>1</v>
      </c>
      <c r="BL100">
        <f t="shared" si="44"/>
        <v>0</v>
      </c>
      <c r="BM100">
        <f t="shared" si="39"/>
        <v>1</v>
      </c>
      <c r="BN100">
        <f t="shared" si="45"/>
        <v>1</v>
      </c>
      <c r="BO100">
        <f t="shared" si="40"/>
        <v>0</v>
      </c>
      <c r="BP100">
        <f t="shared" si="41"/>
        <v>0</v>
      </c>
      <c r="BQ100">
        <v>1</v>
      </c>
    </row>
    <row r="101" spans="1:69" x14ac:dyDescent="0.25">
      <c r="A101" t="s">
        <v>318</v>
      </c>
      <c r="B101" t="s">
        <v>319</v>
      </c>
      <c r="C101" t="s">
        <v>58</v>
      </c>
      <c r="D101" t="s">
        <v>129</v>
      </c>
      <c r="E101" t="s">
        <v>320</v>
      </c>
      <c r="F101" t="s">
        <v>70</v>
      </c>
      <c r="G101">
        <v>4</v>
      </c>
      <c r="H101">
        <v>1</v>
      </c>
      <c r="I101">
        <v>0.5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0</v>
      </c>
      <c r="AA101" t="s">
        <v>71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0</v>
      </c>
      <c r="AK101" t="s">
        <v>71</v>
      </c>
      <c r="AL101" t="s">
        <v>64</v>
      </c>
      <c r="AM101" t="s">
        <v>64</v>
      </c>
      <c r="AN101">
        <v>107</v>
      </c>
      <c r="AO101" t="s">
        <v>64</v>
      </c>
      <c r="AP101" t="s">
        <v>66</v>
      </c>
      <c r="AQ101" t="s">
        <v>66</v>
      </c>
      <c r="AR101" t="s">
        <v>66</v>
      </c>
      <c r="AS101" t="s">
        <v>66</v>
      </c>
      <c r="AT101" t="s">
        <v>66</v>
      </c>
      <c r="AU101" t="s">
        <v>66</v>
      </c>
      <c r="AV101" t="s">
        <v>66</v>
      </c>
      <c r="AW101" t="s">
        <v>66</v>
      </c>
      <c r="AX101">
        <f t="shared" si="26"/>
        <v>8</v>
      </c>
      <c r="AY101">
        <f t="shared" si="27"/>
        <v>0</v>
      </c>
      <c r="AZ101">
        <f t="shared" si="28"/>
        <v>0</v>
      </c>
      <c r="BA101">
        <f t="shared" si="29"/>
        <v>0</v>
      </c>
      <c r="BB101">
        <f t="shared" si="30"/>
        <v>8</v>
      </c>
      <c r="BC101">
        <f t="shared" si="31"/>
        <v>8</v>
      </c>
      <c r="BD101">
        <f t="shared" si="32"/>
        <v>1</v>
      </c>
      <c r="BE101">
        <f t="shared" si="33"/>
        <v>0</v>
      </c>
      <c r="BF101">
        <f t="shared" si="34"/>
        <v>0</v>
      </c>
      <c r="BG101">
        <f t="shared" si="35"/>
        <v>0</v>
      </c>
      <c r="BH101">
        <f t="shared" si="36"/>
        <v>1</v>
      </c>
      <c r="BI101">
        <f t="shared" si="37"/>
        <v>0</v>
      </c>
      <c r="BJ101">
        <f t="shared" si="38"/>
        <v>1</v>
      </c>
      <c r="BK101">
        <f t="shared" si="43"/>
        <v>1</v>
      </c>
      <c r="BL101">
        <f t="shared" si="44"/>
        <v>0</v>
      </c>
      <c r="BM101">
        <f t="shared" si="39"/>
        <v>1</v>
      </c>
      <c r="BN101">
        <f t="shared" si="45"/>
        <v>1</v>
      </c>
      <c r="BO101">
        <f t="shared" si="40"/>
        <v>0</v>
      </c>
      <c r="BP101">
        <f t="shared" si="41"/>
        <v>0</v>
      </c>
      <c r="BQ101">
        <v>1</v>
      </c>
    </row>
    <row r="102" spans="1:69" x14ac:dyDescent="0.25">
      <c r="A102" t="s">
        <v>321</v>
      </c>
      <c r="B102" t="s">
        <v>322</v>
      </c>
      <c r="C102" t="s">
        <v>58</v>
      </c>
      <c r="D102" t="s">
        <v>129</v>
      </c>
      <c r="E102" t="s">
        <v>320</v>
      </c>
      <c r="F102" t="s">
        <v>70</v>
      </c>
      <c r="G102">
        <v>4</v>
      </c>
      <c r="H102">
        <v>2</v>
      </c>
      <c r="I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0</v>
      </c>
      <c r="AA102" t="s">
        <v>71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0</v>
      </c>
      <c r="AK102" t="s">
        <v>71</v>
      </c>
      <c r="AL102" t="s">
        <v>64</v>
      </c>
      <c r="AM102" t="s">
        <v>64</v>
      </c>
      <c r="AN102">
        <v>108</v>
      </c>
      <c r="AO102" t="s">
        <v>64</v>
      </c>
      <c r="AP102" t="s">
        <v>66</v>
      </c>
      <c r="AQ102" t="s">
        <v>66</v>
      </c>
      <c r="AR102" t="s">
        <v>66</v>
      </c>
      <c r="AS102" t="s">
        <v>66</v>
      </c>
      <c r="AT102" t="s">
        <v>66</v>
      </c>
      <c r="AU102" t="s">
        <v>66</v>
      </c>
      <c r="AV102" t="s">
        <v>66</v>
      </c>
      <c r="AW102" t="s">
        <v>66</v>
      </c>
      <c r="AX102">
        <f t="shared" si="26"/>
        <v>8</v>
      </c>
      <c r="AY102">
        <f t="shared" si="27"/>
        <v>0</v>
      </c>
      <c r="AZ102">
        <f t="shared" si="28"/>
        <v>0</v>
      </c>
      <c r="BA102">
        <f t="shared" si="29"/>
        <v>0</v>
      </c>
      <c r="BB102">
        <f t="shared" si="30"/>
        <v>8</v>
      </c>
      <c r="BC102">
        <f t="shared" si="31"/>
        <v>8</v>
      </c>
      <c r="BD102">
        <f t="shared" si="32"/>
        <v>1</v>
      </c>
      <c r="BE102">
        <f t="shared" si="33"/>
        <v>0</v>
      </c>
      <c r="BF102">
        <f t="shared" si="34"/>
        <v>0</v>
      </c>
      <c r="BG102">
        <f t="shared" si="35"/>
        <v>0</v>
      </c>
      <c r="BH102">
        <f t="shared" si="36"/>
        <v>1</v>
      </c>
      <c r="BI102">
        <f t="shared" si="37"/>
        <v>0</v>
      </c>
      <c r="BJ102">
        <f t="shared" si="38"/>
        <v>1</v>
      </c>
      <c r="BK102">
        <f t="shared" si="43"/>
        <v>1</v>
      </c>
      <c r="BL102">
        <f t="shared" si="44"/>
        <v>0</v>
      </c>
      <c r="BM102">
        <f t="shared" si="39"/>
        <v>1</v>
      </c>
      <c r="BN102">
        <f t="shared" si="45"/>
        <v>1</v>
      </c>
      <c r="BO102">
        <f t="shared" si="40"/>
        <v>0</v>
      </c>
      <c r="BP102">
        <f t="shared" si="41"/>
        <v>0</v>
      </c>
      <c r="BQ102">
        <v>1</v>
      </c>
    </row>
    <row r="103" spans="1:69" x14ac:dyDescent="0.25">
      <c r="A103" t="s">
        <v>323</v>
      </c>
      <c r="B103" t="s">
        <v>324</v>
      </c>
      <c r="C103" t="s">
        <v>58</v>
      </c>
      <c r="D103" t="s">
        <v>129</v>
      </c>
      <c r="E103" t="s">
        <v>320</v>
      </c>
      <c r="F103" t="s">
        <v>70</v>
      </c>
      <c r="G103">
        <v>4</v>
      </c>
      <c r="H103">
        <v>3</v>
      </c>
      <c r="I103">
        <v>1.5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0</v>
      </c>
      <c r="AA103" t="s">
        <v>71</v>
      </c>
      <c r="AB103">
        <v>1</v>
      </c>
      <c r="AC103">
        <v>1</v>
      </c>
      <c r="AD103">
        <v>1</v>
      </c>
      <c r="AE103">
        <v>1</v>
      </c>
      <c r="AF103">
        <v>0</v>
      </c>
      <c r="AG103">
        <v>1</v>
      </c>
      <c r="AH103">
        <v>1</v>
      </c>
      <c r="AI103">
        <v>1</v>
      </c>
      <c r="AJ103">
        <v>0</v>
      </c>
      <c r="AK103" t="s">
        <v>325</v>
      </c>
      <c r="AL103" t="s">
        <v>64</v>
      </c>
      <c r="AM103" t="s">
        <v>64</v>
      </c>
      <c r="AN103">
        <v>109</v>
      </c>
      <c r="AO103" t="s">
        <v>64</v>
      </c>
      <c r="AP103" t="s">
        <v>66</v>
      </c>
      <c r="AQ103" t="s">
        <v>66</v>
      </c>
      <c r="AR103" t="s">
        <v>66</v>
      </c>
      <c r="AS103" t="s">
        <v>66</v>
      </c>
      <c r="AT103" t="s">
        <v>65</v>
      </c>
      <c r="AU103" t="s">
        <v>66</v>
      </c>
      <c r="AV103" t="s">
        <v>66</v>
      </c>
      <c r="AW103" t="s">
        <v>66</v>
      </c>
      <c r="AX103">
        <f t="shared" si="26"/>
        <v>7</v>
      </c>
      <c r="AY103">
        <f t="shared" si="27"/>
        <v>1</v>
      </c>
      <c r="AZ103">
        <f t="shared" si="28"/>
        <v>0</v>
      </c>
      <c r="BA103">
        <f t="shared" si="29"/>
        <v>0</v>
      </c>
      <c r="BB103">
        <f t="shared" si="30"/>
        <v>7</v>
      </c>
      <c r="BC103">
        <f t="shared" si="31"/>
        <v>8</v>
      </c>
      <c r="BD103">
        <f t="shared" si="32"/>
        <v>0.875</v>
      </c>
      <c r="BE103">
        <f t="shared" si="33"/>
        <v>0.125</v>
      </c>
      <c r="BF103">
        <f t="shared" si="34"/>
        <v>0</v>
      </c>
      <c r="BG103">
        <f t="shared" si="35"/>
        <v>0</v>
      </c>
      <c r="BH103">
        <f t="shared" si="36"/>
        <v>0.875</v>
      </c>
      <c r="BI103">
        <f t="shared" si="37"/>
        <v>0</v>
      </c>
      <c r="BJ103">
        <f t="shared" si="38"/>
        <v>0.875</v>
      </c>
      <c r="BK103">
        <f t="shared" si="43"/>
        <v>0.875</v>
      </c>
      <c r="BL103">
        <f t="shared" si="44"/>
        <v>0</v>
      </c>
      <c r="BM103">
        <f t="shared" si="39"/>
        <v>0.875</v>
      </c>
      <c r="BN103">
        <f t="shared" si="45"/>
        <v>0.875</v>
      </c>
      <c r="BO103">
        <f t="shared" si="40"/>
        <v>0</v>
      </c>
      <c r="BP103">
        <f t="shared" si="41"/>
        <v>0.125</v>
      </c>
      <c r="BQ103">
        <f t="shared" si="42"/>
        <v>0</v>
      </c>
    </row>
    <row r="104" spans="1:69" x14ac:dyDescent="0.25">
      <c r="A104" t="s">
        <v>326</v>
      </c>
      <c r="B104" t="s">
        <v>327</v>
      </c>
      <c r="C104" t="s">
        <v>58</v>
      </c>
      <c r="D104" t="s">
        <v>129</v>
      </c>
      <c r="E104" t="s">
        <v>320</v>
      </c>
      <c r="F104" t="s">
        <v>70</v>
      </c>
      <c r="G104">
        <v>4</v>
      </c>
      <c r="H104">
        <v>4</v>
      </c>
      <c r="I104">
        <v>2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0</v>
      </c>
      <c r="AA104" t="s">
        <v>71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0</v>
      </c>
      <c r="AK104" t="s">
        <v>71</v>
      </c>
      <c r="AL104" t="s">
        <v>64</v>
      </c>
      <c r="AM104" t="s">
        <v>64</v>
      </c>
      <c r="AN104">
        <v>110</v>
      </c>
      <c r="AO104" t="s">
        <v>64</v>
      </c>
      <c r="AP104" t="s">
        <v>66</v>
      </c>
      <c r="AQ104" t="s">
        <v>66</v>
      </c>
      <c r="AR104" t="s">
        <v>66</v>
      </c>
      <c r="AS104" t="s">
        <v>66</v>
      </c>
      <c r="AT104" t="s">
        <v>66</v>
      </c>
      <c r="AU104" t="s">
        <v>66</v>
      </c>
      <c r="AV104" t="s">
        <v>66</v>
      </c>
      <c r="AW104" t="s">
        <v>66</v>
      </c>
      <c r="AX104">
        <f t="shared" si="26"/>
        <v>8</v>
      </c>
      <c r="AY104">
        <f t="shared" si="27"/>
        <v>0</v>
      </c>
      <c r="AZ104">
        <f t="shared" si="28"/>
        <v>0</v>
      </c>
      <c r="BA104">
        <f t="shared" si="29"/>
        <v>0</v>
      </c>
      <c r="BB104">
        <f t="shared" si="30"/>
        <v>8</v>
      </c>
      <c r="BC104">
        <f t="shared" si="31"/>
        <v>8</v>
      </c>
      <c r="BD104">
        <f t="shared" si="32"/>
        <v>1</v>
      </c>
      <c r="BE104">
        <f t="shared" si="33"/>
        <v>0</v>
      </c>
      <c r="BF104">
        <f t="shared" si="34"/>
        <v>0</v>
      </c>
      <c r="BG104">
        <f t="shared" si="35"/>
        <v>0</v>
      </c>
      <c r="BH104">
        <f t="shared" si="36"/>
        <v>1</v>
      </c>
      <c r="BI104">
        <f t="shared" si="37"/>
        <v>0</v>
      </c>
      <c r="BJ104">
        <f t="shared" si="38"/>
        <v>1</v>
      </c>
      <c r="BK104">
        <f t="shared" si="43"/>
        <v>1</v>
      </c>
      <c r="BL104">
        <f t="shared" si="44"/>
        <v>0</v>
      </c>
      <c r="BM104">
        <f t="shared" si="39"/>
        <v>1</v>
      </c>
      <c r="BN104">
        <f t="shared" si="45"/>
        <v>1</v>
      </c>
      <c r="BO104">
        <f t="shared" si="40"/>
        <v>0</v>
      </c>
      <c r="BP104">
        <f t="shared" si="41"/>
        <v>0</v>
      </c>
      <c r="BQ104">
        <v>1</v>
      </c>
    </row>
    <row r="105" spans="1:69" x14ac:dyDescent="0.25">
      <c r="A105" t="s">
        <v>328</v>
      </c>
      <c r="B105" t="s">
        <v>329</v>
      </c>
      <c r="C105" t="s">
        <v>58</v>
      </c>
      <c r="D105" t="s">
        <v>129</v>
      </c>
      <c r="E105" t="s">
        <v>320</v>
      </c>
      <c r="F105" t="s">
        <v>70</v>
      </c>
      <c r="G105">
        <v>4</v>
      </c>
      <c r="H105">
        <v>5</v>
      </c>
      <c r="I105">
        <v>2.5</v>
      </c>
      <c r="R105">
        <v>1</v>
      </c>
      <c r="S105">
        <v>1</v>
      </c>
      <c r="T105">
        <v>0</v>
      </c>
      <c r="U105">
        <v>1</v>
      </c>
      <c r="V105">
        <v>1</v>
      </c>
      <c r="W105">
        <v>0</v>
      </c>
      <c r="X105">
        <v>1</v>
      </c>
      <c r="Y105">
        <v>1</v>
      </c>
      <c r="Z105">
        <v>0</v>
      </c>
      <c r="AA105" t="s">
        <v>71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0</v>
      </c>
      <c r="AK105" t="s">
        <v>71</v>
      </c>
      <c r="AL105" t="s">
        <v>64</v>
      </c>
      <c r="AM105" t="s">
        <v>64</v>
      </c>
      <c r="AN105">
        <v>111</v>
      </c>
      <c r="AO105" t="s">
        <v>64</v>
      </c>
      <c r="AP105" t="s">
        <v>66</v>
      </c>
      <c r="AQ105" t="s">
        <v>66</v>
      </c>
      <c r="AR105" t="s">
        <v>77</v>
      </c>
      <c r="AS105" t="s">
        <v>66</v>
      </c>
      <c r="AT105" t="s">
        <v>66</v>
      </c>
      <c r="AU105" t="s">
        <v>77</v>
      </c>
      <c r="AV105" t="s">
        <v>66</v>
      </c>
      <c r="AW105" t="s">
        <v>66</v>
      </c>
      <c r="AX105">
        <f t="shared" si="26"/>
        <v>6</v>
      </c>
      <c r="AY105">
        <f t="shared" si="27"/>
        <v>0</v>
      </c>
      <c r="AZ105">
        <f t="shared" si="28"/>
        <v>2</v>
      </c>
      <c r="BA105">
        <f t="shared" si="29"/>
        <v>0</v>
      </c>
      <c r="BB105">
        <f t="shared" si="30"/>
        <v>6</v>
      </c>
      <c r="BC105">
        <f t="shared" si="31"/>
        <v>8</v>
      </c>
      <c r="BD105">
        <f t="shared" si="32"/>
        <v>0.75</v>
      </c>
      <c r="BE105">
        <f t="shared" si="33"/>
        <v>0</v>
      </c>
      <c r="BF105">
        <f t="shared" si="34"/>
        <v>0.25</v>
      </c>
      <c r="BG105">
        <f t="shared" si="35"/>
        <v>0</v>
      </c>
      <c r="BH105">
        <f t="shared" si="36"/>
        <v>0.75</v>
      </c>
      <c r="BI105">
        <f t="shared" si="37"/>
        <v>0</v>
      </c>
      <c r="BJ105">
        <f t="shared" si="38"/>
        <v>0.75</v>
      </c>
      <c r="BK105">
        <f t="shared" si="43"/>
        <v>0.75</v>
      </c>
      <c r="BL105">
        <f t="shared" si="44"/>
        <v>0</v>
      </c>
      <c r="BM105">
        <f t="shared" si="39"/>
        <v>0.75</v>
      </c>
      <c r="BN105">
        <f t="shared" si="45"/>
        <v>0.75</v>
      </c>
      <c r="BO105">
        <f t="shared" si="40"/>
        <v>0</v>
      </c>
      <c r="BP105">
        <f t="shared" si="41"/>
        <v>0.25</v>
      </c>
      <c r="BQ105">
        <f t="shared" si="42"/>
        <v>0</v>
      </c>
    </row>
    <row r="106" spans="1:69" x14ac:dyDescent="0.25">
      <c r="A106" t="s">
        <v>330</v>
      </c>
      <c r="B106" t="s">
        <v>331</v>
      </c>
      <c r="C106" t="s">
        <v>58</v>
      </c>
      <c r="D106" t="s">
        <v>129</v>
      </c>
      <c r="E106" t="s">
        <v>320</v>
      </c>
      <c r="F106" t="s">
        <v>70</v>
      </c>
      <c r="G106">
        <v>4</v>
      </c>
      <c r="H106">
        <v>6</v>
      </c>
      <c r="I106">
        <v>3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0</v>
      </c>
      <c r="AA106" t="s">
        <v>71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0</v>
      </c>
      <c r="AK106" t="s">
        <v>71</v>
      </c>
      <c r="AL106" t="s">
        <v>64</v>
      </c>
      <c r="AM106" t="s">
        <v>64</v>
      </c>
      <c r="AN106">
        <v>112</v>
      </c>
      <c r="AO106" t="s">
        <v>64</v>
      </c>
      <c r="AP106" t="s">
        <v>66</v>
      </c>
      <c r="AQ106" t="s">
        <v>66</v>
      </c>
      <c r="AR106" t="s">
        <v>66</v>
      </c>
      <c r="AS106" t="s">
        <v>66</v>
      </c>
      <c r="AT106" t="s">
        <v>66</v>
      </c>
      <c r="AU106" t="s">
        <v>66</v>
      </c>
      <c r="AV106" t="s">
        <v>66</v>
      </c>
      <c r="AW106" t="s">
        <v>66</v>
      </c>
      <c r="AX106">
        <f t="shared" si="26"/>
        <v>8</v>
      </c>
      <c r="AY106">
        <f t="shared" si="27"/>
        <v>0</v>
      </c>
      <c r="AZ106">
        <f t="shared" si="28"/>
        <v>0</v>
      </c>
      <c r="BA106">
        <f t="shared" si="29"/>
        <v>0</v>
      </c>
      <c r="BB106">
        <f t="shared" si="30"/>
        <v>8</v>
      </c>
      <c r="BC106">
        <f t="shared" si="31"/>
        <v>8</v>
      </c>
      <c r="BD106">
        <f t="shared" si="32"/>
        <v>1</v>
      </c>
      <c r="BE106">
        <f t="shared" si="33"/>
        <v>0</v>
      </c>
      <c r="BF106">
        <f t="shared" si="34"/>
        <v>0</v>
      </c>
      <c r="BG106">
        <f t="shared" si="35"/>
        <v>0</v>
      </c>
      <c r="BH106">
        <f t="shared" si="36"/>
        <v>1</v>
      </c>
      <c r="BI106">
        <f t="shared" si="37"/>
        <v>0</v>
      </c>
      <c r="BJ106">
        <f t="shared" si="38"/>
        <v>1</v>
      </c>
      <c r="BK106">
        <f t="shared" si="43"/>
        <v>1</v>
      </c>
      <c r="BL106">
        <f t="shared" si="44"/>
        <v>0</v>
      </c>
      <c r="BM106">
        <f t="shared" si="39"/>
        <v>1</v>
      </c>
      <c r="BN106">
        <f t="shared" si="45"/>
        <v>1</v>
      </c>
      <c r="BO106">
        <f t="shared" si="40"/>
        <v>0</v>
      </c>
      <c r="BP106">
        <f t="shared" si="41"/>
        <v>0</v>
      </c>
      <c r="BQ106">
        <v>1</v>
      </c>
    </row>
    <row r="107" spans="1:69" x14ac:dyDescent="0.25">
      <c r="A107" t="s">
        <v>332</v>
      </c>
      <c r="B107" t="s">
        <v>333</v>
      </c>
      <c r="C107" t="s">
        <v>58</v>
      </c>
      <c r="D107" t="s">
        <v>129</v>
      </c>
      <c r="E107" t="s">
        <v>320</v>
      </c>
      <c r="F107" t="s">
        <v>70</v>
      </c>
      <c r="G107">
        <v>4</v>
      </c>
      <c r="H107">
        <v>8</v>
      </c>
      <c r="I107">
        <v>4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0</v>
      </c>
      <c r="AA107" t="s">
        <v>71</v>
      </c>
      <c r="AB107">
        <v>1</v>
      </c>
      <c r="AC107">
        <v>1</v>
      </c>
      <c r="AD107">
        <v>1</v>
      </c>
      <c r="AE107">
        <v>1</v>
      </c>
      <c r="AF107">
        <v>0</v>
      </c>
      <c r="AG107">
        <v>1</v>
      </c>
      <c r="AH107">
        <v>1</v>
      </c>
      <c r="AI107">
        <v>1</v>
      </c>
      <c r="AJ107">
        <v>0</v>
      </c>
      <c r="AK107" t="s">
        <v>334</v>
      </c>
      <c r="AL107" t="s">
        <v>64</v>
      </c>
      <c r="AM107" t="s">
        <v>64</v>
      </c>
      <c r="AN107">
        <v>113</v>
      </c>
      <c r="AO107" t="s">
        <v>64</v>
      </c>
      <c r="AP107" t="s">
        <v>66</v>
      </c>
      <c r="AQ107" t="s">
        <v>66</v>
      </c>
      <c r="AR107" t="s">
        <v>66</v>
      </c>
      <c r="AS107" t="s">
        <v>66</v>
      </c>
      <c r="AT107" t="s">
        <v>65</v>
      </c>
      <c r="AU107" t="s">
        <v>66</v>
      </c>
      <c r="AV107" t="s">
        <v>66</v>
      </c>
      <c r="AW107" t="s">
        <v>66</v>
      </c>
      <c r="AX107">
        <f t="shared" si="26"/>
        <v>7</v>
      </c>
      <c r="AY107">
        <f t="shared" si="27"/>
        <v>1</v>
      </c>
      <c r="AZ107">
        <f t="shared" si="28"/>
        <v>0</v>
      </c>
      <c r="BA107">
        <f t="shared" si="29"/>
        <v>0</v>
      </c>
      <c r="BB107">
        <f t="shared" si="30"/>
        <v>7</v>
      </c>
      <c r="BC107">
        <f t="shared" si="31"/>
        <v>8</v>
      </c>
      <c r="BD107">
        <f t="shared" si="32"/>
        <v>0.875</v>
      </c>
      <c r="BE107">
        <f t="shared" si="33"/>
        <v>0.125</v>
      </c>
      <c r="BF107">
        <f t="shared" si="34"/>
        <v>0</v>
      </c>
      <c r="BG107">
        <f t="shared" si="35"/>
        <v>0</v>
      </c>
      <c r="BH107">
        <f t="shared" si="36"/>
        <v>0.875</v>
      </c>
      <c r="BI107">
        <f t="shared" si="37"/>
        <v>0</v>
      </c>
      <c r="BJ107">
        <f t="shared" si="38"/>
        <v>0.875</v>
      </c>
      <c r="BK107">
        <f t="shared" si="43"/>
        <v>0.875</v>
      </c>
      <c r="BL107">
        <f t="shared" si="44"/>
        <v>0</v>
      </c>
      <c r="BM107">
        <f t="shared" si="39"/>
        <v>0.875</v>
      </c>
      <c r="BN107">
        <f t="shared" si="45"/>
        <v>0.875</v>
      </c>
      <c r="BO107">
        <f t="shared" si="40"/>
        <v>0</v>
      </c>
      <c r="BP107">
        <f t="shared" si="41"/>
        <v>0.125</v>
      </c>
      <c r="BQ107">
        <f t="shared" si="42"/>
        <v>0</v>
      </c>
    </row>
    <row r="108" spans="1:69" x14ac:dyDescent="0.25">
      <c r="A108" t="s">
        <v>335</v>
      </c>
      <c r="B108" t="s">
        <v>336</v>
      </c>
      <c r="C108" t="s">
        <v>58</v>
      </c>
      <c r="D108" t="s">
        <v>129</v>
      </c>
      <c r="E108" t="s">
        <v>320</v>
      </c>
      <c r="F108" t="s">
        <v>70</v>
      </c>
      <c r="G108">
        <v>4</v>
      </c>
      <c r="H108">
        <v>9</v>
      </c>
      <c r="I108">
        <v>4.5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0</v>
      </c>
      <c r="AA108" t="s">
        <v>71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0</v>
      </c>
      <c r="AK108" t="s">
        <v>71</v>
      </c>
      <c r="AL108" t="s">
        <v>64</v>
      </c>
      <c r="AM108" t="s">
        <v>64</v>
      </c>
      <c r="AN108">
        <v>114</v>
      </c>
      <c r="AO108" t="s">
        <v>64</v>
      </c>
      <c r="AP108" t="s">
        <v>66</v>
      </c>
      <c r="AQ108" t="s">
        <v>66</v>
      </c>
      <c r="AR108" t="s">
        <v>66</v>
      </c>
      <c r="AS108" t="s">
        <v>66</v>
      </c>
      <c r="AT108" t="s">
        <v>66</v>
      </c>
      <c r="AU108" t="s">
        <v>66</v>
      </c>
      <c r="AV108" t="s">
        <v>66</v>
      </c>
      <c r="AW108" t="s">
        <v>66</v>
      </c>
      <c r="AX108">
        <f t="shared" si="26"/>
        <v>8</v>
      </c>
      <c r="AY108">
        <f t="shared" si="27"/>
        <v>0</v>
      </c>
      <c r="AZ108">
        <f t="shared" si="28"/>
        <v>0</v>
      </c>
      <c r="BA108">
        <f t="shared" si="29"/>
        <v>0</v>
      </c>
      <c r="BB108">
        <f t="shared" si="30"/>
        <v>8</v>
      </c>
      <c r="BC108">
        <f t="shared" si="31"/>
        <v>8</v>
      </c>
      <c r="BD108">
        <f t="shared" si="32"/>
        <v>1</v>
      </c>
      <c r="BE108">
        <f t="shared" si="33"/>
        <v>0</v>
      </c>
      <c r="BF108">
        <f t="shared" si="34"/>
        <v>0</v>
      </c>
      <c r="BG108">
        <f t="shared" si="35"/>
        <v>0</v>
      </c>
      <c r="BH108">
        <f t="shared" si="36"/>
        <v>1</v>
      </c>
      <c r="BI108">
        <f t="shared" si="37"/>
        <v>0</v>
      </c>
      <c r="BJ108">
        <f t="shared" si="38"/>
        <v>1</v>
      </c>
      <c r="BK108">
        <f t="shared" si="43"/>
        <v>1</v>
      </c>
      <c r="BL108">
        <f t="shared" si="44"/>
        <v>0</v>
      </c>
      <c r="BM108">
        <f t="shared" si="39"/>
        <v>1</v>
      </c>
      <c r="BN108">
        <f t="shared" si="45"/>
        <v>1</v>
      </c>
      <c r="BO108">
        <f t="shared" si="40"/>
        <v>0</v>
      </c>
      <c r="BP108">
        <f t="shared" si="41"/>
        <v>0</v>
      </c>
      <c r="BQ108">
        <v>1</v>
      </c>
    </row>
    <row r="109" spans="1:69" x14ac:dyDescent="0.25">
      <c r="A109" t="s">
        <v>337</v>
      </c>
      <c r="B109" t="s">
        <v>338</v>
      </c>
      <c r="C109" t="s">
        <v>58</v>
      </c>
      <c r="D109" t="s">
        <v>129</v>
      </c>
      <c r="E109" t="s">
        <v>320</v>
      </c>
      <c r="F109" t="s">
        <v>70</v>
      </c>
      <c r="G109">
        <v>4</v>
      </c>
      <c r="H109">
        <v>10</v>
      </c>
      <c r="I109">
        <v>5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0</v>
      </c>
      <c r="AA109" t="s">
        <v>71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0</v>
      </c>
      <c r="AK109" t="s">
        <v>71</v>
      </c>
      <c r="AL109" t="s">
        <v>64</v>
      </c>
      <c r="AM109" t="s">
        <v>64</v>
      </c>
      <c r="AN109">
        <v>115</v>
      </c>
      <c r="AO109" t="s">
        <v>64</v>
      </c>
      <c r="AP109" t="s">
        <v>66</v>
      </c>
      <c r="AQ109" t="s">
        <v>66</v>
      </c>
      <c r="AR109" t="s">
        <v>66</v>
      </c>
      <c r="AS109" t="s">
        <v>66</v>
      </c>
      <c r="AT109" t="s">
        <v>66</v>
      </c>
      <c r="AU109" t="s">
        <v>66</v>
      </c>
      <c r="AV109" t="s">
        <v>66</v>
      </c>
      <c r="AW109" t="s">
        <v>66</v>
      </c>
      <c r="AX109">
        <f t="shared" si="26"/>
        <v>8</v>
      </c>
      <c r="AY109">
        <f t="shared" si="27"/>
        <v>0</v>
      </c>
      <c r="AZ109">
        <f t="shared" si="28"/>
        <v>0</v>
      </c>
      <c r="BA109">
        <f t="shared" si="29"/>
        <v>0</v>
      </c>
      <c r="BB109">
        <f t="shared" si="30"/>
        <v>8</v>
      </c>
      <c r="BC109">
        <f t="shared" si="31"/>
        <v>8</v>
      </c>
      <c r="BD109">
        <f t="shared" si="32"/>
        <v>1</v>
      </c>
      <c r="BE109">
        <f t="shared" si="33"/>
        <v>0</v>
      </c>
      <c r="BF109">
        <f t="shared" si="34"/>
        <v>0</v>
      </c>
      <c r="BG109">
        <f t="shared" si="35"/>
        <v>0</v>
      </c>
      <c r="BH109">
        <f t="shared" si="36"/>
        <v>1</v>
      </c>
      <c r="BI109">
        <f t="shared" si="37"/>
        <v>0</v>
      </c>
      <c r="BJ109">
        <f t="shared" si="38"/>
        <v>1</v>
      </c>
      <c r="BK109">
        <f t="shared" si="43"/>
        <v>1</v>
      </c>
      <c r="BL109">
        <f t="shared" si="44"/>
        <v>0</v>
      </c>
      <c r="BM109">
        <f t="shared" si="39"/>
        <v>1</v>
      </c>
      <c r="BN109">
        <f t="shared" si="45"/>
        <v>1</v>
      </c>
      <c r="BO109">
        <f t="shared" si="40"/>
        <v>0</v>
      </c>
      <c r="BP109">
        <f t="shared" si="41"/>
        <v>0</v>
      </c>
      <c r="BQ109">
        <v>1</v>
      </c>
    </row>
    <row r="110" spans="1:69" x14ac:dyDescent="0.25">
      <c r="A110" t="s">
        <v>339</v>
      </c>
      <c r="B110" t="s">
        <v>340</v>
      </c>
      <c r="C110" t="s">
        <v>58</v>
      </c>
      <c r="D110" t="s">
        <v>129</v>
      </c>
      <c r="E110" t="s">
        <v>320</v>
      </c>
      <c r="F110" t="s">
        <v>70</v>
      </c>
      <c r="G110">
        <v>4</v>
      </c>
      <c r="H110">
        <v>11</v>
      </c>
      <c r="I110">
        <v>5.5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0</v>
      </c>
      <c r="AA110" t="s">
        <v>71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0</v>
      </c>
      <c r="AK110" t="s">
        <v>71</v>
      </c>
      <c r="AL110" t="s">
        <v>64</v>
      </c>
      <c r="AM110" t="s">
        <v>64</v>
      </c>
      <c r="AN110">
        <v>116</v>
      </c>
      <c r="AO110" t="s">
        <v>64</v>
      </c>
      <c r="AP110" t="s">
        <v>66</v>
      </c>
      <c r="AQ110" t="s">
        <v>66</v>
      </c>
      <c r="AR110" t="s">
        <v>66</v>
      </c>
      <c r="AS110" t="s">
        <v>66</v>
      </c>
      <c r="AT110" t="s">
        <v>66</v>
      </c>
      <c r="AU110" t="s">
        <v>66</v>
      </c>
      <c r="AV110" t="s">
        <v>66</v>
      </c>
      <c r="AW110" t="s">
        <v>66</v>
      </c>
      <c r="AX110">
        <f t="shared" si="26"/>
        <v>8</v>
      </c>
      <c r="AY110">
        <f t="shared" si="27"/>
        <v>0</v>
      </c>
      <c r="AZ110">
        <f t="shared" si="28"/>
        <v>0</v>
      </c>
      <c r="BA110">
        <f t="shared" si="29"/>
        <v>0</v>
      </c>
      <c r="BB110">
        <f t="shared" si="30"/>
        <v>8</v>
      </c>
      <c r="BC110">
        <f t="shared" si="31"/>
        <v>8</v>
      </c>
      <c r="BD110">
        <f t="shared" si="32"/>
        <v>1</v>
      </c>
      <c r="BE110">
        <f t="shared" si="33"/>
        <v>0</v>
      </c>
      <c r="BF110">
        <f t="shared" si="34"/>
        <v>0</v>
      </c>
      <c r="BG110">
        <f t="shared" si="35"/>
        <v>0</v>
      </c>
      <c r="BH110">
        <f t="shared" si="36"/>
        <v>1</v>
      </c>
      <c r="BI110">
        <f t="shared" si="37"/>
        <v>0</v>
      </c>
      <c r="BJ110">
        <f t="shared" si="38"/>
        <v>1</v>
      </c>
      <c r="BK110">
        <f t="shared" si="43"/>
        <v>1</v>
      </c>
      <c r="BL110">
        <f t="shared" si="44"/>
        <v>0</v>
      </c>
      <c r="BM110">
        <f t="shared" si="39"/>
        <v>1</v>
      </c>
      <c r="BN110">
        <f t="shared" si="45"/>
        <v>1</v>
      </c>
      <c r="BO110">
        <f t="shared" si="40"/>
        <v>0</v>
      </c>
      <c r="BP110">
        <f t="shared" si="41"/>
        <v>0</v>
      </c>
      <c r="BQ110">
        <v>1</v>
      </c>
    </row>
    <row r="111" spans="1:69" x14ac:dyDescent="0.25">
      <c r="A111" t="s">
        <v>341</v>
      </c>
      <c r="B111" t="s">
        <v>342</v>
      </c>
      <c r="C111" t="s">
        <v>58</v>
      </c>
      <c r="D111" t="s">
        <v>129</v>
      </c>
      <c r="E111" t="s">
        <v>320</v>
      </c>
      <c r="F111" t="s">
        <v>70</v>
      </c>
      <c r="G111">
        <v>4</v>
      </c>
      <c r="H111">
        <v>12</v>
      </c>
      <c r="I111">
        <v>6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0</v>
      </c>
      <c r="AA111" t="s">
        <v>71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0</v>
      </c>
      <c r="AK111" t="s">
        <v>71</v>
      </c>
      <c r="AL111" t="s">
        <v>64</v>
      </c>
      <c r="AM111" t="s">
        <v>64</v>
      </c>
      <c r="AN111">
        <v>117</v>
      </c>
      <c r="AO111" t="s">
        <v>64</v>
      </c>
      <c r="AP111" t="s">
        <v>66</v>
      </c>
      <c r="AQ111" t="s">
        <v>66</v>
      </c>
      <c r="AR111" t="s">
        <v>66</v>
      </c>
      <c r="AS111" t="s">
        <v>66</v>
      </c>
      <c r="AT111" t="s">
        <v>66</v>
      </c>
      <c r="AU111" t="s">
        <v>66</v>
      </c>
      <c r="AV111" t="s">
        <v>66</v>
      </c>
      <c r="AW111" t="s">
        <v>66</v>
      </c>
      <c r="AX111">
        <f t="shared" si="26"/>
        <v>8</v>
      </c>
      <c r="AY111">
        <f t="shared" si="27"/>
        <v>0</v>
      </c>
      <c r="AZ111">
        <f t="shared" si="28"/>
        <v>0</v>
      </c>
      <c r="BA111">
        <f t="shared" si="29"/>
        <v>0</v>
      </c>
      <c r="BB111">
        <f t="shared" si="30"/>
        <v>8</v>
      </c>
      <c r="BC111">
        <f t="shared" si="31"/>
        <v>8</v>
      </c>
      <c r="BD111">
        <f t="shared" si="32"/>
        <v>1</v>
      </c>
      <c r="BE111">
        <f t="shared" si="33"/>
        <v>0</v>
      </c>
      <c r="BF111">
        <f t="shared" si="34"/>
        <v>0</v>
      </c>
      <c r="BG111">
        <f t="shared" si="35"/>
        <v>0</v>
      </c>
      <c r="BH111">
        <f t="shared" si="36"/>
        <v>1</v>
      </c>
      <c r="BI111">
        <f t="shared" si="37"/>
        <v>0</v>
      </c>
      <c r="BJ111">
        <f t="shared" si="38"/>
        <v>1</v>
      </c>
      <c r="BK111">
        <f t="shared" si="43"/>
        <v>1</v>
      </c>
      <c r="BL111">
        <f t="shared" si="44"/>
        <v>0</v>
      </c>
      <c r="BM111">
        <f t="shared" si="39"/>
        <v>1</v>
      </c>
      <c r="BN111">
        <f t="shared" si="45"/>
        <v>1</v>
      </c>
      <c r="BO111">
        <f t="shared" si="40"/>
        <v>0</v>
      </c>
      <c r="BP111">
        <f t="shared" si="41"/>
        <v>0</v>
      </c>
      <c r="BQ111">
        <v>1</v>
      </c>
    </row>
    <row r="112" spans="1:69" x14ac:dyDescent="0.25">
      <c r="A112" t="s">
        <v>343</v>
      </c>
      <c r="B112" t="s">
        <v>344</v>
      </c>
      <c r="C112" t="s">
        <v>58</v>
      </c>
      <c r="D112" t="s">
        <v>129</v>
      </c>
      <c r="E112" t="s">
        <v>320</v>
      </c>
      <c r="F112" t="s">
        <v>61</v>
      </c>
      <c r="G112">
        <v>4</v>
      </c>
      <c r="H112">
        <v>1</v>
      </c>
      <c r="I112">
        <v>0.5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0</v>
      </c>
      <c r="AA112" t="s">
        <v>71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0</v>
      </c>
      <c r="AK112" t="s">
        <v>71</v>
      </c>
      <c r="AL112" t="s">
        <v>64</v>
      </c>
      <c r="AM112" t="s">
        <v>64</v>
      </c>
      <c r="AN112">
        <v>118</v>
      </c>
      <c r="AO112" t="s">
        <v>64</v>
      </c>
      <c r="AP112" t="s">
        <v>66</v>
      </c>
      <c r="AQ112" t="s">
        <v>66</v>
      </c>
      <c r="AR112" t="s">
        <v>66</v>
      </c>
      <c r="AS112" t="s">
        <v>66</v>
      </c>
      <c r="AT112" t="s">
        <v>66</v>
      </c>
      <c r="AU112" t="s">
        <v>66</v>
      </c>
      <c r="AV112" t="s">
        <v>66</v>
      </c>
      <c r="AW112" t="s">
        <v>66</v>
      </c>
      <c r="AX112">
        <f t="shared" si="26"/>
        <v>8</v>
      </c>
      <c r="AY112">
        <f t="shared" si="27"/>
        <v>0</v>
      </c>
      <c r="AZ112">
        <f t="shared" si="28"/>
        <v>0</v>
      </c>
      <c r="BA112">
        <f t="shared" si="29"/>
        <v>0</v>
      </c>
      <c r="BB112">
        <f t="shared" si="30"/>
        <v>8</v>
      </c>
      <c r="BC112">
        <f t="shared" si="31"/>
        <v>8</v>
      </c>
      <c r="BD112">
        <f t="shared" si="32"/>
        <v>1</v>
      </c>
      <c r="BE112">
        <f t="shared" si="33"/>
        <v>0</v>
      </c>
      <c r="BF112">
        <f t="shared" si="34"/>
        <v>0</v>
      </c>
      <c r="BG112">
        <f t="shared" si="35"/>
        <v>0</v>
      </c>
      <c r="BH112">
        <f t="shared" si="36"/>
        <v>1</v>
      </c>
      <c r="BI112">
        <f t="shared" si="37"/>
        <v>0</v>
      </c>
      <c r="BJ112">
        <f t="shared" si="38"/>
        <v>1</v>
      </c>
      <c r="BK112">
        <f t="shared" si="43"/>
        <v>1</v>
      </c>
      <c r="BL112">
        <f t="shared" si="44"/>
        <v>0</v>
      </c>
      <c r="BM112">
        <f t="shared" si="39"/>
        <v>1</v>
      </c>
      <c r="BN112">
        <f t="shared" si="45"/>
        <v>1</v>
      </c>
      <c r="BO112">
        <f t="shared" si="40"/>
        <v>0</v>
      </c>
      <c r="BP112">
        <f t="shared" si="41"/>
        <v>0</v>
      </c>
      <c r="BQ112">
        <v>1</v>
      </c>
    </row>
    <row r="113" spans="1:69" x14ac:dyDescent="0.25">
      <c r="A113" t="s">
        <v>345</v>
      </c>
      <c r="B113" t="s">
        <v>346</v>
      </c>
      <c r="C113" t="s">
        <v>58</v>
      </c>
      <c r="D113" t="s">
        <v>129</v>
      </c>
      <c r="E113" t="s">
        <v>320</v>
      </c>
      <c r="F113" t="s">
        <v>61</v>
      </c>
      <c r="G113">
        <v>4</v>
      </c>
      <c r="H113">
        <v>2</v>
      </c>
      <c r="I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0</v>
      </c>
      <c r="AA113" t="s">
        <v>71</v>
      </c>
      <c r="AB113">
        <v>1</v>
      </c>
      <c r="AC113">
        <v>1</v>
      </c>
      <c r="AD113">
        <v>1</v>
      </c>
      <c r="AE113">
        <v>1</v>
      </c>
      <c r="AF113">
        <v>0</v>
      </c>
      <c r="AG113">
        <v>1</v>
      </c>
      <c r="AH113">
        <v>1</v>
      </c>
      <c r="AI113">
        <v>1</v>
      </c>
      <c r="AJ113">
        <v>0</v>
      </c>
      <c r="AK113" t="s">
        <v>347</v>
      </c>
      <c r="AL113" t="s">
        <v>64</v>
      </c>
      <c r="AM113" t="s">
        <v>64</v>
      </c>
      <c r="AN113">
        <v>119</v>
      </c>
      <c r="AO113" t="s">
        <v>64</v>
      </c>
      <c r="AP113" t="s">
        <v>66</v>
      </c>
      <c r="AQ113" t="s">
        <v>66</v>
      </c>
      <c r="AR113" t="s">
        <v>66</v>
      </c>
      <c r="AS113" t="s">
        <v>66</v>
      </c>
      <c r="AT113" t="s">
        <v>65</v>
      </c>
      <c r="AU113" t="s">
        <v>66</v>
      </c>
      <c r="AV113" t="s">
        <v>66</v>
      </c>
      <c r="AW113" t="s">
        <v>66</v>
      </c>
      <c r="AX113">
        <f t="shared" si="26"/>
        <v>7</v>
      </c>
      <c r="AY113">
        <f t="shared" si="27"/>
        <v>1</v>
      </c>
      <c r="AZ113">
        <f t="shared" si="28"/>
        <v>0</v>
      </c>
      <c r="BA113">
        <f t="shared" si="29"/>
        <v>0</v>
      </c>
      <c r="BB113">
        <f t="shared" si="30"/>
        <v>7</v>
      </c>
      <c r="BC113">
        <f t="shared" si="31"/>
        <v>8</v>
      </c>
      <c r="BD113">
        <f t="shared" si="32"/>
        <v>0.875</v>
      </c>
      <c r="BE113">
        <f t="shared" si="33"/>
        <v>0.125</v>
      </c>
      <c r="BF113">
        <f t="shared" si="34"/>
        <v>0</v>
      </c>
      <c r="BG113">
        <f t="shared" si="35"/>
        <v>0</v>
      </c>
      <c r="BH113">
        <f t="shared" si="36"/>
        <v>0.875</v>
      </c>
      <c r="BI113">
        <f t="shared" si="37"/>
        <v>0</v>
      </c>
      <c r="BJ113">
        <f t="shared" si="38"/>
        <v>0.875</v>
      </c>
      <c r="BK113">
        <f t="shared" si="43"/>
        <v>0.875</v>
      </c>
      <c r="BL113">
        <f t="shared" si="44"/>
        <v>0</v>
      </c>
      <c r="BM113">
        <f t="shared" si="39"/>
        <v>0.875</v>
      </c>
      <c r="BN113">
        <f t="shared" si="45"/>
        <v>0.875</v>
      </c>
      <c r="BO113">
        <f t="shared" si="40"/>
        <v>0</v>
      </c>
      <c r="BP113">
        <f t="shared" si="41"/>
        <v>0.125</v>
      </c>
      <c r="BQ113">
        <f t="shared" si="42"/>
        <v>0</v>
      </c>
    </row>
    <row r="114" spans="1:69" x14ac:dyDescent="0.25">
      <c r="A114" t="s">
        <v>348</v>
      </c>
      <c r="B114" t="s">
        <v>349</v>
      </c>
      <c r="C114" t="s">
        <v>58</v>
      </c>
      <c r="D114" t="s">
        <v>129</v>
      </c>
      <c r="E114" t="s">
        <v>320</v>
      </c>
      <c r="F114" t="s">
        <v>61</v>
      </c>
      <c r="G114">
        <v>4</v>
      </c>
      <c r="H114">
        <v>3</v>
      </c>
      <c r="I114">
        <v>1.5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0</v>
      </c>
      <c r="AA114" t="s">
        <v>71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0</v>
      </c>
      <c r="AK114" t="s">
        <v>71</v>
      </c>
      <c r="AL114" t="s">
        <v>64</v>
      </c>
      <c r="AM114" t="s">
        <v>64</v>
      </c>
      <c r="AN114">
        <v>120</v>
      </c>
      <c r="AO114" t="s">
        <v>64</v>
      </c>
      <c r="AP114" t="s">
        <v>66</v>
      </c>
      <c r="AQ114" t="s">
        <v>66</v>
      </c>
      <c r="AR114" t="s">
        <v>66</v>
      </c>
      <c r="AS114" t="s">
        <v>66</v>
      </c>
      <c r="AT114" t="s">
        <v>66</v>
      </c>
      <c r="AU114" t="s">
        <v>66</v>
      </c>
      <c r="AV114" t="s">
        <v>66</v>
      </c>
      <c r="AW114" t="s">
        <v>66</v>
      </c>
      <c r="AX114">
        <f t="shared" si="26"/>
        <v>8</v>
      </c>
      <c r="AY114">
        <f t="shared" si="27"/>
        <v>0</v>
      </c>
      <c r="AZ114">
        <f t="shared" si="28"/>
        <v>0</v>
      </c>
      <c r="BA114">
        <f t="shared" si="29"/>
        <v>0</v>
      </c>
      <c r="BB114">
        <f t="shared" si="30"/>
        <v>8</v>
      </c>
      <c r="BC114">
        <f t="shared" si="31"/>
        <v>8</v>
      </c>
      <c r="BD114">
        <f t="shared" si="32"/>
        <v>1</v>
      </c>
      <c r="BE114">
        <f t="shared" si="33"/>
        <v>0</v>
      </c>
      <c r="BF114">
        <f t="shared" si="34"/>
        <v>0</v>
      </c>
      <c r="BG114">
        <f t="shared" si="35"/>
        <v>0</v>
      </c>
      <c r="BH114">
        <f t="shared" si="36"/>
        <v>1</v>
      </c>
      <c r="BI114">
        <f t="shared" si="37"/>
        <v>0</v>
      </c>
      <c r="BJ114">
        <f t="shared" si="38"/>
        <v>1</v>
      </c>
      <c r="BK114">
        <f t="shared" si="43"/>
        <v>1</v>
      </c>
      <c r="BL114">
        <f t="shared" si="44"/>
        <v>0</v>
      </c>
      <c r="BM114">
        <f t="shared" si="39"/>
        <v>1</v>
      </c>
      <c r="BN114">
        <f t="shared" si="45"/>
        <v>1</v>
      </c>
      <c r="BO114">
        <f t="shared" si="40"/>
        <v>0</v>
      </c>
      <c r="BP114">
        <f t="shared" si="41"/>
        <v>0</v>
      </c>
      <c r="BQ114">
        <v>1</v>
      </c>
    </row>
    <row r="115" spans="1:69" x14ac:dyDescent="0.25">
      <c r="A115" t="s">
        <v>350</v>
      </c>
      <c r="B115" t="s">
        <v>351</v>
      </c>
      <c r="C115" t="s">
        <v>58</v>
      </c>
      <c r="D115" t="s">
        <v>129</v>
      </c>
      <c r="E115" t="s">
        <v>243</v>
      </c>
      <c r="F115" t="s">
        <v>70</v>
      </c>
      <c r="G115">
        <v>3</v>
      </c>
      <c r="H115">
        <v>1</v>
      </c>
      <c r="I115">
        <v>0.5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 t="s">
        <v>71</v>
      </c>
      <c r="AB115">
        <v>1</v>
      </c>
      <c r="AC115">
        <v>1</v>
      </c>
      <c r="AD115">
        <v>0</v>
      </c>
      <c r="AE115">
        <v>1</v>
      </c>
      <c r="AF115">
        <v>1</v>
      </c>
      <c r="AG115">
        <v>0</v>
      </c>
      <c r="AH115">
        <v>1</v>
      </c>
      <c r="AI115">
        <v>1</v>
      </c>
      <c r="AJ115">
        <v>0</v>
      </c>
      <c r="AK115" t="s">
        <v>71</v>
      </c>
      <c r="AL115" t="s">
        <v>64</v>
      </c>
      <c r="AM115" t="s">
        <v>64</v>
      </c>
      <c r="AN115">
        <v>121</v>
      </c>
      <c r="AO115" t="s">
        <v>64</v>
      </c>
      <c r="AP115" t="s">
        <v>66</v>
      </c>
      <c r="AQ115" t="s">
        <v>66</v>
      </c>
      <c r="AR115" t="s">
        <v>65</v>
      </c>
      <c r="AS115" t="s">
        <v>66</v>
      </c>
      <c r="AT115" t="s">
        <v>66</v>
      </c>
      <c r="AU115" t="s">
        <v>65</v>
      </c>
      <c r="AV115" t="s">
        <v>66</v>
      </c>
      <c r="AW115" t="s">
        <v>66</v>
      </c>
      <c r="AX115">
        <f t="shared" si="26"/>
        <v>6</v>
      </c>
      <c r="AY115">
        <f t="shared" si="27"/>
        <v>2</v>
      </c>
      <c r="AZ115">
        <f t="shared" si="28"/>
        <v>0</v>
      </c>
      <c r="BA115">
        <f t="shared" si="29"/>
        <v>0</v>
      </c>
      <c r="BB115">
        <f t="shared" si="30"/>
        <v>6</v>
      </c>
      <c r="BC115">
        <f t="shared" si="31"/>
        <v>8</v>
      </c>
      <c r="BD115">
        <f t="shared" si="32"/>
        <v>0.75</v>
      </c>
      <c r="BE115">
        <f t="shared" si="33"/>
        <v>0.25</v>
      </c>
      <c r="BF115">
        <f t="shared" si="34"/>
        <v>0</v>
      </c>
      <c r="BG115">
        <f t="shared" si="35"/>
        <v>0</v>
      </c>
      <c r="BH115">
        <f t="shared" si="36"/>
        <v>0.75</v>
      </c>
      <c r="BI115">
        <f t="shared" si="37"/>
        <v>0</v>
      </c>
      <c r="BJ115">
        <f t="shared" si="38"/>
        <v>0.75</v>
      </c>
      <c r="BK115">
        <f t="shared" si="43"/>
        <v>0.75</v>
      </c>
      <c r="BL115">
        <f t="shared" si="44"/>
        <v>0</v>
      </c>
      <c r="BM115">
        <f t="shared" si="39"/>
        <v>0.75</v>
      </c>
      <c r="BN115">
        <f t="shared" si="45"/>
        <v>0.75</v>
      </c>
      <c r="BO115">
        <f t="shared" si="40"/>
        <v>0</v>
      </c>
      <c r="BP115">
        <f t="shared" si="41"/>
        <v>0.25</v>
      </c>
      <c r="BQ115">
        <f t="shared" si="42"/>
        <v>0</v>
      </c>
    </row>
    <row r="116" spans="1:69" x14ac:dyDescent="0.25">
      <c r="A116" t="s">
        <v>352</v>
      </c>
      <c r="B116" t="s">
        <v>353</v>
      </c>
      <c r="C116" t="s">
        <v>58</v>
      </c>
      <c r="D116" t="s">
        <v>129</v>
      </c>
      <c r="E116" t="s">
        <v>243</v>
      </c>
      <c r="F116" t="s">
        <v>70</v>
      </c>
      <c r="G116">
        <v>3</v>
      </c>
      <c r="H116">
        <v>4</v>
      </c>
      <c r="I116">
        <v>2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0</v>
      </c>
      <c r="AA116" t="s">
        <v>71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0</v>
      </c>
      <c r="AK116" t="s">
        <v>71</v>
      </c>
      <c r="AL116" t="s">
        <v>64</v>
      </c>
      <c r="AM116" t="s">
        <v>64</v>
      </c>
      <c r="AN116">
        <v>122</v>
      </c>
      <c r="AO116" t="s">
        <v>64</v>
      </c>
      <c r="AP116" t="s">
        <v>66</v>
      </c>
      <c r="AQ116" t="s">
        <v>66</v>
      </c>
      <c r="AR116" t="s">
        <v>66</v>
      </c>
      <c r="AS116" t="s">
        <v>66</v>
      </c>
      <c r="AT116" t="s">
        <v>66</v>
      </c>
      <c r="AU116" t="s">
        <v>66</v>
      </c>
      <c r="AV116" t="s">
        <v>66</v>
      </c>
      <c r="AW116" t="s">
        <v>66</v>
      </c>
      <c r="AX116">
        <f t="shared" si="26"/>
        <v>8</v>
      </c>
      <c r="AY116">
        <f t="shared" si="27"/>
        <v>0</v>
      </c>
      <c r="AZ116">
        <f t="shared" si="28"/>
        <v>0</v>
      </c>
      <c r="BA116">
        <f t="shared" si="29"/>
        <v>0</v>
      </c>
      <c r="BB116">
        <f t="shared" si="30"/>
        <v>8</v>
      </c>
      <c r="BC116">
        <f t="shared" si="31"/>
        <v>8</v>
      </c>
      <c r="BD116">
        <f t="shared" si="32"/>
        <v>1</v>
      </c>
      <c r="BE116">
        <f t="shared" si="33"/>
        <v>0</v>
      </c>
      <c r="BF116">
        <f t="shared" si="34"/>
        <v>0</v>
      </c>
      <c r="BG116">
        <f t="shared" si="35"/>
        <v>0</v>
      </c>
      <c r="BH116">
        <f t="shared" si="36"/>
        <v>1</v>
      </c>
      <c r="BI116">
        <f t="shared" si="37"/>
        <v>0</v>
      </c>
      <c r="BJ116">
        <f t="shared" si="38"/>
        <v>1</v>
      </c>
      <c r="BK116">
        <f t="shared" si="43"/>
        <v>1</v>
      </c>
      <c r="BL116">
        <f t="shared" si="44"/>
        <v>0</v>
      </c>
      <c r="BM116">
        <f t="shared" si="39"/>
        <v>1</v>
      </c>
      <c r="BN116">
        <f t="shared" si="45"/>
        <v>1</v>
      </c>
      <c r="BO116">
        <f t="shared" si="40"/>
        <v>0</v>
      </c>
      <c r="BP116">
        <f t="shared" si="41"/>
        <v>0</v>
      </c>
      <c r="BQ116">
        <v>1</v>
      </c>
    </row>
    <row r="117" spans="1:69" x14ac:dyDescent="0.25">
      <c r="A117" t="s">
        <v>354</v>
      </c>
      <c r="B117" t="s">
        <v>355</v>
      </c>
      <c r="C117" t="s">
        <v>58</v>
      </c>
      <c r="D117" t="s">
        <v>129</v>
      </c>
      <c r="E117" t="s">
        <v>243</v>
      </c>
      <c r="F117" t="s">
        <v>70</v>
      </c>
      <c r="G117">
        <v>3</v>
      </c>
      <c r="H117">
        <v>6</v>
      </c>
      <c r="I117">
        <v>3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0</v>
      </c>
      <c r="AA117" t="s">
        <v>71</v>
      </c>
      <c r="AB117">
        <v>0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0</v>
      </c>
      <c r="AK117" t="s">
        <v>71</v>
      </c>
      <c r="AL117" t="s">
        <v>64</v>
      </c>
      <c r="AM117" t="s">
        <v>64</v>
      </c>
      <c r="AN117">
        <v>123</v>
      </c>
      <c r="AO117" t="s">
        <v>64</v>
      </c>
      <c r="AP117" t="s">
        <v>65</v>
      </c>
      <c r="AQ117" t="s">
        <v>66</v>
      </c>
      <c r="AR117" t="s">
        <v>66</v>
      </c>
      <c r="AS117" t="s">
        <v>66</v>
      </c>
      <c r="AT117" t="s">
        <v>66</v>
      </c>
      <c r="AU117" t="s">
        <v>66</v>
      </c>
      <c r="AV117" t="s">
        <v>66</v>
      </c>
      <c r="AW117" t="s">
        <v>66</v>
      </c>
      <c r="AX117">
        <f t="shared" si="26"/>
        <v>7</v>
      </c>
      <c r="AY117">
        <f t="shared" si="27"/>
        <v>1</v>
      </c>
      <c r="AZ117">
        <f t="shared" si="28"/>
        <v>0</v>
      </c>
      <c r="BA117">
        <f t="shared" si="29"/>
        <v>0</v>
      </c>
      <c r="BB117">
        <f t="shared" si="30"/>
        <v>7</v>
      </c>
      <c r="BC117">
        <f t="shared" si="31"/>
        <v>8</v>
      </c>
      <c r="BD117">
        <f t="shared" si="32"/>
        <v>0.875</v>
      </c>
      <c r="BE117">
        <f t="shared" si="33"/>
        <v>0.125</v>
      </c>
      <c r="BF117">
        <f t="shared" si="34"/>
        <v>0</v>
      </c>
      <c r="BG117">
        <f t="shared" si="35"/>
        <v>0</v>
      </c>
      <c r="BH117">
        <f t="shared" si="36"/>
        <v>0.875</v>
      </c>
      <c r="BI117">
        <f t="shared" si="37"/>
        <v>0</v>
      </c>
      <c r="BJ117">
        <f t="shared" si="38"/>
        <v>0.875</v>
      </c>
      <c r="BK117">
        <f t="shared" si="43"/>
        <v>0.875</v>
      </c>
      <c r="BL117">
        <f t="shared" si="44"/>
        <v>0</v>
      </c>
      <c r="BM117">
        <f t="shared" si="39"/>
        <v>0.875</v>
      </c>
      <c r="BN117">
        <f t="shared" si="45"/>
        <v>0.875</v>
      </c>
      <c r="BO117">
        <f t="shared" si="40"/>
        <v>0</v>
      </c>
      <c r="BP117">
        <f t="shared" si="41"/>
        <v>0.125</v>
      </c>
      <c r="BQ117">
        <f t="shared" si="42"/>
        <v>0</v>
      </c>
    </row>
    <row r="118" spans="1:69" x14ac:dyDescent="0.25">
      <c r="A118" t="s">
        <v>356</v>
      </c>
      <c r="B118" t="s">
        <v>357</v>
      </c>
      <c r="C118" t="s">
        <v>58</v>
      </c>
      <c r="D118" t="s">
        <v>129</v>
      </c>
      <c r="E118" t="s">
        <v>243</v>
      </c>
      <c r="F118" t="s">
        <v>61</v>
      </c>
      <c r="G118">
        <v>3</v>
      </c>
      <c r="H118">
        <v>1</v>
      </c>
      <c r="I118">
        <v>0.5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0</v>
      </c>
      <c r="AA118" t="s">
        <v>71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0</v>
      </c>
      <c r="AK118" t="s">
        <v>71</v>
      </c>
      <c r="AL118" t="s">
        <v>64</v>
      </c>
      <c r="AM118" t="s">
        <v>64</v>
      </c>
      <c r="AN118">
        <v>124</v>
      </c>
      <c r="AO118" t="s">
        <v>64</v>
      </c>
      <c r="AP118" t="s">
        <v>66</v>
      </c>
      <c r="AQ118" t="s">
        <v>66</v>
      </c>
      <c r="AR118" t="s">
        <v>66</v>
      </c>
      <c r="AS118" t="s">
        <v>66</v>
      </c>
      <c r="AT118" t="s">
        <v>66</v>
      </c>
      <c r="AU118" t="s">
        <v>66</v>
      </c>
      <c r="AV118" t="s">
        <v>66</v>
      </c>
      <c r="AW118" t="s">
        <v>66</v>
      </c>
      <c r="AX118">
        <f t="shared" si="26"/>
        <v>8</v>
      </c>
      <c r="AY118">
        <f t="shared" si="27"/>
        <v>0</v>
      </c>
      <c r="AZ118">
        <f t="shared" si="28"/>
        <v>0</v>
      </c>
      <c r="BA118">
        <f t="shared" si="29"/>
        <v>0</v>
      </c>
      <c r="BB118">
        <f t="shared" si="30"/>
        <v>8</v>
      </c>
      <c r="BC118">
        <f t="shared" si="31"/>
        <v>8</v>
      </c>
      <c r="BD118">
        <f t="shared" si="32"/>
        <v>1</v>
      </c>
      <c r="BE118">
        <f t="shared" si="33"/>
        <v>0</v>
      </c>
      <c r="BF118">
        <f t="shared" si="34"/>
        <v>0</v>
      </c>
      <c r="BG118">
        <f t="shared" si="35"/>
        <v>0</v>
      </c>
      <c r="BH118">
        <f t="shared" si="36"/>
        <v>1</v>
      </c>
      <c r="BI118">
        <f t="shared" si="37"/>
        <v>0</v>
      </c>
      <c r="BJ118">
        <f t="shared" si="38"/>
        <v>1</v>
      </c>
      <c r="BK118">
        <f t="shared" si="43"/>
        <v>1</v>
      </c>
      <c r="BL118">
        <f t="shared" si="44"/>
        <v>0</v>
      </c>
      <c r="BM118">
        <f t="shared" si="39"/>
        <v>1</v>
      </c>
      <c r="BN118">
        <f t="shared" si="45"/>
        <v>1</v>
      </c>
      <c r="BO118">
        <f t="shared" si="40"/>
        <v>0</v>
      </c>
      <c r="BP118">
        <f t="shared" si="41"/>
        <v>0</v>
      </c>
      <c r="BQ118">
        <v>1</v>
      </c>
    </row>
    <row r="119" spans="1:69" x14ac:dyDescent="0.25">
      <c r="A119" t="s">
        <v>358</v>
      </c>
      <c r="B119" t="s">
        <v>359</v>
      </c>
      <c r="C119" t="s">
        <v>58</v>
      </c>
      <c r="D119" t="s">
        <v>129</v>
      </c>
      <c r="E119" t="s">
        <v>243</v>
      </c>
      <c r="F119" t="s">
        <v>61</v>
      </c>
      <c r="G119">
        <v>3</v>
      </c>
      <c r="H119">
        <v>2</v>
      </c>
      <c r="I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0</v>
      </c>
      <c r="AA119" t="s">
        <v>71</v>
      </c>
      <c r="AB119">
        <v>0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0</v>
      </c>
      <c r="AK119" t="s">
        <v>71</v>
      </c>
      <c r="AL119" t="s">
        <v>64</v>
      </c>
      <c r="AM119" t="s">
        <v>64</v>
      </c>
      <c r="AN119">
        <v>125</v>
      </c>
      <c r="AO119" t="s">
        <v>64</v>
      </c>
      <c r="AP119" t="s">
        <v>65</v>
      </c>
      <c r="AQ119" t="s">
        <v>66</v>
      </c>
      <c r="AR119" t="s">
        <v>66</v>
      </c>
      <c r="AS119" t="s">
        <v>66</v>
      </c>
      <c r="AT119" t="s">
        <v>66</v>
      </c>
      <c r="AU119" t="s">
        <v>66</v>
      </c>
      <c r="AV119" t="s">
        <v>66</v>
      </c>
      <c r="AW119" t="s">
        <v>66</v>
      </c>
      <c r="AX119">
        <f t="shared" si="26"/>
        <v>7</v>
      </c>
      <c r="AY119">
        <f t="shared" si="27"/>
        <v>1</v>
      </c>
      <c r="AZ119">
        <f t="shared" si="28"/>
        <v>0</v>
      </c>
      <c r="BA119">
        <f t="shared" si="29"/>
        <v>0</v>
      </c>
      <c r="BB119">
        <f t="shared" si="30"/>
        <v>7</v>
      </c>
      <c r="BC119">
        <f t="shared" si="31"/>
        <v>8</v>
      </c>
      <c r="BD119">
        <f t="shared" si="32"/>
        <v>0.875</v>
      </c>
      <c r="BE119">
        <f t="shared" si="33"/>
        <v>0.125</v>
      </c>
      <c r="BF119">
        <f t="shared" si="34"/>
        <v>0</v>
      </c>
      <c r="BG119">
        <f t="shared" si="35"/>
        <v>0</v>
      </c>
      <c r="BH119">
        <f t="shared" si="36"/>
        <v>0.875</v>
      </c>
      <c r="BI119">
        <f t="shared" si="37"/>
        <v>0</v>
      </c>
      <c r="BJ119">
        <f t="shared" si="38"/>
        <v>0.875</v>
      </c>
      <c r="BK119">
        <f t="shared" si="43"/>
        <v>0.875</v>
      </c>
      <c r="BL119">
        <f t="shared" si="44"/>
        <v>0</v>
      </c>
      <c r="BM119">
        <f t="shared" si="39"/>
        <v>0.875</v>
      </c>
      <c r="BN119">
        <f t="shared" si="45"/>
        <v>0.875</v>
      </c>
      <c r="BO119">
        <f t="shared" si="40"/>
        <v>0</v>
      </c>
      <c r="BP119">
        <f t="shared" si="41"/>
        <v>0.125</v>
      </c>
      <c r="BQ119">
        <f t="shared" si="42"/>
        <v>0</v>
      </c>
    </row>
    <row r="120" spans="1:69" x14ac:dyDescent="0.25">
      <c r="A120" t="s">
        <v>360</v>
      </c>
      <c r="B120" t="s">
        <v>361</v>
      </c>
      <c r="C120" t="s">
        <v>58</v>
      </c>
      <c r="D120" t="s">
        <v>129</v>
      </c>
      <c r="E120" t="s">
        <v>243</v>
      </c>
      <c r="F120" t="s">
        <v>61</v>
      </c>
      <c r="G120">
        <v>3</v>
      </c>
      <c r="H120">
        <v>3</v>
      </c>
      <c r="I120">
        <v>1.5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 t="s">
        <v>71</v>
      </c>
      <c r="AB120">
        <v>0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0</v>
      </c>
      <c r="AK120" t="s">
        <v>71</v>
      </c>
      <c r="AL120" t="s">
        <v>64</v>
      </c>
      <c r="AM120" t="s">
        <v>64</v>
      </c>
      <c r="AN120">
        <v>126</v>
      </c>
      <c r="AO120" t="s">
        <v>64</v>
      </c>
      <c r="AP120" t="s">
        <v>65</v>
      </c>
      <c r="AQ120" t="s">
        <v>66</v>
      </c>
      <c r="AR120" t="s">
        <v>66</v>
      </c>
      <c r="AS120" t="s">
        <v>66</v>
      </c>
      <c r="AT120" t="s">
        <v>66</v>
      </c>
      <c r="AU120" t="s">
        <v>66</v>
      </c>
      <c r="AV120" t="s">
        <v>66</v>
      </c>
      <c r="AW120" t="s">
        <v>66</v>
      </c>
      <c r="AX120">
        <f t="shared" si="26"/>
        <v>7</v>
      </c>
      <c r="AY120">
        <f t="shared" si="27"/>
        <v>1</v>
      </c>
      <c r="AZ120">
        <f t="shared" si="28"/>
        <v>0</v>
      </c>
      <c r="BA120">
        <f t="shared" si="29"/>
        <v>0</v>
      </c>
      <c r="BB120">
        <f t="shared" si="30"/>
        <v>7</v>
      </c>
      <c r="BC120">
        <f t="shared" si="31"/>
        <v>8</v>
      </c>
      <c r="BD120">
        <f t="shared" si="32"/>
        <v>0.875</v>
      </c>
      <c r="BE120">
        <f t="shared" si="33"/>
        <v>0.125</v>
      </c>
      <c r="BF120">
        <f t="shared" si="34"/>
        <v>0</v>
      </c>
      <c r="BG120">
        <f t="shared" si="35"/>
        <v>0</v>
      </c>
      <c r="BH120">
        <f t="shared" si="36"/>
        <v>0.875</v>
      </c>
      <c r="BI120">
        <f t="shared" si="37"/>
        <v>0</v>
      </c>
      <c r="BJ120">
        <f t="shared" si="38"/>
        <v>0.875</v>
      </c>
      <c r="BK120">
        <f t="shared" si="43"/>
        <v>0.875</v>
      </c>
      <c r="BL120">
        <f t="shared" si="44"/>
        <v>0</v>
      </c>
      <c r="BM120">
        <f t="shared" si="39"/>
        <v>0.875</v>
      </c>
      <c r="BN120">
        <f t="shared" si="45"/>
        <v>0.875</v>
      </c>
      <c r="BO120">
        <f t="shared" si="40"/>
        <v>0</v>
      </c>
      <c r="BP120">
        <f t="shared" si="41"/>
        <v>0.125</v>
      </c>
      <c r="BQ120">
        <f t="shared" si="42"/>
        <v>0</v>
      </c>
    </row>
    <row r="121" spans="1:69" x14ac:dyDescent="0.25">
      <c r="A121" t="s">
        <v>362</v>
      </c>
      <c r="B121" t="s">
        <v>363</v>
      </c>
      <c r="C121" t="s">
        <v>58</v>
      </c>
      <c r="D121" t="s">
        <v>59</v>
      </c>
      <c r="E121" t="s">
        <v>311</v>
      </c>
      <c r="F121" t="s">
        <v>70</v>
      </c>
      <c r="G121">
        <v>5</v>
      </c>
      <c r="H121">
        <v>1</v>
      </c>
      <c r="I121">
        <v>0.5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 t="s">
        <v>71</v>
      </c>
      <c r="AB121">
        <v>0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0</v>
      </c>
      <c r="AK121" t="s">
        <v>71</v>
      </c>
      <c r="AL121" t="s">
        <v>64</v>
      </c>
      <c r="AM121" t="s">
        <v>64</v>
      </c>
      <c r="AN121">
        <v>127</v>
      </c>
      <c r="AO121" t="s">
        <v>64</v>
      </c>
      <c r="AP121" t="s">
        <v>65</v>
      </c>
      <c r="AQ121" t="s">
        <v>66</v>
      </c>
      <c r="AR121" t="s">
        <v>66</v>
      </c>
      <c r="AS121" t="s">
        <v>66</v>
      </c>
      <c r="AT121" t="s">
        <v>66</v>
      </c>
      <c r="AU121" t="s">
        <v>66</v>
      </c>
      <c r="AV121" t="s">
        <v>66</v>
      </c>
      <c r="AW121" t="s">
        <v>66</v>
      </c>
      <c r="AX121">
        <f t="shared" si="26"/>
        <v>7</v>
      </c>
      <c r="AY121">
        <f t="shared" si="27"/>
        <v>1</v>
      </c>
      <c r="AZ121">
        <f t="shared" si="28"/>
        <v>0</v>
      </c>
      <c r="BA121">
        <f t="shared" si="29"/>
        <v>0</v>
      </c>
      <c r="BB121">
        <f t="shared" si="30"/>
        <v>7</v>
      </c>
      <c r="BC121">
        <f t="shared" si="31"/>
        <v>8</v>
      </c>
      <c r="BD121">
        <f t="shared" si="32"/>
        <v>0.875</v>
      </c>
      <c r="BE121">
        <f t="shared" si="33"/>
        <v>0.125</v>
      </c>
      <c r="BF121">
        <f t="shared" si="34"/>
        <v>0</v>
      </c>
      <c r="BG121">
        <f t="shared" si="35"/>
        <v>0</v>
      </c>
      <c r="BH121">
        <f t="shared" si="36"/>
        <v>0.875</v>
      </c>
      <c r="BI121">
        <f t="shared" si="37"/>
        <v>0</v>
      </c>
      <c r="BJ121">
        <f t="shared" si="38"/>
        <v>0.875</v>
      </c>
      <c r="BK121">
        <f t="shared" si="43"/>
        <v>0.875</v>
      </c>
      <c r="BL121">
        <f t="shared" si="44"/>
        <v>0</v>
      </c>
      <c r="BM121">
        <f t="shared" si="39"/>
        <v>0.875</v>
      </c>
      <c r="BN121">
        <f t="shared" si="45"/>
        <v>0.875</v>
      </c>
      <c r="BO121">
        <f t="shared" si="40"/>
        <v>0</v>
      </c>
      <c r="BP121">
        <f t="shared" si="41"/>
        <v>0.125</v>
      </c>
      <c r="BQ121">
        <f t="shared" si="42"/>
        <v>0</v>
      </c>
    </row>
    <row r="122" spans="1:69" x14ac:dyDescent="0.25">
      <c r="A122" t="s">
        <v>364</v>
      </c>
      <c r="B122" t="s">
        <v>365</v>
      </c>
      <c r="C122" t="s">
        <v>58</v>
      </c>
      <c r="D122" t="s">
        <v>59</v>
      </c>
      <c r="E122" t="s">
        <v>311</v>
      </c>
      <c r="F122" t="s">
        <v>70</v>
      </c>
      <c r="G122">
        <v>5</v>
      </c>
      <c r="H122">
        <v>4</v>
      </c>
      <c r="I122">
        <v>2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0</v>
      </c>
      <c r="AA122" t="s">
        <v>71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0</v>
      </c>
      <c r="AK122" t="s">
        <v>71</v>
      </c>
      <c r="AL122" t="s">
        <v>64</v>
      </c>
      <c r="AM122" t="s">
        <v>64</v>
      </c>
      <c r="AN122">
        <v>128</v>
      </c>
      <c r="AO122" t="s">
        <v>64</v>
      </c>
      <c r="AP122" t="s">
        <v>66</v>
      </c>
      <c r="AQ122" t="s">
        <v>66</v>
      </c>
      <c r="AR122" t="s">
        <v>66</v>
      </c>
      <c r="AS122" t="s">
        <v>66</v>
      </c>
      <c r="AT122" t="s">
        <v>66</v>
      </c>
      <c r="AU122" t="s">
        <v>66</v>
      </c>
      <c r="AV122" t="s">
        <v>66</v>
      </c>
      <c r="AW122" t="s">
        <v>66</v>
      </c>
      <c r="AX122">
        <f t="shared" si="26"/>
        <v>8</v>
      </c>
      <c r="AY122">
        <f t="shared" si="27"/>
        <v>0</v>
      </c>
      <c r="AZ122">
        <f t="shared" si="28"/>
        <v>0</v>
      </c>
      <c r="BA122">
        <f t="shared" si="29"/>
        <v>0</v>
      </c>
      <c r="BB122">
        <f t="shared" si="30"/>
        <v>8</v>
      </c>
      <c r="BC122">
        <f t="shared" si="31"/>
        <v>8</v>
      </c>
      <c r="BD122">
        <f t="shared" si="32"/>
        <v>1</v>
      </c>
      <c r="BE122">
        <f t="shared" si="33"/>
        <v>0</v>
      </c>
      <c r="BF122">
        <f t="shared" si="34"/>
        <v>0</v>
      </c>
      <c r="BG122">
        <f t="shared" si="35"/>
        <v>0</v>
      </c>
      <c r="BH122">
        <f t="shared" si="36"/>
        <v>1</v>
      </c>
      <c r="BI122">
        <f t="shared" si="37"/>
        <v>0</v>
      </c>
      <c r="BJ122">
        <f t="shared" si="38"/>
        <v>1</v>
      </c>
      <c r="BK122">
        <f t="shared" si="43"/>
        <v>1</v>
      </c>
      <c r="BL122">
        <f t="shared" si="44"/>
        <v>0</v>
      </c>
      <c r="BM122">
        <f t="shared" si="39"/>
        <v>1</v>
      </c>
      <c r="BN122">
        <f t="shared" si="45"/>
        <v>1</v>
      </c>
      <c r="BO122">
        <f t="shared" si="40"/>
        <v>0</v>
      </c>
      <c r="BP122">
        <f t="shared" si="41"/>
        <v>0</v>
      </c>
      <c r="BQ122">
        <v>1</v>
      </c>
    </row>
    <row r="123" spans="1:69" x14ac:dyDescent="0.25">
      <c r="A123" t="s">
        <v>366</v>
      </c>
      <c r="B123" t="s">
        <v>367</v>
      </c>
      <c r="C123" t="s">
        <v>58</v>
      </c>
      <c r="D123" t="s">
        <v>59</v>
      </c>
      <c r="E123" t="s">
        <v>311</v>
      </c>
      <c r="F123" t="s">
        <v>70</v>
      </c>
      <c r="G123">
        <v>5</v>
      </c>
      <c r="H123">
        <v>7</v>
      </c>
      <c r="I123">
        <v>3.5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0</v>
      </c>
      <c r="AA123" t="s">
        <v>71</v>
      </c>
      <c r="AB123">
        <v>0</v>
      </c>
      <c r="AC123">
        <v>1</v>
      </c>
      <c r="AD123">
        <v>1</v>
      </c>
      <c r="AE123">
        <v>0</v>
      </c>
      <c r="AF123">
        <v>1</v>
      </c>
      <c r="AG123">
        <v>1</v>
      </c>
      <c r="AH123">
        <v>1</v>
      </c>
      <c r="AI123">
        <v>1</v>
      </c>
      <c r="AJ123">
        <v>0</v>
      </c>
      <c r="AK123" t="s">
        <v>71</v>
      </c>
      <c r="AL123" t="s">
        <v>64</v>
      </c>
      <c r="AM123" t="s">
        <v>64</v>
      </c>
      <c r="AN123">
        <v>129</v>
      </c>
      <c r="AO123" t="s">
        <v>64</v>
      </c>
      <c r="AP123" t="s">
        <v>65</v>
      </c>
      <c r="AQ123" t="s">
        <v>66</v>
      </c>
      <c r="AR123" t="s">
        <v>66</v>
      </c>
      <c r="AS123" t="s">
        <v>65</v>
      </c>
      <c r="AT123" t="s">
        <v>66</v>
      </c>
      <c r="AU123" t="s">
        <v>66</v>
      </c>
      <c r="AV123" t="s">
        <v>66</v>
      </c>
      <c r="AW123" t="s">
        <v>66</v>
      </c>
      <c r="AX123">
        <f t="shared" si="26"/>
        <v>6</v>
      </c>
      <c r="AY123">
        <f t="shared" si="27"/>
        <v>2</v>
      </c>
      <c r="AZ123">
        <f t="shared" si="28"/>
        <v>0</v>
      </c>
      <c r="BA123">
        <f t="shared" si="29"/>
        <v>0</v>
      </c>
      <c r="BB123">
        <f t="shared" si="30"/>
        <v>6</v>
      </c>
      <c r="BC123">
        <f t="shared" si="31"/>
        <v>8</v>
      </c>
      <c r="BD123">
        <f t="shared" si="32"/>
        <v>0.75</v>
      </c>
      <c r="BE123">
        <f t="shared" si="33"/>
        <v>0.25</v>
      </c>
      <c r="BF123">
        <f t="shared" si="34"/>
        <v>0</v>
      </c>
      <c r="BG123">
        <f t="shared" si="35"/>
        <v>0</v>
      </c>
      <c r="BH123">
        <f t="shared" si="36"/>
        <v>0.75</v>
      </c>
      <c r="BI123">
        <f t="shared" si="37"/>
        <v>0</v>
      </c>
      <c r="BJ123">
        <f t="shared" si="38"/>
        <v>0.75</v>
      </c>
      <c r="BK123">
        <f t="shared" si="43"/>
        <v>0.75</v>
      </c>
      <c r="BL123">
        <f t="shared" si="44"/>
        <v>0</v>
      </c>
      <c r="BM123">
        <f t="shared" si="39"/>
        <v>0.75</v>
      </c>
      <c r="BN123">
        <f t="shared" si="45"/>
        <v>0.75</v>
      </c>
      <c r="BO123">
        <f t="shared" si="40"/>
        <v>0</v>
      </c>
      <c r="BP123">
        <f t="shared" si="41"/>
        <v>0.25</v>
      </c>
      <c r="BQ123">
        <f t="shared" si="42"/>
        <v>0</v>
      </c>
    </row>
    <row r="124" spans="1:69" x14ac:dyDescent="0.25">
      <c r="A124" t="s">
        <v>368</v>
      </c>
      <c r="B124" t="s">
        <v>369</v>
      </c>
      <c r="C124" t="s">
        <v>58</v>
      </c>
      <c r="D124" t="s">
        <v>59</v>
      </c>
      <c r="E124" t="s">
        <v>311</v>
      </c>
      <c r="F124" t="s">
        <v>61</v>
      </c>
      <c r="G124">
        <v>5</v>
      </c>
      <c r="H124">
        <v>1</v>
      </c>
      <c r="I124">
        <v>0.5</v>
      </c>
      <c r="R124">
        <v>1</v>
      </c>
      <c r="S124">
        <v>1</v>
      </c>
      <c r="T124">
        <v>1</v>
      </c>
      <c r="U124">
        <v>0</v>
      </c>
      <c r="V124">
        <v>1</v>
      </c>
      <c r="W124">
        <v>1</v>
      </c>
      <c r="X124">
        <v>1</v>
      </c>
      <c r="Y124">
        <v>1</v>
      </c>
      <c r="Z124">
        <v>0</v>
      </c>
      <c r="AA124" t="s">
        <v>71</v>
      </c>
      <c r="AB124">
        <v>1</v>
      </c>
      <c r="AC124">
        <v>1</v>
      </c>
      <c r="AD124">
        <v>1</v>
      </c>
      <c r="AE124">
        <v>0</v>
      </c>
      <c r="AF124">
        <v>1</v>
      </c>
      <c r="AG124">
        <v>1</v>
      </c>
      <c r="AH124">
        <v>1</v>
      </c>
      <c r="AI124">
        <v>1</v>
      </c>
      <c r="AJ124">
        <v>0</v>
      </c>
      <c r="AK124" t="s">
        <v>71</v>
      </c>
      <c r="AL124" t="s">
        <v>64</v>
      </c>
      <c r="AM124" t="s">
        <v>64</v>
      </c>
      <c r="AN124">
        <v>130</v>
      </c>
      <c r="AO124" t="s">
        <v>64</v>
      </c>
      <c r="AP124" t="s">
        <v>66</v>
      </c>
      <c r="AQ124" t="s">
        <v>66</v>
      </c>
      <c r="AR124" t="s">
        <v>66</v>
      </c>
      <c r="AS124" t="s">
        <v>67</v>
      </c>
      <c r="AT124" t="s">
        <v>66</v>
      </c>
      <c r="AU124" t="s">
        <v>66</v>
      </c>
      <c r="AV124" t="s">
        <v>66</v>
      </c>
      <c r="AW124" t="s">
        <v>66</v>
      </c>
      <c r="AX124">
        <f t="shared" si="26"/>
        <v>7</v>
      </c>
      <c r="AY124">
        <f t="shared" si="27"/>
        <v>0</v>
      </c>
      <c r="AZ124">
        <f t="shared" si="28"/>
        <v>0</v>
      </c>
      <c r="BA124">
        <f t="shared" si="29"/>
        <v>1</v>
      </c>
      <c r="BB124">
        <f t="shared" si="30"/>
        <v>8</v>
      </c>
      <c r="BC124">
        <f t="shared" si="31"/>
        <v>8</v>
      </c>
      <c r="BD124">
        <f t="shared" si="32"/>
        <v>0.875</v>
      </c>
      <c r="BE124">
        <f t="shared" si="33"/>
        <v>0</v>
      </c>
      <c r="BF124">
        <f t="shared" si="34"/>
        <v>0</v>
      </c>
      <c r="BG124">
        <f t="shared" si="35"/>
        <v>0.125</v>
      </c>
      <c r="BH124">
        <f t="shared" si="36"/>
        <v>0.765625</v>
      </c>
      <c r="BI124">
        <f t="shared" si="37"/>
        <v>1.5625E-2</v>
      </c>
      <c r="BJ124">
        <f t="shared" si="38"/>
        <v>0.78125</v>
      </c>
      <c r="BK124">
        <f t="shared" si="43"/>
        <v>0.765625</v>
      </c>
      <c r="BL124">
        <f t="shared" si="44"/>
        <v>1.5625E-2</v>
      </c>
      <c r="BM124">
        <f t="shared" si="39"/>
        <v>0.78125</v>
      </c>
      <c r="BN124">
        <f t="shared" si="45"/>
        <v>1</v>
      </c>
      <c r="BO124">
        <f t="shared" si="40"/>
        <v>0.21875</v>
      </c>
      <c r="BP124">
        <f t="shared" si="41"/>
        <v>0.21875</v>
      </c>
      <c r="BQ124">
        <f t="shared" si="42"/>
        <v>1</v>
      </c>
    </row>
    <row r="125" spans="1:69" x14ac:dyDescent="0.25">
      <c r="A125" t="s">
        <v>370</v>
      </c>
      <c r="B125" t="s">
        <v>371</v>
      </c>
      <c r="C125" t="s">
        <v>58</v>
      </c>
      <c r="D125" t="s">
        <v>199</v>
      </c>
      <c r="E125" t="s">
        <v>311</v>
      </c>
      <c r="F125" t="s">
        <v>70</v>
      </c>
      <c r="G125">
        <v>6</v>
      </c>
      <c r="H125">
        <v>1</v>
      </c>
      <c r="I125">
        <v>0.5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0</v>
      </c>
      <c r="AA125" t="s">
        <v>71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0</v>
      </c>
      <c r="AK125" t="s">
        <v>71</v>
      </c>
      <c r="AL125" t="s">
        <v>64</v>
      </c>
      <c r="AM125" t="s">
        <v>64</v>
      </c>
      <c r="AN125">
        <v>131</v>
      </c>
      <c r="AO125" t="s">
        <v>64</v>
      </c>
      <c r="AP125" t="s">
        <v>66</v>
      </c>
      <c r="AQ125" t="s">
        <v>66</v>
      </c>
      <c r="AR125" t="s">
        <v>66</v>
      </c>
      <c r="AS125" t="s">
        <v>66</v>
      </c>
      <c r="AT125" t="s">
        <v>66</v>
      </c>
      <c r="AU125" t="s">
        <v>66</v>
      </c>
      <c r="AV125" t="s">
        <v>66</v>
      </c>
      <c r="AW125" t="s">
        <v>66</v>
      </c>
      <c r="AX125">
        <f t="shared" si="26"/>
        <v>8</v>
      </c>
      <c r="AY125">
        <f t="shared" si="27"/>
        <v>0</v>
      </c>
      <c r="AZ125">
        <f t="shared" si="28"/>
        <v>0</v>
      </c>
      <c r="BA125">
        <f t="shared" si="29"/>
        <v>0</v>
      </c>
      <c r="BB125">
        <f t="shared" si="30"/>
        <v>8</v>
      </c>
      <c r="BC125">
        <f t="shared" si="31"/>
        <v>8</v>
      </c>
      <c r="BD125">
        <f t="shared" si="32"/>
        <v>1</v>
      </c>
      <c r="BE125">
        <f t="shared" si="33"/>
        <v>0</v>
      </c>
      <c r="BF125">
        <f t="shared" si="34"/>
        <v>0</v>
      </c>
      <c r="BG125">
        <f t="shared" si="35"/>
        <v>0</v>
      </c>
      <c r="BH125">
        <f t="shared" si="36"/>
        <v>1</v>
      </c>
      <c r="BI125">
        <f t="shared" si="37"/>
        <v>0</v>
      </c>
      <c r="BJ125">
        <f t="shared" si="38"/>
        <v>1</v>
      </c>
      <c r="BK125">
        <f t="shared" si="43"/>
        <v>1</v>
      </c>
      <c r="BL125">
        <f t="shared" si="44"/>
        <v>0</v>
      </c>
      <c r="BM125">
        <f t="shared" si="39"/>
        <v>1</v>
      </c>
      <c r="BN125">
        <f t="shared" si="45"/>
        <v>1</v>
      </c>
      <c r="BO125">
        <f t="shared" si="40"/>
        <v>0</v>
      </c>
      <c r="BP125">
        <f t="shared" si="41"/>
        <v>0</v>
      </c>
      <c r="BQ125">
        <v>1</v>
      </c>
    </row>
    <row r="126" spans="1:69" x14ac:dyDescent="0.25">
      <c r="A126" t="s">
        <v>372</v>
      </c>
      <c r="B126" t="s">
        <v>373</v>
      </c>
      <c r="C126" t="s">
        <v>58</v>
      </c>
      <c r="D126" t="s">
        <v>199</v>
      </c>
      <c r="E126" t="s">
        <v>311</v>
      </c>
      <c r="F126" t="s">
        <v>70</v>
      </c>
      <c r="G126">
        <v>6</v>
      </c>
      <c r="H126">
        <v>4</v>
      </c>
      <c r="I126">
        <v>2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0</v>
      </c>
      <c r="AA126" t="s">
        <v>71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0</v>
      </c>
      <c r="AK126" t="s">
        <v>71</v>
      </c>
      <c r="AL126" t="s">
        <v>64</v>
      </c>
      <c r="AM126" t="s">
        <v>64</v>
      </c>
      <c r="AN126">
        <v>132</v>
      </c>
      <c r="AO126" t="s">
        <v>64</v>
      </c>
      <c r="AP126" t="s">
        <v>66</v>
      </c>
      <c r="AQ126" t="s">
        <v>66</v>
      </c>
      <c r="AR126" t="s">
        <v>66</v>
      </c>
      <c r="AS126" t="s">
        <v>66</v>
      </c>
      <c r="AT126" t="s">
        <v>66</v>
      </c>
      <c r="AU126" t="s">
        <v>66</v>
      </c>
      <c r="AV126" t="s">
        <v>66</v>
      </c>
      <c r="AW126" t="s">
        <v>66</v>
      </c>
      <c r="AX126">
        <f t="shared" si="26"/>
        <v>8</v>
      </c>
      <c r="AY126">
        <f t="shared" si="27"/>
        <v>0</v>
      </c>
      <c r="AZ126">
        <f t="shared" si="28"/>
        <v>0</v>
      </c>
      <c r="BA126">
        <f t="shared" si="29"/>
        <v>0</v>
      </c>
      <c r="BB126">
        <f t="shared" si="30"/>
        <v>8</v>
      </c>
      <c r="BC126">
        <f t="shared" si="31"/>
        <v>8</v>
      </c>
      <c r="BD126">
        <f t="shared" si="32"/>
        <v>1</v>
      </c>
      <c r="BE126">
        <f t="shared" si="33"/>
        <v>0</v>
      </c>
      <c r="BF126">
        <f t="shared" si="34"/>
        <v>0</v>
      </c>
      <c r="BG126">
        <f t="shared" si="35"/>
        <v>0</v>
      </c>
      <c r="BH126">
        <f t="shared" si="36"/>
        <v>1</v>
      </c>
      <c r="BI126">
        <f t="shared" si="37"/>
        <v>0</v>
      </c>
      <c r="BJ126">
        <f t="shared" si="38"/>
        <v>1</v>
      </c>
      <c r="BK126">
        <f t="shared" si="43"/>
        <v>1</v>
      </c>
      <c r="BL126">
        <f t="shared" si="44"/>
        <v>0</v>
      </c>
      <c r="BM126">
        <f t="shared" si="39"/>
        <v>1</v>
      </c>
      <c r="BN126">
        <f t="shared" si="45"/>
        <v>1</v>
      </c>
      <c r="BO126">
        <f t="shared" si="40"/>
        <v>0</v>
      </c>
      <c r="BP126">
        <f t="shared" si="41"/>
        <v>0</v>
      </c>
      <c r="BQ126">
        <v>1</v>
      </c>
    </row>
    <row r="127" spans="1:69" x14ac:dyDescent="0.25">
      <c r="A127" t="s">
        <v>374</v>
      </c>
      <c r="B127" t="s">
        <v>375</v>
      </c>
      <c r="C127" t="s">
        <v>58</v>
      </c>
      <c r="D127" t="s">
        <v>199</v>
      </c>
      <c r="E127" t="s">
        <v>311</v>
      </c>
      <c r="F127" t="s">
        <v>70</v>
      </c>
      <c r="G127">
        <v>6</v>
      </c>
      <c r="H127">
        <v>7</v>
      </c>
      <c r="I127">
        <v>3.5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0</v>
      </c>
      <c r="AA127" t="s">
        <v>71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0</v>
      </c>
      <c r="AK127" t="s">
        <v>71</v>
      </c>
      <c r="AL127" t="s">
        <v>64</v>
      </c>
      <c r="AM127" t="s">
        <v>64</v>
      </c>
      <c r="AN127">
        <v>133</v>
      </c>
      <c r="AO127" t="s">
        <v>64</v>
      </c>
      <c r="AP127" t="s">
        <v>66</v>
      </c>
      <c r="AQ127" t="s">
        <v>66</v>
      </c>
      <c r="AR127" t="s">
        <v>66</v>
      </c>
      <c r="AS127" t="s">
        <v>66</v>
      </c>
      <c r="AT127" t="s">
        <v>66</v>
      </c>
      <c r="AU127" t="s">
        <v>66</v>
      </c>
      <c r="AV127" t="s">
        <v>66</v>
      </c>
      <c r="AW127" t="s">
        <v>66</v>
      </c>
      <c r="AX127">
        <f t="shared" si="26"/>
        <v>8</v>
      </c>
      <c r="AY127">
        <f t="shared" si="27"/>
        <v>0</v>
      </c>
      <c r="AZ127">
        <f t="shared" si="28"/>
        <v>0</v>
      </c>
      <c r="BA127">
        <f t="shared" si="29"/>
        <v>0</v>
      </c>
      <c r="BB127">
        <f t="shared" si="30"/>
        <v>8</v>
      </c>
      <c r="BC127">
        <f t="shared" si="31"/>
        <v>8</v>
      </c>
      <c r="BD127">
        <f t="shared" si="32"/>
        <v>1</v>
      </c>
      <c r="BE127">
        <f t="shared" si="33"/>
        <v>0</v>
      </c>
      <c r="BF127">
        <f t="shared" si="34"/>
        <v>0</v>
      </c>
      <c r="BG127">
        <f t="shared" si="35"/>
        <v>0</v>
      </c>
      <c r="BH127">
        <f t="shared" si="36"/>
        <v>1</v>
      </c>
      <c r="BI127">
        <f t="shared" si="37"/>
        <v>0</v>
      </c>
      <c r="BJ127">
        <f t="shared" si="38"/>
        <v>1</v>
      </c>
      <c r="BK127">
        <f t="shared" si="43"/>
        <v>1</v>
      </c>
      <c r="BL127">
        <f t="shared" si="44"/>
        <v>0</v>
      </c>
      <c r="BM127">
        <f t="shared" si="39"/>
        <v>1</v>
      </c>
      <c r="BN127">
        <f t="shared" si="45"/>
        <v>1</v>
      </c>
      <c r="BO127">
        <f t="shared" si="40"/>
        <v>0</v>
      </c>
      <c r="BP127">
        <f t="shared" si="41"/>
        <v>0</v>
      </c>
      <c r="BQ127">
        <v>1</v>
      </c>
    </row>
    <row r="128" spans="1:69" x14ac:dyDescent="0.25">
      <c r="A128" t="s">
        <v>376</v>
      </c>
      <c r="B128" t="s">
        <v>377</v>
      </c>
      <c r="C128" t="s">
        <v>58</v>
      </c>
      <c r="D128" t="s">
        <v>129</v>
      </c>
      <c r="E128" t="s">
        <v>378</v>
      </c>
      <c r="F128" t="s">
        <v>70</v>
      </c>
      <c r="G128">
        <v>2</v>
      </c>
      <c r="H128">
        <v>1</v>
      </c>
      <c r="I128">
        <v>0.5</v>
      </c>
      <c r="R128">
        <v>1</v>
      </c>
      <c r="S128">
        <v>1</v>
      </c>
      <c r="T128">
        <v>0</v>
      </c>
      <c r="U128">
        <v>0</v>
      </c>
      <c r="V128">
        <v>1</v>
      </c>
      <c r="W128">
        <v>1</v>
      </c>
      <c r="X128">
        <v>1</v>
      </c>
      <c r="Y128">
        <v>1</v>
      </c>
      <c r="Z128">
        <v>1</v>
      </c>
      <c r="AA128" t="s">
        <v>379</v>
      </c>
      <c r="AB128">
        <v>0</v>
      </c>
      <c r="AC128">
        <v>1</v>
      </c>
      <c r="AD128">
        <v>0</v>
      </c>
      <c r="AE128">
        <v>0</v>
      </c>
      <c r="AF128">
        <v>1</v>
      </c>
      <c r="AG128">
        <v>1</v>
      </c>
      <c r="AH128">
        <v>1</v>
      </c>
      <c r="AI128">
        <v>1</v>
      </c>
      <c r="AJ128">
        <v>1</v>
      </c>
      <c r="AK128" t="s">
        <v>380</v>
      </c>
      <c r="AL128" t="s">
        <v>64</v>
      </c>
      <c r="AM128" t="s">
        <v>64</v>
      </c>
      <c r="AN128">
        <v>134</v>
      </c>
      <c r="AO128" t="s">
        <v>64</v>
      </c>
      <c r="AP128" t="s">
        <v>65</v>
      </c>
      <c r="AQ128" t="s">
        <v>66</v>
      </c>
      <c r="AR128" t="s">
        <v>67</v>
      </c>
      <c r="AS128" t="s">
        <v>67</v>
      </c>
      <c r="AT128" t="s">
        <v>66</v>
      </c>
      <c r="AU128" t="s">
        <v>66</v>
      </c>
      <c r="AV128" t="s">
        <v>66</v>
      </c>
      <c r="AW128" t="s">
        <v>66</v>
      </c>
      <c r="AX128">
        <f t="shared" si="26"/>
        <v>5</v>
      </c>
      <c r="AY128">
        <f t="shared" si="27"/>
        <v>1</v>
      </c>
      <c r="AZ128">
        <f t="shared" si="28"/>
        <v>0</v>
      </c>
      <c r="BA128">
        <f t="shared" si="29"/>
        <v>2</v>
      </c>
      <c r="BB128">
        <f t="shared" si="30"/>
        <v>7</v>
      </c>
      <c r="BC128">
        <f t="shared" si="31"/>
        <v>8</v>
      </c>
      <c r="BD128">
        <f t="shared" si="32"/>
        <v>0.625</v>
      </c>
      <c r="BE128">
        <f t="shared" si="33"/>
        <v>0.125</v>
      </c>
      <c r="BF128">
        <f t="shared" si="34"/>
        <v>0</v>
      </c>
      <c r="BG128">
        <f t="shared" si="35"/>
        <v>0.25</v>
      </c>
      <c r="BH128">
        <f t="shared" si="36"/>
        <v>0.46875</v>
      </c>
      <c r="BI128">
        <f t="shared" si="37"/>
        <v>9.375E-2</v>
      </c>
      <c r="BJ128">
        <f t="shared" si="38"/>
        <v>0.5625</v>
      </c>
      <c r="BK128">
        <f t="shared" si="43"/>
        <v>0.46875</v>
      </c>
      <c r="BL128">
        <f t="shared" si="44"/>
        <v>9.375E-2</v>
      </c>
      <c r="BM128">
        <f t="shared" si="39"/>
        <v>0.5625</v>
      </c>
      <c r="BN128">
        <f t="shared" si="45"/>
        <v>0.875</v>
      </c>
      <c r="BO128">
        <f t="shared" si="40"/>
        <v>0.3125</v>
      </c>
      <c r="BP128">
        <f t="shared" si="41"/>
        <v>0.4375</v>
      </c>
      <c r="BQ128">
        <f t="shared" si="42"/>
        <v>0.7142857142857143</v>
      </c>
    </row>
    <row r="129" spans="1:69" x14ac:dyDescent="0.25">
      <c r="A129" t="s">
        <v>381</v>
      </c>
      <c r="B129" t="s">
        <v>382</v>
      </c>
      <c r="C129" t="s">
        <v>58</v>
      </c>
      <c r="D129" t="s">
        <v>129</v>
      </c>
      <c r="E129" t="s">
        <v>378</v>
      </c>
      <c r="F129" t="s">
        <v>70</v>
      </c>
      <c r="G129">
        <v>2</v>
      </c>
      <c r="H129">
        <v>4</v>
      </c>
      <c r="I129">
        <v>2</v>
      </c>
      <c r="R129">
        <v>1</v>
      </c>
      <c r="S129">
        <v>1</v>
      </c>
      <c r="T129">
        <v>0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0</v>
      </c>
      <c r="AA129" t="s">
        <v>71</v>
      </c>
      <c r="AB129">
        <v>1</v>
      </c>
      <c r="AC129">
        <v>1</v>
      </c>
      <c r="AD129">
        <v>0</v>
      </c>
      <c r="AE129">
        <v>0</v>
      </c>
      <c r="AF129">
        <v>1</v>
      </c>
      <c r="AG129">
        <v>1</v>
      </c>
      <c r="AH129">
        <v>1</v>
      </c>
      <c r="AI129">
        <v>1</v>
      </c>
      <c r="AJ129">
        <v>0</v>
      </c>
      <c r="AK129" t="s">
        <v>71</v>
      </c>
      <c r="AL129" t="s">
        <v>64</v>
      </c>
      <c r="AM129" t="s">
        <v>64</v>
      </c>
      <c r="AN129">
        <v>135</v>
      </c>
      <c r="AO129" t="s">
        <v>64</v>
      </c>
      <c r="AP129" t="s">
        <v>66</v>
      </c>
      <c r="AQ129" t="s">
        <v>66</v>
      </c>
      <c r="AR129" t="s">
        <v>67</v>
      </c>
      <c r="AS129" t="s">
        <v>65</v>
      </c>
      <c r="AT129" t="s">
        <v>66</v>
      </c>
      <c r="AU129" t="s">
        <v>66</v>
      </c>
      <c r="AV129" t="s">
        <v>66</v>
      </c>
      <c r="AW129" t="s">
        <v>66</v>
      </c>
      <c r="AX129">
        <f t="shared" si="26"/>
        <v>6</v>
      </c>
      <c r="AY129">
        <f t="shared" si="27"/>
        <v>1</v>
      </c>
      <c r="AZ129">
        <f t="shared" si="28"/>
        <v>0</v>
      </c>
      <c r="BA129">
        <f t="shared" si="29"/>
        <v>1</v>
      </c>
      <c r="BB129">
        <f t="shared" si="30"/>
        <v>7</v>
      </c>
      <c r="BC129">
        <f t="shared" si="31"/>
        <v>8</v>
      </c>
      <c r="BD129">
        <f t="shared" si="32"/>
        <v>0.75</v>
      </c>
      <c r="BE129">
        <f t="shared" si="33"/>
        <v>0.125</v>
      </c>
      <c r="BF129">
        <f t="shared" si="34"/>
        <v>0</v>
      </c>
      <c r="BG129">
        <f t="shared" si="35"/>
        <v>0.125</v>
      </c>
      <c r="BH129">
        <f t="shared" si="36"/>
        <v>0.65625</v>
      </c>
      <c r="BI129">
        <f t="shared" si="37"/>
        <v>3.125E-2</v>
      </c>
      <c r="BJ129">
        <f t="shared" si="38"/>
        <v>0.6875</v>
      </c>
      <c r="BK129">
        <f t="shared" si="43"/>
        <v>0.65625</v>
      </c>
      <c r="BL129">
        <f t="shared" si="44"/>
        <v>3.125E-2</v>
      </c>
      <c r="BM129">
        <f t="shared" si="39"/>
        <v>0.6875</v>
      </c>
      <c r="BN129">
        <f t="shared" si="45"/>
        <v>0.875</v>
      </c>
      <c r="BO129">
        <f t="shared" si="40"/>
        <v>0.1875</v>
      </c>
      <c r="BP129">
        <f t="shared" si="41"/>
        <v>0.3125</v>
      </c>
      <c r="BQ129">
        <f t="shared" si="42"/>
        <v>0.6</v>
      </c>
    </row>
    <row r="130" spans="1:69" x14ac:dyDescent="0.25">
      <c r="A130" t="s">
        <v>383</v>
      </c>
      <c r="B130" t="s">
        <v>384</v>
      </c>
      <c r="C130" t="s">
        <v>58</v>
      </c>
      <c r="D130" t="s">
        <v>129</v>
      </c>
      <c r="E130" t="s">
        <v>378</v>
      </c>
      <c r="F130" t="s">
        <v>70</v>
      </c>
      <c r="G130">
        <v>2</v>
      </c>
      <c r="H130">
        <v>7</v>
      </c>
      <c r="I130">
        <v>3.5</v>
      </c>
      <c r="R130">
        <v>1</v>
      </c>
      <c r="S130">
        <v>1</v>
      </c>
      <c r="T130">
        <v>0</v>
      </c>
      <c r="U130">
        <v>1</v>
      </c>
      <c r="V130">
        <v>1</v>
      </c>
      <c r="W130">
        <v>1</v>
      </c>
      <c r="X130">
        <v>1</v>
      </c>
      <c r="Y130">
        <v>0</v>
      </c>
      <c r="Z130">
        <v>0</v>
      </c>
      <c r="AA130" t="s">
        <v>71</v>
      </c>
      <c r="AB130">
        <v>0</v>
      </c>
      <c r="AC130">
        <v>1</v>
      </c>
      <c r="AD130">
        <v>0</v>
      </c>
      <c r="AE130">
        <v>0</v>
      </c>
      <c r="AF130">
        <v>1</v>
      </c>
      <c r="AG130">
        <v>1</v>
      </c>
      <c r="AH130">
        <v>1</v>
      </c>
      <c r="AI130">
        <v>0</v>
      </c>
      <c r="AJ130">
        <v>0</v>
      </c>
      <c r="AK130" t="s">
        <v>71</v>
      </c>
      <c r="AL130" t="s">
        <v>64</v>
      </c>
      <c r="AM130" t="s">
        <v>64</v>
      </c>
      <c r="AN130">
        <v>136</v>
      </c>
      <c r="AO130" t="s">
        <v>64</v>
      </c>
      <c r="AP130" t="s">
        <v>65</v>
      </c>
      <c r="AQ130" t="s">
        <v>66</v>
      </c>
      <c r="AR130" t="s">
        <v>67</v>
      </c>
      <c r="AS130" t="s">
        <v>65</v>
      </c>
      <c r="AT130" t="s">
        <v>66</v>
      </c>
      <c r="AU130" t="s">
        <v>66</v>
      </c>
      <c r="AV130" t="s">
        <v>66</v>
      </c>
      <c r="AW130" t="s">
        <v>67</v>
      </c>
      <c r="AX130">
        <f t="shared" si="26"/>
        <v>4</v>
      </c>
      <c r="AY130">
        <f t="shared" si="27"/>
        <v>2</v>
      </c>
      <c r="AZ130">
        <f t="shared" si="28"/>
        <v>0</v>
      </c>
      <c r="BA130">
        <f t="shared" si="29"/>
        <v>2</v>
      </c>
      <c r="BB130">
        <f t="shared" si="30"/>
        <v>6</v>
      </c>
      <c r="BC130">
        <f t="shared" si="31"/>
        <v>8</v>
      </c>
      <c r="BD130">
        <f t="shared" si="32"/>
        <v>0.5</v>
      </c>
      <c r="BE130">
        <f t="shared" si="33"/>
        <v>0.25</v>
      </c>
      <c r="BF130">
        <f t="shared" si="34"/>
        <v>0</v>
      </c>
      <c r="BG130">
        <f t="shared" si="35"/>
        <v>0.25</v>
      </c>
      <c r="BH130">
        <f t="shared" si="36"/>
        <v>0.375</v>
      </c>
      <c r="BI130">
        <f t="shared" si="37"/>
        <v>0.125</v>
      </c>
      <c r="BJ130">
        <f t="shared" si="38"/>
        <v>0.5</v>
      </c>
      <c r="BK130">
        <f t="shared" ref="BK130:BK138" si="46">((AX130+AY130)/BC130)*((AX130+AZ130)/BC130)</f>
        <v>0.375</v>
      </c>
      <c r="BL130">
        <f t="shared" ref="BL130:BL138" si="47">((AZ130+BA130)/BC130)*((AY130+BA130)/BC130)</f>
        <v>0.125</v>
      </c>
      <c r="BM130">
        <f t="shared" si="39"/>
        <v>0.5</v>
      </c>
      <c r="BN130">
        <f t="shared" ref="BN130:BN138" si="48">(AX130+BA130)/(BC130)</f>
        <v>0.75</v>
      </c>
      <c r="BO130">
        <f t="shared" si="40"/>
        <v>0.25</v>
      </c>
      <c r="BP130">
        <f t="shared" si="41"/>
        <v>0.5</v>
      </c>
      <c r="BQ130">
        <f t="shared" si="42"/>
        <v>0.5</v>
      </c>
    </row>
    <row r="131" spans="1:69" x14ac:dyDescent="0.25">
      <c r="A131" t="s">
        <v>385</v>
      </c>
      <c r="B131" t="s">
        <v>386</v>
      </c>
      <c r="C131" t="s">
        <v>58</v>
      </c>
      <c r="D131" t="s">
        <v>129</v>
      </c>
      <c r="E131" t="s">
        <v>378</v>
      </c>
      <c r="F131" t="s">
        <v>70</v>
      </c>
      <c r="G131">
        <v>2</v>
      </c>
      <c r="H131">
        <v>11</v>
      </c>
      <c r="I131">
        <v>5.5</v>
      </c>
      <c r="R131">
        <v>1</v>
      </c>
      <c r="S131">
        <v>1</v>
      </c>
      <c r="T131">
        <v>0</v>
      </c>
      <c r="U131">
        <v>0</v>
      </c>
      <c r="V131">
        <v>1</v>
      </c>
      <c r="W131">
        <v>1</v>
      </c>
      <c r="X131">
        <v>1</v>
      </c>
      <c r="Y131">
        <v>1</v>
      </c>
      <c r="Z131">
        <v>0</v>
      </c>
      <c r="AA131" t="s">
        <v>71</v>
      </c>
      <c r="AB131">
        <v>0</v>
      </c>
      <c r="AC131">
        <v>1</v>
      </c>
      <c r="AD131">
        <v>0</v>
      </c>
      <c r="AE131">
        <v>0</v>
      </c>
      <c r="AF131">
        <v>1</v>
      </c>
      <c r="AG131">
        <v>1</v>
      </c>
      <c r="AH131">
        <v>1</v>
      </c>
      <c r="AI131">
        <v>1</v>
      </c>
      <c r="AJ131">
        <v>0</v>
      </c>
      <c r="AK131" t="s">
        <v>71</v>
      </c>
      <c r="AL131" t="s">
        <v>64</v>
      </c>
      <c r="AM131" t="s">
        <v>64</v>
      </c>
      <c r="AN131">
        <v>137</v>
      </c>
      <c r="AO131" t="s">
        <v>64</v>
      </c>
      <c r="AP131" t="s">
        <v>65</v>
      </c>
      <c r="AQ131" t="s">
        <v>66</v>
      </c>
      <c r="AR131" t="s">
        <v>67</v>
      </c>
      <c r="AS131" t="s">
        <v>67</v>
      </c>
      <c r="AT131" t="s">
        <v>66</v>
      </c>
      <c r="AU131" t="s">
        <v>66</v>
      </c>
      <c r="AV131" t="s">
        <v>66</v>
      </c>
      <c r="AW131" t="s">
        <v>66</v>
      </c>
      <c r="AX131">
        <f t="shared" ref="AX131:AX138" si="49">COUNTIF(AP131:AW131,"A")</f>
        <v>5</v>
      </c>
      <c r="AY131">
        <f t="shared" ref="AY131:AY138" si="50">COUNTIF(AP131:AW131,"B")</f>
        <v>1</v>
      </c>
      <c r="AZ131">
        <f t="shared" ref="AZ131:AZ138" si="51">COUNTIF(AP131:AW131,"C")</f>
        <v>0</v>
      </c>
      <c r="BA131">
        <f t="shared" ref="BA131:BA138" si="52">COUNTIF(AP131:AW131,"D")</f>
        <v>2</v>
      </c>
      <c r="BB131">
        <f t="shared" ref="BB131:BB138" si="53">SUM(BA131,AX131)</f>
        <v>7</v>
      </c>
      <c r="BC131">
        <f t="shared" ref="BC131:BC138" si="54">SUM(AX131:BA131)</f>
        <v>8</v>
      </c>
      <c r="BD131">
        <f t="shared" ref="BD131:BD138" si="55">AX131/BC131</f>
        <v>0.625</v>
      </c>
      <c r="BE131">
        <f t="shared" ref="BE131:BE138" si="56">AY131/BC131</f>
        <v>0.125</v>
      </c>
      <c r="BF131">
        <f t="shared" ref="BF131:BF138" si="57">AZ131/BC131</f>
        <v>0</v>
      </c>
      <c r="BG131">
        <f t="shared" ref="BG131:BG138" si="58">BA131/BC131</f>
        <v>0.25</v>
      </c>
      <c r="BH131">
        <f t="shared" ref="BH131:BH138" si="59">(((AX131+AY131)/BC131)*((AZ131+AX131)/BC131))</f>
        <v>0.46875</v>
      </c>
      <c r="BI131">
        <f t="shared" ref="BI131:BI138" si="60">(((AY131+BA131)/BC131)*(AZ131+BA131)/BC131)</f>
        <v>9.375E-2</v>
      </c>
      <c r="BJ131">
        <f t="shared" ref="BJ131:BJ138" si="61">SUM(BH131:BI131)</f>
        <v>0.5625</v>
      </c>
      <c r="BK131">
        <f t="shared" si="46"/>
        <v>0.46875</v>
      </c>
      <c r="BL131">
        <f t="shared" si="47"/>
        <v>9.375E-2</v>
      </c>
      <c r="BM131">
        <f t="shared" ref="BM131:BM138" si="62">BK131+BL131</f>
        <v>0.5625</v>
      </c>
      <c r="BN131">
        <f t="shared" si="48"/>
        <v>0.875</v>
      </c>
      <c r="BO131">
        <f t="shared" ref="BO131:BO138" si="63">BN131-BM131</f>
        <v>0.3125</v>
      </c>
      <c r="BP131">
        <f t="shared" ref="BP131:BP138" si="64">1-BM131</f>
        <v>0.4375</v>
      </c>
      <c r="BQ131">
        <f t="shared" ref="BQ131:BQ135" si="65">BO131/BP131</f>
        <v>0.7142857142857143</v>
      </c>
    </row>
    <row r="132" spans="1:69" x14ac:dyDescent="0.25">
      <c r="A132" t="s">
        <v>387</v>
      </c>
      <c r="B132" t="s">
        <v>388</v>
      </c>
      <c r="C132" t="s">
        <v>58</v>
      </c>
      <c r="D132" t="s">
        <v>129</v>
      </c>
      <c r="E132" t="s">
        <v>378</v>
      </c>
      <c r="F132" t="s">
        <v>70</v>
      </c>
      <c r="G132">
        <v>2</v>
      </c>
      <c r="H132">
        <v>14</v>
      </c>
      <c r="I132">
        <v>7</v>
      </c>
      <c r="R132">
        <v>1</v>
      </c>
      <c r="S132">
        <v>1</v>
      </c>
      <c r="T132">
        <v>0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0</v>
      </c>
      <c r="AA132" t="s">
        <v>71</v>
      </c>
      <c r="AB132">
        <v>1</v>
      </c>
      <c r="AC132">
        <v>1</v>
      </c>
      <c r="AD132">
        <v>0</v>
      </c>
      <c r="AE132">
        <v>0</v>
      </c>
      <c r="AF132">
        <v>1</v>
      </c>
      <c r="AG132">
        <v>1</v>
      </c>
      <c r="AH132">
        <v>1</v>
      </c>
      <c r="AI132">
        <v>1</v>
      </c>
      <c r="AJ132">
        <v>0</v>
      </c>
      <c r="AK132" t="s">
        <v>71</v>
      </c>
      <c r="AL132" t="s">
        <v>64</v>
      </c>
      <c r="AM132" t="s">
        <v>64</v>
      </c>
      <c r="AN132">
        <v>138</v>
      </c>
      <c r="AO132" t="s">
        <v>64</v>
      </c>
      <c r="AP132" t="s">
        <v>66</v>
      </c>
      <c r="AQ132" t="s">
        <v>66</v>
      </c>
      <c r="AR132" t="s">
        <v>67</v>
      </c>
      <c r="AS132" t="s">
        <v>65</v>
      </c>
      <c r="AT132" t="s">
        <v>66</v>
      </c>
      <c r="AU132" t="s">
        <v>66</v>
      </c>
      <c r="AV132" t="s">
        <v>66</v>
      </c>
      <c r="AW132" t="s">
        <v>66</v>
      </c>
      <c r="AX132">
        <f t="shared" si="49"/>
        <v>6</v>
      </c>
      <c r="AY132">
        <f t="shared" si="50"/>
        <v>1</v>
      </c>
      <c r="AZ132">
        <f t="shared" si="51"/>
        <v>0</v>
      </c>
      <c r="BA132">
        <f t="shared" si="52"/>
        <v>1</v>
      </c>
      <c r="BB132">
        <f t="shared" si="53"/>
        <v>7</v>
      </c>
      <c r="BC132">
        <f t="shared" si="54"/>
        <v>8</v>
      </c>
      <c r="BD132">
        <f t="shared" si="55"/>
        <v>0.75</v>
      </c>
      <c r="BE132">
        <f t="shared" si="56"/>
        <v>0.125</v>
      </c>
      <c r="BF132">
        <f t="shared" si="57"/>
        <v>0</v>
      </c>
      <c r="BG132">
        <f t="shared" si="58"/>
        <v>0.125</v>
      </c>
      <c r="BH132">
        <f t="shared" si="59"/>
        <v>0.65625</v>
      </c>
      <c r="BI132">
        <f t="shared" si="60"/>
        <v>3.125E-2</v>
      </c>
      <c r="BJ132">
        <f t="shared" si="61"/>
        <v>0.6875</v>
      </c>
      <c r="BK132">
        <f t="shared" si="46"/>
        <v>0.65625</v>
      </c>
      <c r="BL132">
        <f t="shared" si="47"/>
        <v>3.125E-2</v>
      </c>
      <c r="BM132">
        <f t="shared" si="62"/>
        <v>0.6875</v>
      </c>
      <c r="BN132">
        <f t="shared" si="48"/>
        <v>0.875</v>
      </c>
      <c r="BO132">
        <f t="shared" si="63"/>
        <v>0.1875</v>
      </c>
      <c r="BP132">
        <f t="shared" si="64"/>
        <v>0.3125</v>
      </c>
      <c r="BQ132">
        <f t="shared" si="65"/>
        <v>0.6</v>
      </c>
    </row>
    <row r="133" spans="1:69" x14ac:dyDescent="0.25">
      <c r="A133" t="s">
        <v>389</v>
      </c>
      <c r="B133" t="s">
        <v>390</v>
      </c>
      <c r="C133" t="s">
        <v>58</v>
      </c>
      <c r="D133" t="s">
        <v>129</v>
      </c>
      <c r="E133" t="s">
        <v>378</v>
      </c>
      <c r="F133" t="s">
        <v>70</v>
      </c>
      <c r="G133">
        <v>2</v>
      </c>
      <c r="H133">
        <v>17</v>
      </c>
      <c r="I133">
        <v>8.5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0</v>
      </c>
      <c r="X133">
        <v>1</v>
      </c>
      <c r="Y133">
        <v>1</v>
      </c>
      <c r="Z133">
        <v>0</v>
      </c>
      <c r="AA133" t="s">
        <v>71</v>
      </c>
      <c r="AB133">
        <v>0</v>
      </c>
      <c r="AC133">
        <v>1</v>
      </c>
      <c r="AD133">
        <v>0</v>
      </c>
      <c r="AE133">
        <v>0</v>
      </c>
      <c r="AF133">
        <v>1</v>
      </c>
      <c r="AG133">
        <v>0</v>
      </c>
      <c r="AH133">
        <v>1</v>
      </c>
      <c r="AI133">
        <v>1</v>
      </c>
      <c r="AJ133">
        <v>0</v>
      </c>
      <c r="AK133" t="s">
        <v>71</v>
      </c>
      <c r="AL133" t="s">
        <v>64</v>
      </c>
      <c r="AM133" t="s">
        <v>64</v>
      </c>
      <c r="AN133">
        <v>139</v>
      </c>
      <c r="AO133" t="s">
        <v>64</v>
      </c>
      <c r="AP133" t="s">
        <v>65</v>
      </c>
      <c r="AQ133" t="s">
        <v>66</v>
      </c>
      <c r="AR133" t="s">
        <v>65</v>
      </c>
      <c r="AS133" t="s">
        <v>65</v>
      </c>
      <c r="AT133" t="s">
        <v>66</v>
      </c>
      <c r="AU133" t="s">
        <v>67</v>
      </c>
      <c r="AV133" t="s">
        <v>66</v>
      </c>
      <c r="AW133" t="s">
        <v>66</v>
      </c>
      <c r="AX133">
        <f t="shared" si="49"/>
        <v>4</v>
      </c>
      <c r="AY133">
        <f t="shared" si="50"/>
        <v>3</v>
      </c>
      <c r="AZ133">
        <f t="shared" si="51"/>
        <v>0</v>
      </c>
      <c r="BA133">
        <f t="shared" si="52"/>
        <v>1</v>
      </c>
      <c r="BB133">
        <f t="shared" si="53"/>
        <v>5</v>
      </c>
      <c r="BC133">
        <f t="shared" si="54"/>
        <v>8</v>
      </c>
      <c r="BD133">
        <f t="shared" si="55"/>
        <v>0.5</v>
      </c>
      <c r="BE133">
        <f t="shared" si="56"/>
        <v>0.375</v>
      </c>
      <c r="BF133">
        <f t="shared" si="57"/>
        <v>0</v>
      </c>
      <c r="BG133">
        <f t="shared" si="58"/>
        <v>0.125</v>
      </c>
      <c r="BH133">
        <f t="shared" si="59"/>
        <v>0.4375</v>
      </c>
      <c r="BI133">
        <f t="shared" si="60"/>
        <v>6.25E-2</v>
      </c>
      <c r="BJ133">
        <f t="shared" si="61"/>
        <v>0.5</v>
      </c>
      <c r="BK133">
        <f t="shared" si="46"/>
        <v>0.4375</v>
      </c>
      <c r="BL133">
        <f t="shared" si="47"/>
        <v>6.25E-2</v>
      </c>
      <c r="BM133">
        <f t="shared" si="62"/>
        <v>0.5</v>
      </c>
      <c r="BN133">
        <f t="shared" si="48"/>
        <v>0.625</v>
      </c>
      <c r="BO133">
        <f t="shared" si="63"/>
        <v>0.125</v>
      </c>
      <c r="BP133">
        <f t="shared" si="64"/>
        <v>0.5</v>
      </c>
      <c r="BQ133">
        <f t="shared" si="65"/>
        <v>0.25</v>
      </c>
    </row>
    <row r="134" spans="1:69" x14ac:dyDescent="0.25">
      <c r="A134" t="s">
        <v>391</v>
      </c>
      <c r="B134" t="s">
        <v>392</v>
      </c>
      <c r="C134" t="s">
        <v>58</v>
      </c>
      <c r="D134" t="s">
        <v>129</v>
      </c>
      <c r="E134" t="s">
        <v>378</v>
      </c>
      <c r="F134" t="s">
        <v>70</v>
      </c>
      <c r="G134">
        <v>2</v>
      </c>
      <c r="H134">
        <v>20</v>
      </c>
      <c r="I134">
        <v>10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 t="s">
        <v>300</v>
      </c>
      <c r="AB134">
        <v>0</v>
      </c>
      <c r="AC134">
        <v>1</v>
      </c>
      <c r="AD134">
        <v>1</v>
      </c>
      <c r="AE134">
        <v>1</v>
      </c>
      <c r="AF134">
        <v>1</v>
      </c>
      <c r="AG134">
        <v>0</v>
      </c>
      <c r="AH134">
        <v>1</v>
      </c>
      <c r="AI134">
        <v>1</v>
      </c>
      <c r="AJ134">
        <v>0</v>
      </c>
      <c r="AK134" t="s">
        <v>71</v>
      </c>
      <c r="AL134" t="s">
        <v>64</v>
      </c>
      <c r="AM134" t="s">
        <v>64</v>
      </c>
      <c r="AN134">
        <v>140</v>
      </c>
      <c r="AO134" t="s">
        <v>64</v>
      </c>
      <c r="AP134" t="s">
        <v>65</v>
      </c>
      <c r="AQ134" t="s">
        <v>66</v>
      </c>
      <c r="AR134" t="s">
        <v>66</v>
      </c>
      <c r="AS134" t="s">
        <v>66</v>
      </c>
      <c r="AT134" t="s">
        <v>66</v>
      </c>
      <c r="AU134" t="s">
        <v>65</v>
      </c>
      <c r="AV134" t="s">
        <v>66</v>
      </c>
      <c r="AW134" t="s">
        <v>66</v>
      </c>
      <c r="AX134">
        <f t="shared" si="49"/>
        <v>6</v>
      </c>
      <c r="AY134">
        <f t="shared" si="50"/>
        <v>2</v>
      </c>
      <c r="AZ134">
        <f t="shared" si="51"/>
        <v>0</v>
      </c>
      <c r="BA134">
        <f t="shared" si="52"/>
        <v>0</v>
      </c>
      <c r="BB134">
        <f t="shared" si="53"/>
        <v>6</v>
      </c>
      <c r="BC134">
        <f t="shared" si="54"/>
        <v>8</v>
      </c>
      <c r="BD134">
        <f t="shared" si="55"/>
        <v>0.75</v>
      </c>
      <c r="BE134">
        <f t="shared" si="56"/>
        <v>0.25</v>
      </c>
      <c r="BF134">
        <f t="shared" si="57"/>
        <v>0</v>
      </c>
      <c r="BG134">
        <f t="shared" si="58"/>
        <v>0</v>
      </c>
      <c r="BH134">
        <f t="shared" si="59"/>
        <v>0.75</v>
      </c>
      <c r="BI134">
        <f t="shared" si="60"/>
        <v>0</v>
      </c>
      <c r="BJ134">
        <f t="shared" si="61"/>
        <v>0.75</v>
      </c>
      <c r="BK134">
        <f t="shared" si="46"/>
        <v>0.75</v>
      </c>
      <c r="BL134">
        <f t="shared" si="47"/>
        <v>0</v>
      </c>
      <c r="BM134">
        <f t="shared" si="62"/>
        <v>0.75</v>
      </c>
      <c r="BN134">
        <f t="shared" si="48"/>
        <v>0.75</v>
      </c>
      <c r="BO134">
        <f t="shared" si="63"/>
        <v>0</v>
      </c>
      <c r="BP134">
        <f t="shared" si="64"/>
        <v>0.25</v>
      </c>
      <c r="BQ134">
        <f t="shared" si="65"/>
        <v>0</v>
      </c>
    </row>
    <row r="135" spans="1:69" x14ac:dyDescent="0.25">
      <c r="A135" t="s">
        <v>393</v>
      </c>
      <c r="B135" t="s">
        <v>394</v>
      </c>
      <c r="C135" t="s">
        <v>58</v>
      </c>
      <c r="D135" t="s">
        <v>129</v>
      </c>
      <c r="E135" t="s">
        <v>378</v>
      </c>
      <c r="F135" t="s">
        <v>70</v>
      </c>
      <c r="G135">
        <v>2</v>
      </c>
      <c r="H135">
        <v>23</v>
      </c>
      <c r="I135">
        <v>11.5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0</v>
      </c>
      <c r="AA135" t="s">
        <v>71</v>
      </c>
      <c r="AB135">
        <v>0</v>
      </c>
      <c r="AC135">
        <v>1</v>
      </c>
      <c r="AD135">
        <v>0</v>
      </c>
      <c r="AE135">
        <v>0</v>
      </c>
      <c r="AF135">
        <v>1</v>
      </c>
      <c r="AG135">
        <v>1</v>
      </c>
      <c r="AH135">
        <v>1</v>
      </c>
      <c r="AI135">
        <v>1</v>
      </c>
      <c r="AJ135">
        <v>0</v>
      </c>
      <c r="AK135" t="s">
        <v>71</v>
      </c>
      <c r="AL135" t="s">
        <v>64</v>
      </c>
      <c r="AM135" t="s">
        <v>64</v>
      </c>
      <c r="AN135">
        <v>141</v>
      </c>
      <c r="AO135" t="s">
        <v>64</v>
      </c>
      <c r="AP135" t="s">
        <v>65</v>
      </c>
      <c r="AQ135" t="s">
        <v>66</v>
      </c>
      <c r="AR135" t="s">
        <v>65</v>
      </c>
      <c r="AS135" t="s">
        <v>65</v>
      </c>
      <c r="AT135" t="s">
        <v>66</v>
      </c>
      <c r="AU135" t="s">
        <v>66</v>
      </c>
      <c r="AV135" t="s">
        <v>66</v>
      </c>
      <c r="AW135" t="s">
        <v>66</v>
      </c>
      <c r="AX135">
        <f t="shared" si="49"/>
        <v>5</v>
      </c>
      <c r="AY135">
        <f t="shared" si="50"/>
        <v>3</v>
      </c>
      <c r="AZ135">
        <f t="shared" si="51"/>
        <v>0</v>
      </c>
      <c r="BA135">
        <f t="shared" si="52"/>
        <v>0</v>
      </c>
      <c r="BB135">
        <f t="shared" si="53"/>
        <v>5</v>
      </c>
      <c r="BC135">
        <f t="shared" si="54"/>
        <v>8</v>
      </c>
      <c r="BD135">
        <f t="shared" si="55"/>
        <v>0.625</v>
      </c>
      <c r="BE135">
        <f t="shared" si="56"/>
        <v>0.375</v>
      </c>
      <c r="BF135">
        <f t="shared" si="57"/>
        <v>0</v>
      </c>
      <c r="BG135">
        <f t="shared" si="58"/>
        <v>0</v>
      </c>
      <c r="BH135">
        <f t="shared" si="59"/>
        <v>0.625</v>
      </c>
      <c r="BI135">
        <f t="shared" si="60"/>
        <v>0</v>
      </c>
      <c r="BJ135">
        <f t="shared" si="61"/>
        <v>0.625</v>
      </c>
      <c r="BK135">
        <f t="shared" si="46"/>
        <v>0.625</v>
      </c>
      <c r="BL135">
        <f t="shared" si="47"/>
        <v>0</v>
      </c>
      <c r="BM135">
        <f t="shared" si="62"/>
        <v>0.625</v>
      </c>
      <c r="BN135">
        <f t="shared" si="48"/>
        <v>0.625</v>
      </c>
      <c r="BO135">
        <f t="shared" si="63"/>
        <v>0</v>
      </c>
      <c r="BP135">
        <f t="shared" si="64"/>
        <v>0.375</v>
      </c>
      <c r="BQ135">
        <f t="shared" si="65"/>
        <v>0</v>
      </c>
    </row>
    <row r="136" spans="1:69" x14ac:dyDescent="0.25">
      <c r="A136" t="s">
        <v>395</v>
      </c>
      <c r="B136" t="s">
        <v>396</v>
      </c>
      <c r="C136" t="s">
        <v>58</v>
      </c>
      <c r="D136" t="s">
        <v>397</v>
      </c>
      <c r="E136" t="s">
        <v>311</v>
      </c>
      <c r="F136" t="s">
        <v>61</v>
      </c>
      <c r="G136">
        <v>2</v>
      </c>
      <c r="H136">
        <v>1</v>
      </c>
      <c r="I136">
        <v>0.5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0</v>
      </c>
      <c r="AA136" t="s">
        <v>71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0</v>
      </c>
      <c r="AK136" t="s">
        <v>71</v>
      </c>
      <c r="AL136" t="s">
        <v>64</v>
      </c>
      <c r="AM136" t="s">
        <v>64</v>
      </c>
      <c r="AN136">
        <v>142</v>
      </c>
      <c r="AO136" t="s">
        <v>64</v>
      </c>
      <c r="AP136" t="s">
        <v>66</v>
      </c>
      <c r="AQ136" t="s">
        <v>66</v>
      </c>
      <c r="AR136" t="s">
        <v>66</v>
      </c>
      <c r="AS136" t="s">
        <v>66</v>
      </c>
      <c r="AT136" t="s">
        <v>66</v>
      </c>
      <c r="AU136" t="s">
        <v>66</v>
      </c>
      <c r="AV136" t="s">
        <v>66</v>
      </c>
      <c r="AW136" t="s">
        <v>66</v>
      </c>
      <c r="AX136">
        <f t="shared" si="49"/>
        <v>8</v>
      </c>
      <c r="AY136">
        <f t="shared" si="50"/>
        <v>0</v>
      </c>
      <c r="AZ136">
        <f t="shared" si="51"/>
        <v>0</v>
      </c>
      <c r="BA136">
        <f t="shared" si="52"/>
        <v>0</v>
      </c>
      <c r="BB136">
        <f t="shared" si="53"/>
        <v>8</v>
      </c>
      <c r="BC136">
        <f t="shared" si="54"/>
        <v>8</v>
      </c>
      <c r="BD136">
        <f t="shared" si="55"/>
        <v>1</v>
      </c>
      <c r="BE136">
        <f t="shared" si="56"/>
        <v>0</v>
      </c>
      <c r="BF136">
        <f t="shared" si="57"/>
        <v>0</v>
      </c>
      <c r="BG136">
        <f t="shared" si="58"/>
        <v>0</v>
      </c>
      <c r="BH136">
        <f t="shared" si="59"/>
        <v>1</v>
      </c>
      <c r="BI136">
        <f t="shared" si="60"/>
        <v>0</v>
      </c>
      <c r="BJ136">
        <f t="shared" si="61"/>
        <v>1</v>
      </c>
      <c r="BK136">
        <f t="shared" si="46"/>
        <v>1</v>
      </c>
      <c r="BL136">
        <f t="shared" si="47"/>
        <v>0</v>
      </c>
      <c r="BM136">
        <f t="shared" si="62"/>
        <v>1</v>
      </c>
      <c r="BN136">
        <f t="shared" si="48"/>
        <v>1</v>
      </c>
      <c r="BO136">
        <f t="shared" si="63"/>
        <v>0</v>
      </c>
      <c r="BP136">
        <f t="shared" si="64"/>
        <v>0</v>
      </c>
      <c r="BQ136">
        <v>1</v>
      </c>
    </row>
    <row r="137" spans="1:69" x14ac:dyDescent="0.25">
      <c r="A137" t="s">
        <v>398</v>
      </c>
      <c r="B137" t="s">
        <v>399</v>
      </c>
      <c r="C137" t="s">
        <v>58</v>
      </c>
      <c r="D137" t="s">
        <v>397</v>
      </c>
      <c r="E137" t="s">
        <v>311</v>
      </c>
      <c r="F137" t="s">
        <v>61</v>
      </c>
      <c r="G137">
        <v>2</v>
      </c>
      <c r="H137">
        <v>2</v>
      </c>
      <c r="I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0</v>
      </c>
      <c r="AA137" t="s">
        <v>71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0</v>
      </c>
      <c r="AK137" t="s">
        <v>71</v>
      </c>
      <c r="AL137" t="s">
        <v>64</v>
      </c>
      <c r="AM137" t="s">
        <v>64</v>
      </c>
      <c r="AN137">
        <v>143</v>
      </c>
      <c r="AO137" t="s">
        <v>64</v>
      </c>
      <c r="AP137" t="s">
        <v>66</v>
      </c>
      <c r="AQ137" t="s">
        <v>66</v>
      </c>
      <c r="AR137" t="s">
        <v>66</v>
      </c>
      <c r="AS137" t="s">
        <v>66</v>
      </c>
      <c r="AT137" t="s">
        <v>66</v>
      </c>
      <c r="AU137" t="s">
        <v>66</v>
      </c>
      <c r="AV137" t="s">
        <v>66</v>
      </c>
      <c r="AW137" t="s">
        <v>66</v>
      </c>
      <c r="AX137">
        <f t="shared" si="49"/>
        <v>8</v>
      </c>
      <c r="AY137">
        <f t="shared" si="50"/>
        <v>0</v>
      </c>
      <c r="AZ137">
        <f t="shared" si="51"/>
        <v>0</v>
      </c>
      <c r="BA137">
        <f t="shared" si="52"/>
        <v>0</v>
      </c>
      <c r="BB137">
        <f t="shared" si="53"/>
        <v>8</v>
      </c>
      <c r="BC137">
        <f t="shared" si="54"/>
        <v>8</v>
      </c>
      <c r="BD137">
        <f t="shared" si="55"/>
        <v>1</v>
      </c>
      <c r="BE137">
        <f t="shared" si="56"/>
        <v>0</v>
      </c>
      <c r="BF137">
        <f t="shared" si="57"/>
        <v>0</v>
      </c>
      <c r="BG137">
        <f t="shared" si="58"/>
        <v>0</v>
      </c>
      <c r="BH137">
        <f t="shared" si="59"/>
        <v>1</v>
      </c>
      <c r="BI137">
        <f t="shared" si="60"/>
        <v>0</v>
      </c>
      <c r="BJ137">
        <f t="shared" si="61"/>
        <v>1</v>
      </c>
      <c r="BK137">
        <f t="shared" si="46"/>
        <v>1</v>
      </c>
      <c r="BL137">
        <f t="shared" si="47"/>
        <v>0</v>
      </c>
      <c r="BM137">
        <f t="shared" si="62"/>
        <v>1</v>
      </c>
      <c r="BN137">
        <f t="shared" si="48"/>
        <v>1</v>
      </c>
      <c r="BO137">
        <f t="shared" si="63"/>
        <v>0</v>
      </c>
      <c r="BP137">
        <f t="shared" si="64"/>
        <v>0</v>
      </c>
      <c r="BQ137">
        <v>1</v>
      </c>
    </row>
    <row r="138" spans="1:69" x14ac:dyDescent="0.25">
      <c r="A138" t="s">
        <v>400</v>
      </c>
      <c r="B138" t="s">
        <v>401</v>
      </c>
      <c r="C138" t="s">
        <v>58</v>
      </c>
      <c r="D138" t="s">
        <v>397</v>
      </c>
      <c r="E138" t="s">
        <v>311</v>
      </c>
      <c r="F138" t="s">
        <v>61</v>
      </c>
      <c r="G138">
        <v>2</v>
      </c>
      <c r="H138">
        <v>3</v>
      </c>
      <c r="I138">
        <v>1.5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0</v>
      </c>
      <c r="AA138" t="s">
        <v>71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0</v>
      </c>
      <c r="AK138" t="s">
        <v>71</v>
      </c>
      <c r="AL138" t="s">
        <v>64</v>
      </c>
      <c r="AM138" t="s">
        <v>64</v>
      </c>
      <c r="AN138">
        <v>144</v>
      </c>
      <c r="AO138" t="s">
        <v>64</v>
      </c>
      <c r="AP138" t="s">
        <v>66</v>
      </c>
      <c r="AQ138" t="s">
        <v>66</v>
      </c>
      <c r="AR138" t="s">
        <v>66</v>
      </c>
      <c r="AS138" t="s">
        <v>66</v>
      </c>
      <c r="AT138" t="s">
        <v>66</v>
      </c>
      <c r="AU138" t="s">
        <v>66</v>
      </c>
      <c r="AV138" t="s">
        <v>66</v>
      </c>
      <c r="AW138" t="s">
        <v>66</v>
      </c>
      <c r="AX138">
        <f t="shared" si="49"/>
        <v>8</v>
      </c>
      <c r="AY138">
        <f t="shared" si="50"/>
        <v>0</v>
      </c>
      <c r="AZ138">
        <f t="shared" si="51"/>
        <v>0</v>
      </c>
      <c r="BA138">
        <f t="shared" si="52"/>
        <v>0</v>
      </c>
      <c r="BB138">
        <f t="shared" si="53"/>
        <v>8</v>
      </c>
      <c r="BC138">
        <f t="shared" si="54"/>
        <v>8</v>
      </c>
      <c r="BD138">
        <f t="shared" si="55"/>
        <v>1</v>
      </c>
      <c r="BE138">
        <f t="shared" si="56"/>
        <v>0</v>
      </c>
      <c r="BF138">
        <f t="shared" si="57"/>
        <v>0</v>
      </c>
      <c r="BG138">
        <f t="shared" si="58"/>
        <v>0</v>
      </c>
      <c r="BH138">
        <f t="shared" si="59"/>
        <v>1</v>
      </c>
      <c r="BI138">
        <f t="shared" si="60"/>
        <v>0</v>
      </c>
      <c r="BJ138">
        <f t="shared" si="61"/>
        <v>1</v>
      </c>
      <c r="BK138">
        <f t="shared" si="46"/>
        <v>1</v>
      </c>
      <c r="BL138">
        <f t="shared" si="47"/>
        <v>0</v>
      </c>
      <c r="BM138">
        <f t="shared" si="62"/>
        <v>1</v>
      </c>
      <c r="BN138">
        <f t="shared" si="48"/>
        <v>1</v>
      </c>
      <c r="BO138">
        <f t="shared" si="63"/>
        <v>0</v>
      </c>
      <c r="BP138">
        <f t="shared" si="64"/>
        <v>0</v>
      </c>
      <c r="BQ138">
        <v>1</v>
      </c>
    </row>
    <row r="139" spans="1:69" x14ac:dyDescent="0.25">
      <c r="AO139" t="s">
        <v>49</v>
      </c>
      <c r="AP139">
        <f>COUNTIF(AP2:AP138,"A")</f>
        <v>86</v>
      </c>
      <c r="AQ139">
        <f t="shared" ref="AQ139:AW139" si="66">COUNTIF(AQ2:AQ138,"A")</f>
        <v>132</v>
      </c>
      <c r="AR139">
        <f t="shared" si="66"/>
        <v>44</v>
      </c>
      <c r="AS139">
        <f t="shared" si="66"/>
        <v>43</v>
      </c>
      <c r="AT139">
        <f t="shared" si="66"/>
        <v>126</v>
      </c>
      <c r="AU139">
        <f t="shared" si="66"/>
        <v>62</v>
      </c>
      <c r="AV139">
        <f t="shared" si="66"/>
        <v>109</v>
      </c>
      <c r="AW139">
        <f t="shared" si="66"/>
        <v>95</v>
      </c>
      <c r="AX139">
        <f>SUM(AP139:AW139)</f>
        <v>697</v>
      </c>
      <c r="AY139" t="s">
        <v>49</v>
      </c>
      <c r="BQ139">
        <f>AVERAGE(BQ2:BQ138)</f>
        <v>0.63981640943856488</v>
      </c>
    </row>
    <row r="140" spans="1:69" x14ac:dyDescent="0.25">
      <c r="D140">
        <f>COUNTIF(D2:D138,"Case4")</f>
        <v>3</v>
      </c>
      <c r="AO140" t="s">
        <v>50</v>
      </c>
      <c r="AP140">
        <f>COUNTIF(AP2:AP138,"B")</f>
        <v>34</v>
      </c>
      <c r="AQ140">
        <f t="shared" ref="AQ140:AW140" si="67">COUNTIF(AQ2:AQ138,"B")</f>
        <v>1</v>
      </c>
      <c r="AR140">
        <f t="shared" si="67"/>
        <v>5</v>
      </c>
      <c r="AS140">
        <f t="shared" si="67"/>
        <v>34</v>
      </c>
      <c r="AT140">
        <f t="shared" si="67"/>
        <v>5</v>
      </c>
      <c r="AU140">
        <f t="shared" si="67"/>
        <v>8</v>
      </c>
      <c r="AV140">
        <f t="shared" si="67"/>
        <v>5</v>
      </c>
      <c r="AW140">
        <f t="shared" si="67"/>
        <v>7</v>
      </c>
      <c r="AX140">
        <f t="shared" ref="AX140:AX143" si="68">SUM(AP140:AW140)</f>
        <v>99</v>
      </c>
      <c r="AY140" t="s">
        <v>50</v>
      </c>
    </row>
    <row r="141" spans="1:69" x14ac:dyDescent="0.25">
      <c r="D141">
        <f>COUNTA(D2:D138)</f>
        <v>137</v>
      </c>
      <c r="AO141" t="s">
        <v>51</v>
      </c>
      <c r="AP141">
        <f>COUNTIF(AP2:AP138,"C")</f>
        <v>0</v>
      </c>
      <c r="AQ141">
        <f t="shared" ref="AQ141:AW141" si="69">COUNTIF(AQ2:AQ138,"C")</f>
        <v>4</v>
      </c>
      <c r="AR141">
        <f t="shared" si="69"/>
        <v>14</v>
      </c>
      <c r="AS141">
        <f t="shared" si="69"/>
        <v>1</v>
      </c>
      <c r="AT141">
        <f t="shared" si="69"/>
        <v>6</v>
      </c>
      <c r="AU141">
        <f t="shared" si="69"/>
        <v>15</v>
      </c>
      <c r="AV141">
        <f t="shared" si="69"/>
        <v>3</v>
      </c>
      <c r="AW141">
        <f t="shared" si="69"/>
        <v>1</v>
      </c>
      <c r="AX141">
        <f t="shared" si="68"/>
        <v>44</v>
      </c>
      <c r="AY141" t="s">
        <v>51</v>
      </c>
    </row>
    <row r="142" spans="1:69" x14ac:dyDescent="0.25">
      <c r="D142">
        <f>D140/D141</f>
        <v>2.1897810218978103E-2</v>
      </c>
      <c r="AO142" t="s">
        <v>52</v>
      </c>
      <c r="AP142">
        <f>COUNTIF(AP2:AP138,"D")</f>
        <v>17</v>
      </c>
      <c r="AQ142">
        <f t="shared" ref="AQ142:AW142" si="70">COUNTIF(AQ2:AQ138,"D")</f>
        <v>0</v>
      </c>
      <c r="AR142">
        <f t="shared" si="70"/>
        <v>74</v>
      </c>
      <c r="AS142">
        <f t="shared" si="70"/>
        <v>59</v>
      </c>
      <c r="AT142">
        <f t="shared" si="70"/>
        <v>0</v>
      </c>
      <c r="AU142">
        <f t="shared" si="70"/>
        <v>52</v>
      </c>
      <c r="AV142">
        <f t="shared" si="70"/>
        <v>20</v>
      </c>
      <c r="AW142">
        <f t="shared" si="70"/>
        <v>34</v>
      </c>
      <c r="AX142">
        <f t="shared" si="68"/>
        <v>256</v>
      </c>
      <c r="AY142" t="s">
        <v>52</v>
      </c>
    </row>
    <row r="143" spans="1:69" x14ac:dyDescent="0.25">
      <c r="AO143" t="s">
        <v>53</v>
      </c>
      <c r="AP143">
        <f>SUM(AP139,AP142)</f>
        <v>103</v>
      </c>
      <c r="AQ143">
        <f t="shared" ref="AQ143:AW143" si="71">SUM(AQ139,AQ142)</f>
        <v>132</v>
      </c>
      <c r="AR143">
        <f t="shared" si="71"/>
        <v>118</v>
      </c>
      <c r="AS143">
        <f t="shared" si="71"/>
        <v>102</v>
      </c>
      <c r="AT143">
        <f t="shared" si="71"/>
        <v>126</v>
      </c>
      <c r="AU143">
        <f t="shared" si="71"/>
        <v>114</v>
      </c>
      <c r="AV143">
        <f t="shared" si="71"/>
        <v>129</v>
      </c>
      <c r="AW143">
        <f t="shared" si="71"/>
        <v>129</v>
      </c>
      <c r="AX143">
        <f t="shared" si="68"/>
        <v>953</v>
      </c>
      <c r="AY143" t="s">
        <v>53</v>
      </c>
    </row>
    <row r="144" spans="1:69" x14ac:dyDescent="0.25">
      <c r="AO144" t="s">
        <v>54</v>
      </c>
      <c r="AP144">
        <f>SUM(AP139:AP142)</f>
        <v>137</v>
      </c>
      <c r="AQ144">
        <f t="shared" ref="AQ144:AW144" si="72">SUM(AQ139:AQ142)</f>
        <v>137</v>
      </c>
      <c r="AR144">
        <f t="shared" si="72"/>
        <v>137</v>
      </c>
      <c r="AS144">
        <f t="shared" si="72"/>
        <v>137</v>
      </c>
      <c r="AT144">
        <f t="shared" si="72"/>
        <v>137</v>
      </c>
      <c r="AU144">
        <f t="shared" si="72"/>
        <v>137</v>
      </c>
      <c r="AV144">
        <f t="shared" si="72"/>
        <v>137</v>
      </c>
      <c r="AW144">
        <f t="shared" si="72"/>
        <v>137</v>
      </c>
      <c r="AX144">
        <f>SUM(AP144:AW144)</f>
        <v>1096</v>
      </c>
      <c r="AY144" t="s">
        <v>54</v>
      </c>
    </row>
    <row r="145" spans="41:51" x14ac:dyDescent="0.25">
      <c r="AO145" t="s">
        <v>55</v>
      </c>
      <c r="AP145">
        <f>AP143/AP144</f>
        <v>0.75182481751824815</v>
      </c>
      <c r="AQ145">
        <f t="shared" ref="AQ145:AX145" si="73">AQ143/AQ144</f>
        <v>0.96350364963503654</v>
      </c>
      <c r="AR145">
        <f t="shared" si="73"/>
        <v>0.86131386861313863</v>
      </c>
      <c r="AS145">
        <f t="shared" si="73"/>
        <v>0.74452554744525545</v>
      </c>
      <c r="AT145">
        <f t="shared" si="73"/>
        <v>0.91970802919708028</v>
      </c>
      <c r="AU145">
        <f t="shared" si="73"/>
        <v>0.83211678832116787</v>
      </c>
      <c r="AV145">
        <f t="shared" si="73"/>
        <v>0.94160583941605835</v>
      </c>
      <c r="AW145">
        <f t="shared" si="73"/>
        <v>0.94160583941605835</v>
      </c>
      <c r="AX145">
        <f t="shared" si="73"/>
        <v>0.86952554744525545</v>
      </c>
      <c r="AY145" t="s">
        <v>55</v>
      </c>
    </row>
    <row r="146" spans="41:51" x14ac:dyDescent="0.25">
      <c r="AO146" t="s">
        <v>412</v>
      </c>
      <c r="AP146">
        <f>(((AP139+AP140)/AP144)*((AP141+AP139)/AP144))</f>
        <v>0.54984282593638445</v>
      </c>
      <c r="AQ146">
        <f t="shared" ref="AQ146:AW146" si="74">(((AQ139+AQ140)/AQ144)*((AQ141+AQ139)/AQ144))</f>
        <v>0.96371676700943054</v>
      </c>
      <c r="AR146">
        <f t="shared" si="74"/>
        <v>0.15141989450689966</v>
      </c>
      <c r="AS146">
        <f t="shared" si="74"/>
        <v>0.18051041611167348</v>
      </c>
      <c r="AT146">
        <f t="shared" si="74"/>
        <v>0.92130640950503495</v>
      </c>
      <c r="AU146">
        <f t="shared" si="74"/>
        <v>0.28717566199584421</v>
      </c>
      <c r="AV146">
        <f t="shared" si="74"/>
        <v>0.68027065906548034</v>
      </c>
      <c r="AW146">
        <f t="shared" si="74"/>
        <v>0.52171133251638335</v>
      </c>
      <c r="AX146">
        <f t="shared" ref="AX146" si="75">(((AX139+AX140)/AX144)*((AX141+AX139)/AX144))</f>
        <v>0.49103242048057966</v>
      </c>
      <c r="AY146" t="s">
        <v>412</v>
      </c>
    </row>
    <row r="147" spans="41:51" x14ac:dyDescent="0.25">
      <c r="AO147" t="s">
        <v>413</v>
      </c>
      <c r="AP147">
        <f>(((AP140+AP142)/AP144)*(AP141+AP142)/AP144)</f>
        <v>4.6193190899888111E-2</v>
      </c>
      <c r="AQ147">
        <f t="shared" ref="AQ147:AW147" si="76">(((AQ140+AQ142)/AQ144)*(AQ141+AQ142)/AQ144)</f>
        <v>2.1311737439394746E-4</v>
      </c>
      <c r="AR147">
        <f t="shared" si="76"/>
        <v>0.37039799669668066</v>
      </c>
      <c r="AS147">
        <f t="shared" si="76"/>
        <v>0.29729873727955669</v>
      </c>
      <c r="AT147">
        <f t="shared" si="76"/>
        <v>1.5983803079546058E-3</v>
      </c>
      <c r="AU147">
        <f t="shared" si="76"/>
        <v>0.21418296126591724</v>
      </c>
      <c r="AV147">
        <f t="shared" si="76"/>
        <v>3.0635622569129946E-2</v>
      </c>
      <c r="AW147">
        <f t="shared" si="76"/>
        <v>7.6455858063828666E-2</v>
      </c>
      <c r="AX147">
        <f t="shared" ref="AX147" si="77">(((AX140+AX142)/AX144)*(AX141+AX142)/AX144)</f>
        <v>8.8660157706857062E-2</v>
      </c>
      <c r="AY147" t="s">
        <v>413</v>
      </c>
    </row>
    <row r="148" spans="41:51" x14ac:dyDescent="0.25">
      <c r="AO148" t="s">
        <v>414</v>
      </c>
      <c r="AP148">
        <f>SUM(AP146:AP147)</f>
        <v>0.59603601683627261</v>
      </c>
      <c r="AQ148">
        <f t="shared" ref="AQ148:AX148" si="78">SUM(AQ146:AQ147)</f>
        <v>0.96392988438382454</v>
      </c>
      <c r="AR148">
        <f t="shared" si="78"/>
        <v>0.52181789120358035</v>
      </c>
      <c r="AS148">
        <f t="shared" si="78"/>
        <v>0.4778091533912302</v>
      </c>
      <c r="AT148">
        <f t="shared" si="78"/>
        <v>0.92290478981298951</v>
      </c>
      <c r="AU148">
        <f t="shared" si="78"/>
        <v>0.5013586232617615</v>
      </c>
      <c r="AV148">
        <f t="shared" si="78"/>
        <v>0.71090628163461034</v>
      </c>
      <c r="AW148">
        <f t="shared" si="78"/>
        <v>0.59816719058021206</v>
      </c>
      <c r="AX148">
        <f t="shared" si="78"/>
        <v>0.57969257818743669</v>
      </c>
      <c r="AY148" t="s">
        <v>414</v>
      </c>
    </row>
    <row r="149" spans="41:51" x14ac:dyDescent="0.25">
      <c r="AO149" t="s">
        <v>406</v>
      </c>
      <c r="AP149">
        <f>AP145-AP148</f>
        <v>0.15578880068197554</v>
      </c>
      <c r="AQ149">
        <f t="shared" ref="AQ149:AX149" si="79">AQ145-AQ148</f>
        <v>-4.2623474878800138E-4</v>
      </c>
      <c r="AR149">
        <f t="shared" si="79"/>
        <v>0.33949597740955828</v>
      </c>
      <c r="AS149">
        <f t="shared" si="79"/>
        <v>0.26671639405402525</v>
      </c>
      <c r="AT149">
        <f t="shared" si="79"/>
        <v>-3.1967606159092332E-3</v>
      </c>
      <c r="AU149">
        <f t="shared" si="79"/>
        <v>0.33075816505940636</v>
      </c>
      <c r="AV149">
        <f t="shared" si="79"/>
        <v>0.23069955778144802</v>
      </c>
      <c r="AW149">
        <f t="shared" si="79"/>
        <v>0.34343864883584629</v>
      </c>
      <c r="AX149">
        <f t="shared" si="79"/>
        <v>0.28983296925781876</v>
      </c>
      <c r="AY149" t="s">
        <v>406</v>
      </c>
    </row>
    <row r="150" spans="41:51" x14ac:dyDescent="0.25">
      <c r="AO150" t="s">
        <v>407</v>
      </c>
      <c r="AP150">
        <f>1-AP148</f>
        <v>0.40396398316372739</v>
      </c>
      <c r="AQ150">
        <f t="shared" ref="AQ150:AW150" si="80">1-AQ148</f>
        <v>3.6070115616175458E-2</v>
      </c>
      <c r="AR150">
        <f t="shared" si="80"/>
        <v>0.47818210879641965</v>
      </c>
      <c r="AS150">
        <f t="shared" si="80"/>
        <v>0.5221908466087698</v>
      </c>
      <c r="AT150">
        <f t="shared" si="80"/>
        <v>7.7095210187010488E-2</v>
      </c>
      <c r="AU150">
        <f t="shared" si="80"/>
        <v>0.4986413767382385</v>
      </c>
      <c r="AV150">
        <f t="shared" si="80"/>
        <v>0.28909371836538966</v>
      </c>
      <c r="AW150">
        <f t="shared" si="80"/>
        <v>0.40183280941978794</v>
      </c>
      <c r="AX150">
        <f t="shared" ref="AX150" si="81">1-AX148</f>
        <v>0.42030742181256331</v>
      </c>
      <c r="AY150" t="s">
        <v>407</v>
      </c>
    </row>
    <row r="151" spans="41:51" x14ac:dyDescent="0.25">
      <c r="AO151" t="s">
        <v>408</v>
      </c>
      <c r="AP151">
        <f>AP149/AP150</f>
        <v>0.38565022421524653</v>
      </c>
      <c r="AQ151">
        <f t="shared" ref="AQ151:AX151" si="82">AQ149/AQ150</f>
        <v>-1.1816838995571686E-2</v>
      </c>
      <c r="AR151">
        <f t="shared" si="82"/>
        <v>0.7099721448467966</v>
      </c>
      <c r="AS151">
        <f t="shared" si="82"/>
        <v>0.51076420773390463</v>
      </c>
      <c r="AT151">
        <f t="shared" si="82"/>
        <v>-4.1465100207325779E-2</v>
      </c>
      <c r="AU151">
        <f t="shared" si="82"/>
        <v>0.66331873063361457</v>
      </c>
      <c r="AV151">
        <f t="shared" si="82"/>
        <v>0.79800958348691464</v>
      </c>
      <c r="AW151">
        <f t="shared" si="82"/>
        <v>0.85468045611243693</v>
      </c>
      <c r="AX151">
        <f t="shared" si="82"/>
        <v>0.68957376010141025</v>
      </c>
      <c r="AY151" t="s">
        <v>408</v>
      </c>
    </row>
    <row r="152" spans="41:51" x14ac:dyDescent="0.25">
      <c r="AX152" t="s">
        <v>415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A5B76-A794-446A-A673-2C473BB4546F}">
  <dimension ref="A1:J12"/>
  <sheetViews>
    <sheetView tabSelected="1" workbookViewId="0">
      <selection activeCell="E20" sqref="E20"/>
    </sheetView>
  </sheetViews>
  <sheetFormatPr defaultRowHeight="15" x14ac:dyDescent="0.25"/>
  <cols>
    <col min="1" max="1" width="26.28515625" customWidth="1"/>
    <col min="2" max="2" width="13" customWidth="1"/>
    <col min="3" max="3" width="11.42578125" customWidth="1"/>
  </cols>
  <sheetData>
    <row r="1" spans="1:10" x14ac:dyDescent="0.25">
      <c r="A1" t="s">
        <v>416</v>
      </c>
    </row>
    <row r="3" spans="1:10" x14ac:dyDescent="0.25">
      <c r="B3" s="4" t="s">
        <v>424</v>
      </c>
      <c r="C3" s="4" t="s">
        <v>425</v>
      </c>
      <c r="D3" s="4" t="s">
        <v>426</v>
      </c>
      <c r="E3" s="4" t="s">
        <v>427</v>
      </c>
      <c r="F3" s="4" t="s">
        <v>428</v>
      </c>
      <c r="G3" s="4" t="s">
        <v>429</v>
      </c>
      <c r="H3" s="4" t="s">
        <v>430</v>
      </c>
      <c r="I3" s="4" t="s">
        <v>431</v>
      </c>
      <c r="J3" s="4" t="s">
        <v>415</v>
      </c>
    </row>
    <row r="4" spans="1:10" x14ac:dyDescent="0.25">
      <c r="A4" s="1" t="s">
        <v>420</v>
      </c>
      <c r="B4" s="2">
        <v>86</v>
      </c>
      <c r="C4" s="2">
        <v>132</v>
      </c>
      <c r="D4" s="2">
        <v>44</v>
      </c>
      <c r="E4" s="2">
        <v>43</v>
      </c>
      <c r="F4" s="2">
        <v>126</v>
      </c>
      <c r="G4" s="2">
        <v>62</v>
      </c>
      <c r="H4" s="2">
        <v>109</v>
      </c>
      <c r="I4" s="2">
        <v>95</v>
      </c>
      <c r="J4" s="2">
        <v>697</v>
      </c>
    </row>
    <row r="5" spans="1:10" x14ac:dyDescent="0.25">
      <c r="A5" s="1" t="s">
        <v>419</v>
      </c>
      <c r="B5" s="2">
        <v>34</v>
      </c>
      <c r="C5" s="2">
        <v>1</v>
      </c>
      <c r="D5" s="2">
        <v>5</v>
      </c>
      <c r="E5" s="2">
        <v>34</v>
      </c>
      <c r="F5" s="2">
        <v>5</v>
      </c>
      <c r="G5" s="2">
        <v>8</v>
      </c>
      <c r="H5" s="2">
        <v>5</v>
      </c>
      <c r="I5" s="2">
        <v>7</v>
      </c>
      <c r="J5" s="2">
        <v>99</v>
      </c>
    </row>
    <row r="6" spans="1:10" x14ac:dyDescent="0.25">
      <c r="A6" s="1" t="s">
        <v>418</v>
      </c>
      <c r="B6" s="2">
        <v>0</v>
      </c>
      <c r="C6" s="2">
        <v>4</v>
      </c>
      <c r="D6" s="2">
        <v>14</v>
      </c>
      <c r="E6" s="2">
        <v>1</v>
      </c>
      <c r="F6" s="2">
        <v>6</v>
      </c>
      <c r="G6" s="2">
        <v>15</v>
      </c>
      <c r="H6" s="2">
        <v>3</v>
      </c>
      <c r="I6" s="2">
        <v>1</v>
      </c>
      <c r="J6" s="2">
        <v>44</v>
      </c>
    </row>
    <row r="7" spans="1:10" x14ac:dyDescent="0.25">
      <c r="A7" s="1" t="s">
        <v>417</v>
      </c>
      <c r="B7" s="2">
        <v>17</v>
      </c>
      <c r="C7" s="2">
        <v>0</v>
      </c>
      <c r="D7" s="2">
        <v>74</v>
      </c>
      <c r="E7" s="2">
        <v>59</v>
      </c>
      <c r="F7" s="2">
        <v>0</v>
      </c>
      <c r="G7" s="2">
        <v>52</v>
      </c>
      <c r="H7" s="2">
        <v>20</v>
      </c>
      <c r="I7" s="2">
        <v>34</v>
      </c>
      <c r="J7" s="2">
        <v>256</v>
      </c>
    </row>
    <row r="8" spans="1:10" x14ac:dyDescent="0.25">
      <c r="A8" s="1" t="s">
        <v>421</v>
      </c>
      <c r="B8" s="2">
        <v>103</v>
      </c>
      <c r="C8" s="2">
        <v>132</v>
      </c>
      <c r="D8" s="2">
        <v>118</v>
      </c>
      <c r="E8" s="2">
        <v>102</v>
      </c>
      <c r="F8" s="2">
        <v>126</v>
      </c>
      <c r="G8" s="2">
        <v>114</v>
      </c>
      <c r="H8" s="2">
        <v>129</v>
      </c>
      <c r="I8" s="2">
        <v>129</v>
      </c>
      <c r="J8" s="2">
        <v>953</v>
      </c>
    </row>
    <row r="9" spans="1:10" x14ac:dyDescent="0.25">
      <c r="A9" s="1" t="s">
        <v>422</v>
      </c>
      <c r="B9" s="2">
        <v>137</v>
      </c>
      <c r="C9" s="2">
        <v>137</v>
      </c>
      <c r="D9" s="2">
        <v>137</v>
      </c>
      <c r="E9" s="2">
        <v>137</v>
      </c>
      <c r="F9" s="2">
        <v>137</v>
      </c>
      <c r="G9" s="2">
        <v>137</v>
      </c>
      <c r="H9" s="2">
        <v>137</v>
      </c>
      <c r="I9" s="2">
        <v>137</v>
      </c>
      <c r="J9" s="2">
        <v>1096</v>
      </c>
    </row>
    <row r="10" spans="1:10" x14ac:dyDescent="0.25">
      <c r="A10" s="1" t="s">
        <v>423</v>
      </c>
      <c r="B10" s="3">
        <v>0.75182481751824815</v>
      </c>
      <c r="C10" s="3">
        <v>0.96350364963503654</v>
      </c>
      <c r="D10" s="3">
        <v>0.86131386861313863</v>
      </c>
      <c r="E10" s="3">
        <v>0.74452554744525545</v>
      </c>
      <c r="F10" s="3">
        <v>0.91970802919708028</v>
      </c>
      <c r="G10" s="3">
        <v>0.83211678832116787</v>
      </c>
      <c r="H10" s="3">
        <v>0.94160583941605835</v>
      </c>
      <c r="I10" s="3">
        <v>0.94160583941605835</v>
      </c>
      <c r="J10" s="3">
        <v>0.86952554744525545</v>
      </c>
    </row>
    <row r="11" spans="1:10" x14ac:dyDescent="0.25">
      <c r="A11" s="1" t="s">
        <v>423</v>
      </c>
      <c r="B11" s="3">
        <v>0.59603601683627261</v>
      </c>
      <c r="C11" s="3">
        <v>0.96392988438382454</v>
      </c>
      <c r="D11" s="3">
        <v>0.52181789120358035</v>
      </c>
      <c r="E11" s="3">
        <v>0.4778091533912302</v>
      </c>
      <c r="F11" s="3">
        <v>0.92290478981298951</v>
      </c>
      <c r="G11" s="3">
        <v>0.5013586232617615</v>
      </c>
      <c r="H11" s="3">
        <v>0.71090628163461034</v>
      </c>
      <c r="I11" s="3">
        <v>0.59816719058021206</v>
      </c>
      <c r="J11" s="3">
        <v>0.57969257818743669</v>
      </c>
    </row>
    <row r="12" spans="1:10" x14ac:dyDescent="0.25">
      <c r="A12" s="1" t="s">
        <v>432</v>
      </c>
      <c r="B12" s="3">
        <v>0.38565022421524653</v>
      </c>
      <c r="C12" s="3">
        <v>-1.1816838995571686E-2</v>
      </c>
      <c r="D12" s="3">
        <v>0.7099721448467966</v>
      </c>
      <c r="E12" s="3">
        <v>0.51076420773390463</v>
      </c>
      <c r="F12" s="3">
        <v>-4.1465100207325779E-2</v>
      </c>
      <c r="G12" s="3">
        <v>0.66331873063361457</v>
      </c>
      <c r="H12" s="3">
        <v>0.79800958348691464</v>
      </c>
      <c r="I12" s="3">
        <v>0.85468045611243693</v>
      </c>
      <c r="J12" s="3">
        <v>0.68957376010141025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TechPT - 2024.10.18 - Data - IO</vt:lpstr>
      <vt:lpstr>Kappa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Wyse, Robert</cp:lastModifiedBy>
  <dcterms:created xsi:type="dcterms:W3CDTF">2024-10-19T02:12:36Z</dcterms:created>
  <dcterms:modified xsi:type="dcterms:W3CDTF">2024-10-19T23:23:03Z</dcterms:modified>
</cp:coreProperties>
</file>