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10" activeTab="5"/>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44525"/>
</workbook>
</file>

<file path=xl/sharedStrings.xml><?xml version="1.0" encoding="utf-8"?>
<sst xmlns="http://schemas.openxmlformats.org/spreadsheetml/2006/main" count="109" uniqueCount="88">
  <si>
    <t>Date Operations</t>
  </si>
  <si>
    <t>Formulas for working with dates
Note: All dates are formatted using TEXT() to avoid formatting issues that can occur due to differences in formatting preferences</t>
  </si>
  <si>
    <t>Date (input)</t>
  </si>
  <si>
    <t>Preferred Format</t>
  </si>
  <si>
    <t>yyyy-mm-dd</t>
  </si>
  <si>
    <t>Days</t>
  </si>
  <si>
    <t>Date plus a number of days</t>
  </si>
  <si>
    <t>Date plus a number of working days</t>
  </si>
  <si>
    <t>Date Format (YYYYMMDD)</t>
  </si>
  <si>
    <t>Today</t>
  </si>
  <si>
    <t>Last week's dates (Monday, Friday, Sunday)</t>
  </si>
  <si>
    <t>Last month's dates (First and Last)</t>
  </si>
  <si>
    <t>First / Last business day this month</t>
  </si>
  <si>
    <t>Converts text to a date, in a locale-independent way</t>
  </si>
  <si>
    <t>Inputs</t>
  </si>
  <si>
    <t>Text</t>
  </si>
  <si>
    <t>2008年12月31日 (水)</t>
  </si>
  <si>
    <t>Separator</t>
  </si>
  <si>
    <t>年</t>
  </si>
  <si>
    <t>月</t>
  </si>
  <si>
    <t>日</t>
  </si>
  <si>
    <t>Format</t>
  </si>
  <si>
    <t>YMD</t>
  </si>
  <si>
    <t>Calculated Values</t>
  </si>
  <si>
    <t>1st token</t>
  </si>
  <si>
    <t>2nd token</t>
  </si>
  <si>
    <t>3rd token</t>
  </si>
  <si>
    <t>Extracted Year</t>
  </si>
  <si>
    <t>Extracted Month</t>
  </si>
  <si>
    <t>Extracted Day</t>
  </si>
  <si>
    <t>Output</t>
  </si>
  <si>
    <t xml:space="preserve">   Output Date Format</t>
  </si>
  <si>
    <t>Reformatted Date</t>
  </si>
  <si>
    <t>Text Operations</t>
  </si>
  <si>
    <t>Formulas for working with text</t>
  </si>
  <si>
    <t>Text (input)</t>
  </si>
  <si>
    <t>John C. Doe</t>
  </si>
  <si>
    <t xml:space="preserve"> </t>
  </si>
  <si>
    <t>Text to the left</t>
  </si>
  <si>
    <t>Text to the right</t>
  </si>
  <si>
    <t>Extracted text</t>
  </si>
  <si>
    <t>Trimmed</t>
  </si>
  <si>
    <t>John</t>
  </si>
  <si>
    <t>Doe</t>
  </si>
  <si>
    <t>Length</t>
  </si>
  <si>
    <t>Upper case</t>
  </si>
  <si>
    <t>Lower case</t>
  </si>
  <si>
    <t>John C.</t>
  </si>
  <si>
    <t>Search</t>
  </si>
  <si>
    <t>Replace</t>
  </si>
  <si>
    <t>Mary</t>
  </si>
  <si>
    <t>Result</t>
  </si>
  <si>
    <t>Contains?</t>
  </si>
  <si>
    <t>First Name</t>
  </si>
  <si>
    <t>Last Name</t>
  </si>
  <si>
    <t>Number Operations</t>
  </si>
  <si>
    <t>Formulas for working with numbers</t>
  </si>
  <si>
    <t>Number (input)</t>
  </si>
  <si>
    <t>Cleaned Up</t>
  </si>
  <si>
    <t>Int</t>
  </si>
  <si>
    <t>2 decimals</t>
  </si>
  <si>
    <t>Converts text to a number, in a locale-independent way</t>
  </si>
  <si>
    <t>123.456,78</t>
  </si>
  <si>
    <t>Decimal Separator</t>
  </si>
  <si>
    <t>,</t>
  </si>
  <si>
    <t>Group Separator</t>
  </si>
  <si>
    <t>.</t>
  </si>
  <si>
    <t>Reformatted Number</t>
  </si>
  <si>
    <t>File System Helpers</t>
  </si>
  <si>
    <t>Formulas for working with file names and paths</t>
  </si>
  <si>
    <t>Splits a full file name to get its folder and extension</t>
  </si>
  <si>
    <t>Input</t>
  </si>
  <si>
    <t>File name</t>
  </si>
  <si>
    <t>C:\temp\Untitled Document.docx</t>
  </si>
  <si>
    <t>File extension</t>
  </si>
  <si>
    <t>File name no extension</t>
  </si>
  <si>
    <t>Folder</t>
  </si>
  <si>
    <t>Reformatted File Name:</t>
  </si>
  <si>
    <t>Project Notebook</t>
  </si>
  <si>
    <t>Your Project Notebook is intended to use Excel formulas for data manipulation and calculations  It includes several samples sheets to get you started, but you have the freedom to do anything you can do in Excel.</t>
  </si>
  <si>
    <t>How to use the Project Notebook</t>
  </si>
  <si>
    <t>- Add a "Write Cell" activity to put the data you want to manipulate using an Excel formula into the "input cell" for your formula.</t>
  </si>
  <si>
    <t>- Use the cell containining the formula directly in another activity to get the value produced by your formula.</t>
  </si>
  <si>
    <t>How to save data</t>
  </si>
  <si>
    <t>- The Project Notebook is intended for manipulating data when your automation is running. It is not intended as a place to store data.</t>
  </si>
  <si>
    <t>-  To save data to an Excel file:</t>
  </si>
  <si>
    <t xml:space="preserve">  - Add a "Use Excel File" activity and choose your target Excel file.</t>
  </si>
  <si>
    <t xml:space="preserve">  - If you indicate a file name that doesn't exist, it will be created when you run your project.</t>
  </si>
</sst>
</file>

<file path=xl/styles.xml><?xml version="1.0" encoding="utf-8"?>
<styleSheet xmlns="http://schemas.openxmlformats.org/spreadsheetml/2006/main" xmlns:xr9="http://schemas.microsoft.com/office/spreadsheetml/2016/revision9">
  <numFmts count="10">
    <numFmt numFmtId="176" formatCode="_(* #,##0.00_);_(* \(#,##0.00\);_(* &quot;-&quot;??_);_(@_)"/>
    <numFmt numFmtId="177" formatCode="_ &quot;₹&quot;* #,##0.00_ ;_ &quot;₹&quot;* \-#,##0.00_ ;_ &quot;₹&quot;* &quot;-&quot;??_ ;_ @_ "/>
    <numFmt numFmtId="178" formatCode="_ * #,##0_ ;_ * \-#,##0_ ;_ * &quot;-&quot;_ ;_ @_ "/>
    <numFmt numFmtId="179" formatCode="_ &quot;₹&quot;* #,##0_ ;_ &quot;₹&quot;* \-#,##0_ ;_ &quot;₹&quot;* &quot;-&quot;_ ;_ @_ "/>
    <numFmt numFmtId="180" formatCode="&quot;$&quot;#,##0_);\(&quot;$&quot;#,##0\)"/>
    <numFmt numFmtId="181" formatCode="dd/mm/yyyy"/>
    <numFmt numFmtId="182" formatCode="dd/mmm"/>
    <numFmt numFmtId="183" formatCode="&quot;$&quot;#,##0_);[Red]\(&quot;$&quot;#,##0\)"/>
    <numFmt numFmtId="184" formatCode="yyyy;@"/>
    <numFmt numFmtId="185" formatCode="###,000"/>
  </numFmts>
  <fonts count="34">
    <font>
      <sz val="11"/>
      <color theme="1"/>
      <name val="Calibri"/>
      <charset val="134"/>
      <scheme val="minor"/>
    </font>
    <font>
      <sz val="24"/>
      <color theme="0"/>
      <name val="Segoe UI"/>
      <charset val="134"/>
    </font>
    <font>
      <sz val="14"/>
      <color theme="0"/>
      <name val="Calibri"/>
      <charset val="134"/>
      <scheme val="minor"/>
    </font>
    <font>
      <b/>
      <sz val="11"/>
      <color theme="1"/>
      <name val="Calibri"/>
      <charset val="134"/>
      <scheme val="minor"/>
    </font>
    <font>
      <b/>
      <sz val="14"/>
      <color theme="0"/>
      <name val="Calibri"/>
      <charset val="134"/>
      <scheme val="minor"/>
    </font>
    <font>
      <sz val="11"/>
      <color theme="0"/>
      <name val="Calibri"/>
      <charset val="134"/>
      <scheme val="minor"/>
    </font>
    <font>
      <sz val="11"/>
      <color rgb="FF222222"/>
      <name val="Arial"/>
      <charset val="134"/>
    </font>
    <font>
      <sz val="11"/>
      <color theme="1"/>
      <name val="Calibri"/>
      <charset val="134"/>
      <scheme val="minor"/>
    </font>
    <font>
      <u/>
      <sz val="11"/>
      <color theme="10"/>
      <name val="Calibri"/>
      <charset val="134"/>
      <scheme val="minor"/>
    </font>
    <font>
      <u/>
      <sz val="11"/>
      <color theme="1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name val="Calibri"/>
      <charset val="134"/>
    </font>
    <font>
      <sz val="11"/>
      <name val="Calibri"/>
      <charset val="134"/>
      <scheme val="minor"/>
    </font>
    <font>
      <sz val="17"/>
      <color theme="0"/>
      <name val="Calibri"/>
      <charset val="134"/>
      <scheme val="minor"/>
    </font>
    <font>
      <sz val="11"/>
      <color rgb="FF0B744D"/>
      <name val="Calibri"/>
      <charset val="134"/>
      <scheme val="minor"/>
    </font>
    <font>
      <sz val="72"/>
      <color theme="0"/>
      <name val="Calibri Light"/>
      <charset val="134"/>
      <scheme val="major"/>
    </font>
    <font>
      <b/>
      <sz val="14"/>
      <color rgb="FF0070C0"/>
      <name val="Segoe UI"/>
      <charset val="134"/>
    </font>
    <font>
      <sz val="42"/>
      <color theme="0"/>
      <name val="Segoe UI"/>
      <charset val="134"/>
    </font>
  </fonts>
  <fills count="40">
    <fill>
      <patternFill patternType="none"/>
    </fill>
    <fill>
      <patternFill patternType="gray125"/>
    </fill>
    <fill>
      <patternFill patternType="solid">
        <fgColor rgb="FF00819D"/>
        <bgColor indexed="64"/>
      </patternFill>
    </fill>
    <fill>
      <patternFill patternType="solid">
        <fgColor theme="0"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0" tint="-0.0499893185216834"/>
        <bgColor indexed="64"/>
      </patternFill>
    </fill>
    <fill>
      <patternFill patternType="solid">
        <fgColor rgb="FF217346"/>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thin">
        <color auto="1"/>
      </bottom>
      <diagonal/>
    </border>
    <border>
      <left/>
      <right/>
      <top/>
      <bottom style="thin">
        <color rgb="FF339966"/>
      </bottom>
      <diagonal/>
    </border>
    <border>
      <left style="thin">
        <color auto="1"/>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90">
    <xf numFmtId="0" fontId="0" fillId="0" borderId="0"/>
    <xf numFmtId="176" fontId="0" fillId="0" borderId="0" applyFont="0" applyFill="0" applyBorder="0" applyAlignment="0" applyProtection="0"/>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xf numFmtId="0" fontId="9" fillId="0" borderId="0" applyNumberFormat="0" applyFill="0" applyBorder="0" applyAlignment="0" applyProtection="0"/>
    <xf numFmtId="0" fontId="7" fillId="4"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5" borderId="14" applyNumberFormat="0" applyAlignment="0" applyProtection="0">
      <alignment vertical="center"/>
    </xf>
    <xf numFmtId="0" fontId="17" fillId="6" borderId="15" applyNumberFormat="0" applyAlignment="0" applyProtection="0">
      <alignment vertical="center"/>
    </xf>
    <xf numFmtId="0" fontId="18" fillId="6" borderId="14" applyNumberFormat="0" applyAlignment="0" applyProtection="0">
      <alignment vertical="center"/>
    </xf>
    <xf numFmtId="0" fontId="19" fillId="7"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0" fillId="0" borderId="19" applyNumberFormat="0" applyFont="0" applyFill="0" applyAlignment="0"/>
    <xf numFmtId="0" fontId="0" fillId="0" borderId="20" applyNumberFormat="0" applyFont="0" applyFill="0" applyAlignment="0"/>
    <xf numFmtId="176" fontId="27" fillId="0" borderId="0" applyFont="0" applyFill="0" applyBorder="0" applyAlignment="0" applyProtection="0"/>
    <xf numFmtId="180" fontId="27" fillId="0" borderId="0" applyFont="0" applyFill="0" applyBorder="0" applyAlignment="0" applyProtection="0"/>
    <xf numFmtId="180" fontId="27" fillId="0" borderId="0" applyFont="0" applyFill="0" applyBorder="0" applyAlignment="0" applyProtection="0"/>
    <xf numFmtId="180" fontId="0" fillId="0" borderId="0" applyFont="0" applyFill="0" applyBorder="0" applyAlignment="0" applyProtection="0"/>
    <xf numFmtId="181" fontId="0" fillId="0" borderId="0" applyFont="0" applyFill="0" applyBorder="0" applyAlignment="0"/>
    <xf numFmtId="182" fontId="28" fillId="0" borderId="0" applyFont="0" applyFill="0" applyBorder="0" applyAlignment="0">
      <alignment horizontal="left"/>
    </xf>
    <xf numFmtId="0" fontId="0" fillId="35" borderId="0"/>
    <xf numFmtId="0" fontId="0" fillId="35" borderId="0"/>
    <xf numFmtId="0" fontId="29" fillId="36" borderId="0" applyNumberFormat="0" applyProtection="0">
      <alignment horizontal="left" wrapText="1" indent="4"/>
    </xf>
    <xf numFmtId="0" fontId="29" fillId="36" borderId="0" applyNumberFormat="0" applyProtection="0">
      <alignment horizontal="left" wrapText="1" indent="4"/>
    </xf>
    <xf numFmtId="0" fontId="30" fillId="36" borderId="0" applyNumberFormat="0" applyProtection="0">
      <alignment horizontal="left" wrapText="1" indent="4"/>
    </xf>
    <xf numFmtId="0" fontId="30" fillId="36" borderId="0" applyNumberFormat="0" applyProtection="0">
      <alignment horizontal="left" wrapText="1" indent="4"/>
    </xf>
    <xf numFmtId="0" fontId="5" fillId="37" borderId="0" applyNumberFormat="0" applyBorder="0" applyProtection="0"/>
    <xf numFmtId="0" fontId="5" fillId="37" borderId="0" applyNumberFormat="0" applyBorder="0" applyProtection="0"/>
    <xf numFmtId="0" fontId="3" fillId="0" borderId="0" applyNumberFormat="0" applyFill="0" applyBorder="0" applyAlignment="0" applyProtection="0"/>
    <xf numFmtId="183" fontId="0" fillId="38" borderId="0" applyFont="0" applyBorder="0" applyAlignment="0"/>
    <xf numFmtId="0" fontId="0" fillId="0" borderId="21"/>
    <xf numFmtId="0" fontId="0" fillId="0" borderId="22" applyNumberFormat="0" applyFont="0" applyFill="0"/>
    <xf numFmtId="0" fontId="0" fillId="0" borderId="23" applyNumberFormat="0" applyFont="0" applyFill="0" applyAlignment="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0" fillId="35" borderId="24"/>
    <xf numFmtId="0" fontId="0" fillId="35" borderId="24"/>
    <xf numFmtId="0" fontId="0" fillId="0" borderId="25" applyNumberFormat="0" applyFont="0" applyFill="0" applyAlignment="0"/>
    <xf numFmtId="0" fontId="0" fillId="0" borderId="26" applyNumberFormat="0" applyFont="0" applyFill="0" applyAlignment="0"/>
    <xf numFmtId="0" fontId="30" fillId="0" borderId="0" applyFill="0" applyBorder="0">
      <alignment wrapText="1"/>
    </xf>
    <xf numFmtId="0" fontId="31" fillId="36" borderId="0" applyNumberFormat="0" applyBorder="0" applyProtection="0">
      <alignment horizontal="left" indent="1"/>
    </xf>
    <xf numFmtId="0" fontId="32" fillId="0" borderId="0" applyBorder="0" applyProtection="0">
      <alignment horizontal="left"/>
    </xf>
    <xf numFmtId="0" fontId="33" fillId="36" borderId="0" applyNumberFormat="0" applyBorder="0" applyProtection="0">
      <alignment horizontal="left" indent="1"/>
    </xf>
    <xf numFmtId="0" fontId="31" fillId="36" borderId="0" applyNumberFormat="0" applyBorder="0" applyProtection="0">
      <alignment horizontal="left" indent="1"/>
    </xf>
    <xf numFmtId="184" fontId="0" fillId="0" borderId="0" applyFont="0" applyFill="0" applyBorder="0" applyAlignment="0"/>
    <xf numFmtId="0" fontId="0" fillId="39" borderId="11"/>
    <xf numFmtId="0" fontId="0" fillId="39" borderId="11"/>
    <xf numFmtId="0" fontId="5" fillId="0" borderId="0"/>
  </cellStyleXfs>
  <cellXfs count="45">
    <xf numFmtId="0" fontId="0" fillId="0" borderId="0" xfId="0"/>
    <xf numFmtId="0" fontId="0" fillId="0" borderId="0" xfId="0" applyFont="1" applyBorder="1"/>
    <xf numFmtId="0" fontId="0" fillId="2" borderId="0" xfId="0" applyFont="1" applyFill="1" applyBorder="1"/>
    <xf numFmtId="0" fontId="1" fillId="2" borderId="0" xfId="82" applyFont="1" applyFill="1" applyAlignment="1">
      <alignment horizontal="left" vertical="top" wrapText="1" indent="1"/>
    </xf>
    <xf numFmtId="0" fontId="2" fillId="2" borderId="0" xfId="59" applyFont="1" applyFill="1" applyAlignment="1">
      <alignment horizontal="left" vertical="top" wrapText="1" indent="1"/>
    </xf>
    <xf numFmtId="0" fontId="0" fillId="0" borderId="0" xfId="0" applyFont="1" applyBorder="1" applyAlignment="1">
      <alignment horizontal="left" vertical="top" wrapText="1" indent="1"/>
    </xf>
    <xf numFmtId="0" fontId="0" fillId="0" borderId="0" xfId="1" applyNumberFormat="1" applyFont="1" applyBorder="1"/>
    <xf numFmtId="0" fontId="3" fillId="3" borderId="0" xfId="0" applyFont="1" applyFill="1" applyBorder="1" applyAlignment="1">
      <alignment horizontal="left" vertical="top" wrapText="1" indent="1"/>
    </xf>
    <xf numFmtId="0" fontId="0" fillId="0" borderId="0" xfId="0" applyNumberFormat="1" applyFont="1" applyBorder="1"/>
    <xf numFmtId="181" fontId="0" fillId="0" borderId="0" xfId="0" applyNumberFormat="1" applyFont="1" applyBorder="1"/>
    <xf numFmtId="0" fontId="0" fillId="0" borderId="0" xfId="0" applyFill="1"/>
    <xf numFmtId="0" fontId="4" fillId="2" borderId="0" xfId="59" applyFont="1" applyFill="1" applyAlignment="1">
      <alignment horizontal="left" vertical="top" wrapText="1"/>
    </xf>
    <xf numFmtId="0" fontId="4" fillId="0" borderId="0" xfId="59" applyFont="1" applyFill="1" applyAlignment="1">
      <alignment horizontal="left" vertical="top" wrapText="1"/>
    </xf>
    <xf numFmtId="0" fontId="5" fillId="2" borderId="0" xfId="59" applyFont="1" applyFill="1" applyAlignment="1">
      <alignment horizontal="left" vertical="top" wrapText="1"/>
    </xf>
    <xf numFmtId="0" fontId="5" fillId="0" borderId="0" xfId="59" applyFont="1" applyFill="1" applyAlignment="1">
      <alignment horizontal="left" vertical="top"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3" xfId="0" applyFont="1" applyBorder="1"/>
    <xf numFmtId="0" fontId="0" fillId="0" borderId="4" xfId="0" applyBorder="1"/>
    <xf numFmtId="0" fontId="0" fillId="0" borderId="5" xfId="0" applyBorder="1" applyAlignment="1">
      <alignment horizontal="left" indent="1"/>
    </xf>
    <xf numFmtId="0" fontId="0" fillId="0" borderId="6" xfId="0" applyBorder="1"/>
    <xf numFmtId="0" fontId="0" fillId="0" borderId="3" xfId="0" applyFont="1" applyBorder="1" applyAlignment="1">
      <alignment horizontal="left" indent="1"/>
    </xf>
    <xf numFmtId="0" fontId="0" fillId="0" borderId="3" xfId="0" applyBorder="1" applyAlignment="1">
      <alignment horizontal="left" indent="1"/>
    </xf>
    <xf numFmtId="0" fontId="0" fillId="0" borderId="7" xfId="0" applyFont="1" applyBorder="1" applyAlignment="1">
      <alignment horizontal="left" indent="1"/>
    </xf>
    <xf numFmtId="0" fontId="0" fillId="0" borderId="8" xfId="0" applyBorder="1"/>
    <xf numFmtId="0" fontId="0" fillId="0" borderId="0" xfId="0" applyAlignment="1">
      <alignment wrapText="1"/>
    </xf>
    <xf numFmtId="185" fontId="0" fillId="0" borderId="0" xfId="0" applyNumberFormat="1"/>
    <xf numFmtId="0" fontId="3" fillId="0" borderId="3" xfId="0" applyFont="1" applyBorder="1" applyAlignment="1">
      <alignment horizontal="left"/>
    </xf>
    <xf numFmtId="0" fontId="0" fillId="0" borderId="7" xfId="0" applyBorder="1" applyAlignment="1">
      <alignment horizontal="left" indent="1"/>
    </xf>
    <xf numFmtId="176" fontId="0" fillId="0" borderId="8" xfId="1" applyFont="1" applyBorder="1"/>
    <xf numFmtId="0" fontId="3" fillId="0" borderId="0" xfId="0" applyFont="1"/>
    <xf numFmtId="0" fontId="0" fillId="0" borderId="0" xfId="1" applyNumberFormat="1" applyFont="1"/>
    <xf numFmtId="0" fontId="5" fillId="2" borderId="0" xfId="59" applyFont="1" applyFill="1" applyAlignment="1">
      <alignment horizontal="left" vertical="top"/>
    </xf>
    <xf numFmtId="182" fontId="0" fillId="0" borderId="0" xfId="0" applyNumberFormat="1"/>
    <xf numFmtId="181" fontId="0" fillId="0" borderId="0" xfId="0" applyNumberFormat="1"/>
    <xf numFmtId="181" fontId="0" fillId="0" borderId="0" xfId="0" applyNumberFormat="1" applyAlignment="1">
      <alignment horizontal="right"/>
    </xf>
    <xf numFmtId="0" fontId="0" fillId="0" borderId="0" xfId="0" applyAlignment="1">
      <alignment horizontal="right"/>
    </xf>
    <xf numFmtId="181" fontId="0" fillId="0" borderId="0" xfId="0" applyNumberFormat="1" applyAlignment="1">
      <alignment horizontal="left" indent="1"/>
    </xf>
    <xf numFmtId="0" fontId="3" fillId="0" borderId="9" xfId="0" applyFont="1" applyBorder="1" applyAlignment="1">
      <alignment horizontal="left" wrapText="1"/>
    </xf>
    <xf numFmtId="0" fontId="0" fillId="0" borderId="0" xfId="0" applyBorder="1"/>
    <xf numFmtId="0" fontId="6" fillId="0" borderId="0" xfId="0" applyFont="1" applyBorder="1" applyAlignment="1">
      <alignment horizontal="left"/>
    </xf>
    <xf numFmtId="0" fontId="6" fillId="0" borderId="4" xfId="0" applyFont="1" applyBorder="1" applyAlignment="1">
      <alignment horizontal="left"/>
    </xf>
    <xf numFmtId="0" fontId="0" fillId="0" borderId="3" xfId="0" applyFont="1" applyBorder="1" applyAlignment="1">
      <alignment horizontal="left"/>
    </xf>
    <xf numFmtId="181" fontId="0" fillId="0" borderId="10" xfId="0" applyNumberFormat="1" applyBorder="1"/>
    <xf numFmtId="0" fontId="0" fillId="0" borderId="10" xfId="0" applyBorder="1"/>
    <xf numFmtId="0" fontId="0" fillId="0" borderId="0" xfId="0" applyBorder="1" quotePrefix="1"/>
    <xf numFmtId="0" fontId="0" fillId="0" borderId="0" xfId="0" applyFont="1" applyBorder="1" applyAlignment="1" quotePrefix="1">
      <alignment horizontal="left" vertical="top" wrapText="1" indent="1"/>
    </xf>
  </cellXfs>
  <cellStyles count="9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Bottom Border" xfId="49"/>
    <cellStyle name="Bottom Green Border" xfId="50"/>
    <cellStyle name="Comma 2" xfId="51"/>
    <cellStyle name="Currency 2" xfId="52"/>
    <cellStyle name="Currency 2 2" xfId="53"/>
    <cellStyle name="Currency 3" xfId="54"/>
    <cellStyle name="Date" xfId="55"/>
    <cellStyle name="Date 2" xfId="56"/>
    <cellStyle name="GrayCell" xfId="57"/>
    <cellStyle name="GrayCell 2" xfId="58"/>
    <cellStyle name="Heading 1 2" xfId="59"/>
    <cellStyle name="Heading 1 3" xfId="60"/>
    <cellStyle name="Heading 2 2" xfId="61"/>
    <cellStyle name="Heading 2 3" xfId="62"/>
    <cellStyle name="Heading 3 2" xfId="63"/>
    <cellStyle name="Heading 3 3" xfId="64"/>
    <cellStyle name="Heading 4 2" xfId="65"/>
    <cellStyle name="Highlight" xfId="66"/>
    <cellStyle name="Left Border" xfId="67"/>
    <cellStyle name="Left Bottom Green Border" xfId="68"/>
    <cellStyle name="Left Green Border" xfId="69"/>
    <cellStyle name="Normal 2" xfId="70"/>
    <cellStyle name="Normal 3" xfId="71"/>
    <cellStyle name="Normal 4" xfId="72"/>
    <cellStyle name="Normal 5" xfId="73"/>
    <cellStyle name="Normal 5 2" xfId="74"/>
    <cellStyle name="Normal 5 2 2" xfId="75"/>
    <cellStyle name="Normal 5 3" xfId="76"/>
    <cellStyle name="OrangeBorder" xfId="77"/>
    <cellStyle name="OrangeBorder 2" xfId="78"/>
    <cellStyle name="Right Bottom Green Border" xfId="79"/>
    <cellStyle name="Right Green Border" xfId="80"/>
    <cellStyle name="Start Text" xfId="81"/>
    <cellStyle name="Title 2" xfId="82"/>
    <cellStyle name="Title 3" xfId="83"/>
    <cellStyle name="Title 4" xfId="84"/>
    <cellStyle name="Title 5" xfId="85"/>
    <cellStyle name="Year" xfId="86"/>
    <cellStyle name="YellowCell" xfId="87"/>
    <cellStyle name="YellowCell 2" xfId="88"/>
    <cellStyle name="z A Column text" xfId="89"/>
  </cellStyles>
  <dxfs count="9">
    <dxf>
      <fill>
        <patternFill patternType="solid">
          <bgColor theme="0" tint="-0.0499893185216834"/>
        </patternFill>
      </fill>
    </dxf>
    <dxf>
      <font>
        <color theme="0"/>
      </font>
      <fill>
        <patternFill patternType="solid">
          <bgColor rgb="FF339966"/>
        </patternFill>
      </fill>
    </dxf>
    <dxf>
      <fill>
        <patternFill patternType="solid">
          <fgColor theme="0" tint="-0.14996795556505"/>
          <bgColor rgb="FF217346"/>
        </patternFill>
      </fill>
    </dxf>
    <dxf>
      <fill>
        <patternFill patternType="solid">
          <fgColor theme="0" tint="-0.149998474074526"/>
          <bgColor theme="0" tint="-0.149998474074526"/>
        </patternFill>
      </fill>
    </dxf>
    <dxf>
      <font>
        <b val="1"/>
        <color theme="0"/>
      </font>
      <fill>
        <patternFill patternType="solid">
          <fgColor theme="9"/>
          <bgColor theme="9"/>
        </patternFill>
      </fill>
    </dxf>
    <dxf>
      <font>
        <b val="1"/>
        <color theme="0"/>
      </font>
      <fill>
        <patternFill patternType="solid">
          <fgColor theme="9"/>
          <bgColor theme="9"/>
        </patternFill>
      </fill>
    </dxf>
    <dxf>
      <border>
        <top style="double">
          <color theme="1"/>
        </top>
      </border>
    </dxf>
    <dxf>
      <font>
        <b val="1"/>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s>
  <tableStyles count="2" defaultTableStyle="TableStyleMedium2" defaultPivotStyle="PivotStyleLight16">
    <tableStyle name="CustomTableStyle" pivot="0" count="2" xr9:uid="{6BF0CDB5-B938-4C01-B06F-487519B88134}">
      <tableStyleElement type="headerRow" dxfId="1"/>
      <tableStyleElement type="firstRowStripe" dxfId="0"/>
    </tableStyle>
    <tableStyle name="ExcelTableStyle" pivot="0" count="7" xr9:uid="{74A31F79-B60B-4111-9482-CC5D1611BA3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colors>
    <mruColors>
      <color rgb="000081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xdr:cNvPicPr>
          <a:picLocks noChangeAspect="1"/>
        </xdr:cNvPicPr>
      </xdr:nvPicPr>
      <xdr:blipFill>
        <a:blip r:embed="rId1"/>
        <a:stretch>
          <a:fillRect/>
        </a:stretch>
      </xdr:blipFill>
      <xdr:spPr>
        <a:xfrm>
          <a:off x="171450" y="1876425"/>
          <a:ext cx="4047490" cy="2590165"/>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xdr:cNvPicPr>
          <a:picLocks noChangeAspect="1"/>
        </xdr:cNvPicPr>
      </xdr:nvPicPr>
      <xdr:blipFill>
        <a:blip r:embed="rId2"/>
        <a:stretch>
          <a:fillRect/>
        </a:stretch>
      </xdr:blipFill>
      <xdr:spPr>
        <a:xfrm>
          <a:off x="219075" y="5705475"/>
          <a:ext cx="4047490" cy="30092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cols>
    <col min="1" max="1" width="29.7238095238095" customWidth="1"/>
    <col min="2" max="2" width="23.5428571428571" customWidth="1"/>
  </cols>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workbookViewId="0">
      <selection activeCell="B4" sqref="B4"/>
    </sheetView>
  </sheetViews>
  <sheetFormatPr defaultColWidth="9" defaultRowHeight="15" outlineLevelCol="5"/>
  <cols>
    <col min="1" max="1" width="41.5428571428571" customWidth="1"/>
    <col min="2" max="2" width="17.7238095238095" customWidth="1"/>
    <col min="3" max="4" width="12.4571428571429" customWidth="1"/>
    <col min="6" max="6" width="17.7238095238095" customWidth="1"/>
    <col min="7" max="9" width="14.4571428571429" customWidth="1"/>
  </cols>
  <sheetData>
    <row r="1" ht="18.75" spans="1:6">
      <c r="A1" s="11" t="s">
        <v>0</v>
      </c>
      <c r="B1" s="11"/>
      <c r="C1" s="11"/>
      <c r="D1" s="11"/>
      <c r="E1" s="10"/>
      <c r="F1" s="10"/>
    </row>
    <row r="2" customFormat="1" ht="51" customHeight="1" spans="1:6">
      <c r="A2" s="13" t="s">
        <v>1</v>
      </c>
      <c r="B2" s="32"/>
      <c r="C2" s="32"/>
      <c r="D2" s="32"/>
      <c r="E2" s="10"/>
      <c r="F2" s="10"/>
    </row>
    <row r="3" spans="1:1">
      <c r="A3" s="33"/>
    </row>
    <row r="4" spans="1:2">
      <c r="A4" s="33" t="s">
        <v>2</v>
      </c>
      <c r="B4" s="34">
        <f ca="1">TODAY()</f>
        <v>45356</v>
      </c>
    </row>
    <row r="6" customFormat="1" spans="1:2">
      <c r="A6" t="s">
        <v>3</v>
      </c>
      <c r="B6" t="s">
        <v>4</v>
      </c>
    </row>
    <row r="7" customFormat="1" spans="1:2">
      <c r="A7" t="s">
        <v>5</v>
      </c>
      <c r="B7">
        <v>7</v>
      </c>
    </row>
    <row r="8" customFormat="1" spans="1:2">
      <c r="A8" t="s">
        <v>6</v>
      </c>
      <c r="B8" s="35" t="str">
        <f ca="1">TEXT(Date_Input+Days,preferred_date_format)</f>
        <v>2024-03-12</v>
      </c>
    </row>
    <row r="9" customFormat="1" spans="1:2">
      <c r="A9" t="s">
        <v>7</v>
      </c>
      <c r="B9" s="35" t="str">
        <f ca="1">TEXT(WORKDAY(Date_Input,Days),preferred_date_format)</f>
        <v>2024-03-14</v>
      </c>
    </row>
    <row r="10" spans="1:2">
      <c r="A10" t="s">
        <v>8</v>
      </c>
      <c r="B10" s="36" t="str">
        <f ca="1">TEXT(Date_Input,"YYYYMMDD")</f>
        <v>20240305</v>
      </c>
    </row>
    <row r="11" customFormat="1"/>
    <row r="12" spans="1:2">
      <c r="A12" t="s">
        <v>9</v>
      </c>
      <c r="B12" s="35" t="str">
        <f ca="1">TEXT(TODAY(),preferred_date_format)</f>
        <v>2024-03-05</v>
      </c>
    </row>
    <row r="13" spans="1:4">
      <c r="A13" t="s">
        <v>10</v>
      </c>
      <c r="B13" s="35" t="str">
        <f ca="1">TEXT(TODAY()-WEEKDAY(TODAY(),2)-6,preferred_date_format)</f>
        <v>2024-02-26</v>
      </c>
      <c r="C13" s="35" t="str">
        <f ca="1">TEXT(LastWeekMonday+4,preferred_date_format)</f>
        <v>2024-03-01</v>
      </c>
      <c r="D13" s="37" t="str">
        <f ca="1">TEXT(LastWeekFriday+2,preferred_date_format)</f>
        <v>2024-03-03</v>
      </c>
    </row>
    <row r="14" spans="1:3">
      <c r="A14" t="s">
        <v>11</v>
      </c>
      <c r="B14" s="35" t="str">
        <f ca="1">TEXT(DATE(YEAR(TODAY()),MONTH(TODAY())-1,1),preferred_date_format)</f>
        <v>2024-02-01</v>
      </c>
      <c r="C14" s="35" t="str">
        <f ca="1">TEXT(DATE(YEAR(TODAY()),MONTH(TODAY()),0),preferred_date_format)</f>
        <v>2024-02-29</v>
      </c>
    </row>
    <row r="15" spans="1:3">
      <c r="A15" t="s">
        <v>12</v>
      </c>
      <c r="B15" s="35" t="str">
        <f ca="1">TEXT(WORKDAY(DATE(YEAR(TODAY()),MONTH(TODAY()),1)-1,1),preferred_date_format)</f>
        <v>2024-03-01</v>
      </c>
      <c r="C15" s="35" t="str">
        <f ca="1">TEXT(WORKDAY(DATE(YEAR(TODAY()),MONTH(TODAY())+1,1),-1),preferred_date_format)</f>
        <v>2024-03-29</v>
      </c>
    </row>
    <row r="16" ht="15.75"/>
    <row r="17" ht="15.75" spans="1:4">
      <c r="A17" s="15" t="s">
        <v>13</v>
      </c>
      <c r="B17" s="38"/>
      <c r="C17" s="38"/>
      <c r="D17" s="16"/>
    </row>
    <row r="18" spans="1:4">
      <c r="A18" s="17" t="s">
        <v>14</v>
      </c>
      <c r="B18" s="39"/>
      <c r="C18" s="39"/>
      <c r="D18" s="18"/>
    </row>
    <row r="19" spans="1:4">
      <c r="A19" s="22" t="s">
        <v>15</v>
      </c>
      <c r="B19" s="40" t="s">
        <v>16</v>
      </c>
      <c r="C19" s="40"/>
      <c r="D19" s="41"/>
    </row>
    <row r="20" spans="1:4">
      <c r="A20" s="22" t="s">
        <v>17</v>
      </c>
      <c r="B20" s="45" t="s">
        <v>18</v>
      </c>
      <c r="C20" s="39" t="s">
        <v>19</v>
      </c>
      <c r="D20" s="18" t="s">
        <v>20</v>
      </c>
    </row>
    <row r="21" spans="1:4">
      <c r="A21" s="22" t="s">
        <v>21</v>
      </c>
      <c r="B21" s="39" t="s">
        <v>22</v>
      </c>
      <c r="C21" s="39"/>
      <c r="D21" s="18"/>
    </row>
    <row r="22" spans="1:4">
      <c r="A22" s="27" t="s">
        <v>23</v>
      </c>
      <c r="B22" s="39"/>
      <c r="C22" s="39"/>
      <c r="D22" s="18"/>
    </row>
    <row r="23" spans="1:4">
      <c r="A23" s="22" t="s">
        <v>24</v>
      </c>
      <c r="B23" s="39" t="str">
        <f>LEFT(B19,FIND(B20,B19)-1)</f>
        <v>2008</v>
      </c>
      <c r="C23" s="39" t="str">
        <f>RIGHT(B19,LEN(B19)-LEN(B23)-1)</f>
        <v>12月31日 (水)</v>
      </c>
      <c r="D23" s="18" t="str">
        <f>IF(D20&lt;&gt;"",LEFT(C23,FIND(D20,C23)-1),C23)</f>
        <v>12月31</v>
      </c>
    </row>
    <row r="24" spans="1:4">
      <c r="A24" s="22" t="s">
        <v>25</v>
      </c>
      <c r="B24" s="39" t="str">
        <f>LEFT(C23,FIND(C20,C23)-1)</f>
        <v>12</v>
      </c>
      <c r="C24" s="39"/>
      <c r="D24" s="18"/>
    </row>
    <row r="25" spans="1:4">
      <c r="A25" s="22" t="s">
        <v>26</v>
      </c>
      <c r="B25" s="39" t="str">
        <f>RIGHT(D23,LEN(D23)-LEN(B24)-1)</f>
        <v>31</v>
      </c>
      <c r="C25" s="39"/>
      <c r="D25" s="18"/>
    </row>
    <row r="26" spans="1:6">
      <c r="A26" s="22" t="s">
        <v>27</v>
      </c>
      <c r="B26" s="39" t="str">
        <f>IF(FIND("Y",B21)=1,B23,IF(FIND("Y",B21)=2,B24,B25))</f>
        <v>2008</v>
      </c>
      <c r="C26" s="39"/>
      <c r="D26" s="18"/>
      <c r="F26">
        <f>FIND("Y",B21)</f>
        <v>1</v>
      </c>
    </row>
    <row r="27" spans="1:4">
      <c r="A27" s="22" t="s">
        <v>28</v>
      </c>
      <c r="B27" s="39" t="str">
        <f>IF(FIND("M",B21)=1,B23,IF(FIND("M",B21)=2,B24,B25))</f>
        <v>12</v>
      </c>
      <c r="C27" s="39"/>
      <c r="D27" s="18"/>
    </row>
    <row r="28" spans="1:4">
      <c r="A28" s="22" t="s">
        <v>29</v>
      </c>
      <c r="B28" s="39" t="str">
        <f>IF(FIND("D",B21)=1,B23,IF(FIND("D",B21)=2,B24,B25))</f>
        <v>31</v>
      </c>
      <c r="C28" s="39"/>
      <c r="D28" s="18"/>
    </row>
    <row r="29" spans="1:4">
      <c r="A29" s="27" t="s">
        <v>30</v>
      </c>
      <c r="B29" s="39"/>
      <c r="C29" s="39"/>
      <c r="D29" s="18"/>
    </row>
    <row r="30" customFormat="1" spans="1:4">
      <c r="A30" s="42" t="s">
        <v>31</v>
      </c>
      <c r="B30" s="39" t="str">
        <f>preferred_date_format</f>
        <v>yyyy-mm-dd</v>
      </c>
      <c r="C30" s="39"/>
      <c r="D30" s="18"/>
    </row>
    <row r="31" ht="15.75" spans="1:4">
      <c r="A31" s="28" t="s">
        <v>32</v>
      </c>
      <c r="B31" s="43" t="str">
        <f>TEXT(DATE(B26,B27,B28),B30)</f>
        <v>2008-12-31</v>
      </c>
      <c r="C31" s="44"/>
      <c r="D31" s="24"/>
    </row>
  </sheetData>
  <mergeCells count="4">
    <mergeCell ref="A1:D1"/>
    <mergeCell ref="A2:D2"/>
    <mergeCell ref="A17:D17"/>
    <mergeCell ref="B19:D19"/>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B4" sqref="B4"/>
    </sheetView>
  </sheetViews>
  <sheetFormatPr defaultColWidth="9" defaultRowHeight="15" outlineLevelCol="5"/>
  <cols>
    <col min="1" max="1" width="20.2666666666667" customWidth="1"/>
    <col min="2" max="2" width="40.8190476190476" customWidth="1"/>
    <col min="4" max="4" width="14.2666666666667" customWidth="1"/>
    <col min="5" max="5" width="15.2666666666667" customWidth="1"/>
    <col min="6" max="7" width="13.4571428571429" customWidth="1"/>
  </cols>
  <sheetData>
    <row r="1" customFormat="1" ht="18.75" spans="1:6">
      <c r="A1" s="11" t="s">
        <v>33</v>
      </c>
      <c r="B1" s="11"/>
      <c r="C1" s="11"/>
      <c r="D1" s="11"/>
      <c r="E1" s="11"/>
      <c r="F1" s="11"/>
    </row>
    <row r="2" s="30" customFormat="1" customHeight="1" spans="1:6">
      <c r="A2" s="13" t="s">
        <v>34</v>
      </c>
      <c r="B2" s="13"/>
      <c r="C2" s="13"/>
      <c r="D2" s="13"/>
      <c r="E2" s="13"/>
      <c r="F2" s="13"/>
    </row>
    <row r="4" spans="1:6">
      <c r="A4" t="s">
        <v>35</v>
      </c>
      <c r="B4" s="25" t="s">
        <v>36</v>
      </c>
      <c r="C4" t="s">
        <v>37</v>
      </c>
      <c r="D4" s="30" t="s">
        <v>38</v>
      </c>
      <c r="E4" s="30" t="s">
        <v>39</v>
      </c>
      <c r="F4" s="30" t="s">
        <v>40</v>
      </c>
    </row>
    <row r="5" spans="1:6">
      <c r="A5" t="s">
        <v>41</v>
      </c>
      <c r="B5" t="str">
        <f>TRIM(B4)</f>
        <v>John C. Doe</v>
      </c>
      <c r="C5" t="s">
        <v>37</v>
      </c>
      <c r="D5" t="s">
        <v>42</v>
      </c>
      <c r="E5" t="s">
        <v>43</v>
      </c>
      <c r="F5" s="31" t="str">
        <f>TRIM(MID(Text_Input,FIND(D5,Text_Input)+LEN(D5),IFERROR(FIND(IF(E5="",CHAR(10),E5),Text_Input,FIND(D5,Text_Input)+LEN(D5)),LEN(Text_Input)+1)-FIND(D5,Text_Input)-LEN(D5)))</f>
        <v>C.</v>
      </c>
    </row>
    <row r="6" spans="1:6">
      <c r="A6" t="s">
        <v>44</v>
      </c>
      <c r="B6">
        <f>LEN(B4)</f>
        <v>11</v>
      </c>
      <c r="C6" t="s">
        <v>37</v>
      </c>
      <c r="D6" t="s">
        <v>42</v>
      </c>
      <c r="F6" s="31" t="str">
        <f>TRIM(MID(Text_Input,FIND(D6,Text_Input)+LEN(D6),IFERROR(FIND(IF(E6="",CHAR(10),E6),Text_Input,FIND(D6,Text_Input)+LEN(D6)),LEN(Text_Input)+1)-FIND(D6,Text_Input)-LEN(D6)))</f>
        <v>C. Doe</v>
      </c>
    </row>
    <row r="7" spans="1:6">
      <c r="A7" t="s">
        <v>45</v>
      </c>
      <c r="B7" t="str">
        <f>UPPER(B4)</f>
        <v>JOHN C. DOE</v>
      </c>
      <c r="C7" t="s">
        <v>37</v>
      </c>
      <c r="E7" t="s">
        <v>43</v>
      </c>
      <c r="F7" s="31" t="str">
        <f>TRIM(MID(Text_Input,FIND(D7,Text_Input)+LEN(D7),IFERROR(FIND(IF(E7="",CHAR(10),E7),Text_Input,FIND(D7,Text_Input)+LEN(D7)),LEN(Text_Input)+1)-FIND(D7,Text_Input)-LEN(D7)))</f>
        <v>John C.</v>
      </c>
    </row>
    <row r="8" spans="1:6">
      <c r="A8" t="s">
        <v>46</v>
      </c>
      <c r="B8" t="str">
        <f>LOWER(B4)</f>
        <v>john c. doe</v>
      </c>
      <c r="C8" t="s">
        <v>37</v>
      </c>
      <c r="D8" t="s">
        <v>47</v>
      </c>
      <c r="F8" s="31" t="str">
        <f>TRIM(MID(Text_Input,FIND(D8,Text_Input)+LEN(D8),IFERROR(FIND(IF(E8="",CHAR(10),E8),Text_Input,FIND(D8,Text_Input)+LEN(D8)),LEN(Text_Input)+1)-FIND(D8,Text_Input)-LEN(D8)))</f>
        <v>Doe</v>
      </c>
    </row>
    <row r="9" spans="3:6">
      <c r="C9" t="s">
        <v>37</v>
      </c>
      <c r="F9" s="31" t="str">
        <f>TRIM(MID(Text_Input,FIND(D9,Text_Input)+LEN(D9),IFERROR(FIND(IF(E9="",CHAR(10),E9),Text_Input,FIND(D9,Text_Input)+LEN(D9)),LEN(Text_Input)+1)-FIND(D9,Text_Input)-LEN(D9)))</f>
        <v>John C. Doe</v>
      </c>
    </row>
    <row r="10" spans="1:3">
      <c r="A10" t="s">
        <v>48</v>
      </c>
      <c r="B10" t="s">
        <v>42</v>
      </c>
      <c r="C10" t="s">
        <v>37</v>
      </c>
    </row>
    <row r="11" spans="1:3">
      <c r="A11" t="s">
        <v>49</v>
      </c>
      <c r="B11" t="s">
        <v>50</v>
      </c>
      <c r="C11" t="s">
        <v>37</v>
      </c>
    </row>
    <row r="12" spans="1:3">
      <c r="A12" t="s">
        <v>51</v>
      </c>
      <c r="B12" t="str">
        <f>SUBSTITUTE(Text_Input,B10,B11)</f>
        <v>Mary C. Doe</v>
      </c>
      <c r="C12" t="s">
        <v>37</v>
      </c>
    </row>
    <row r="13" spans="1:3">
      <c r="A13" t="s">
        <v>52</v>
      </c>
      <c r="B13" t="b">
        <f>IF(IFERROR(FIND(B10,_xlfn.SINGLE(Text_Input)),FALSE),TRUE,FALSE)</f>
        <v>1</v>
      </c>
      <c r="C13" t="s">
        <v>37</v>
      </c>
    </row>
    <row r="14" spans="3:3">
      <c r="C14" t="s">
        <v>37</v>
      </c>
    </row>
    <row r="15" spans="1:3">
      <c r="A15" t="s">
        <v>53</v>
      </c>
      <c r="B15" t="str">
        <f>LEFT(Text_Input,LEN(Text_Input)-LEN(LastName)-1)</f>
        <v>John C.</v>
      </c>
      <c r="C15" t="s">
        <v>37</v>
      </c>
    </row>
    <row r="16" spans="1:3">
      <c r="A16" t="s">
        <v>54</v>
      </c>
      <c r="B16" t="str">
        <f>TRIM(RIGHT(SUBSTITUTE(B4," ",REPT(" ",LEN(B4))),LEN(B4)))</f>
        <v>Doe</v>
      </c>
      <c r="C16" t="s">
        <v>37</v>
      </c>
    </row>
    <row r="17" spans="3:3">
      <c r="C17" t="s">
        <v>37</v>
      </c>
    </row>
  </sheetData>
  <mergeCells count="2">
    <mergeCell ref="A1:F1"/>
    <mergeCell ref="A2:F2"/>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B4" sqref="B4"/>
    </sheetView>
  </sheetViews>
  <sheetFormatPr defaultColWidth="9" defaultRowHeight="15" outlineLevelCol="4"/>
  <cols>
    <col min="1" max="1" width="24.7238095238095" customWidth="1"/>
    <col min="2" max="2" width="25.7238095238095" customWidth="1"/>
    <col min="4" max="4" width="20.8190476190476" customWidth="1"/>
    <col min="5" max="5" width="15.8190476190476" customWidth="1"/>
  </cols>
  <sheetData>
    <row r="1" ht="18.75" spans="1:4">
      <c r="A1" s="11" t="s">
        <v>55</v>
      </c>
      <c r="B1" s="11"/>
      <c r="C1" s="12"/>
      <c r="D1" s="12"/>
    </row>
    <row r="2" customHeight="1" spans="1:4">
      <c r="A2" s="13" t="s">
        <v>56</v>
      </c>
      <c r="B2" s="13"/>
      <c r="C2" s="14"/>
      <c r="D2" s="14"/>
    </row>
    <row r="3" customFormat="1" spans="1:4">
      <c r="A3" s="14"/>
      <c r="B3" s="14"/>
      <c r="C3" s="14"/>
      <c r="D3" s="14"/>
    </row>
    <row r="4" spans="1:2">
      <c r="A4" t="s">
        <v>57</v>
      </c>
      <c r="B4" s="25">
        <v>3.141593</v>
      </c>
    </row>
    <row r="5" customFormat="1" spans="1:2">
      <c r="A5" t="s">
        <v>58</v>
      </c>
      <c r="B5">
        <f>VALUE(TRIM(SUBSTITUTE(SUBSTITUTE(SUBSTITUTE(Number_Input,CHAR(13),""),CHAR(10),""),CHAR(160),"")))</f>
        <v>3.141593</v>
      </c>
    </row>
    <row r="6" spans="1:2">
      <c r="A6" t="s">
        <v>59</v>
      </c>
      <c r="B6">
        <f>INT(CleanNumber)</f>
        <v>3</v>
      </c>
    </row>
    <row r="7" spans="1:2">
      <c r="A7" t="s">
        <v>60</v>
      </c>
      <c r="B7">
        <f>INT(CleanNumber*100)/100</f>
        <v>3.14</v>
      </c>
    </row>
    <row r="8" ht="15.75"/>
    <row r="9" ht="15.75" spans="1:2">
      <c r="A9" s="15" t="s">
        <v>61</v>
      </c>
      <c r="B9" s="16"/>
    </row>
    <row r="10" spans="1:2">
      <c r="A10" s="17" t="s">
        <v>14</v>
      </c>
      <c r="B10" s="18"/>
    </row>
    <row r="11" spans="1:2">
      <c r="A11" s="22" t="s">
        <v>15</v>
      </c>
      <c r="B11" s="18" t="s">
        <v>62</v>
      </c>
    </row>
    <row r="12" spans="1:5">
      <c r="A12" s="22" t="s">
        <v>63</v>
      </c>
      <c r="B12" s="18" t="s">
        <v>64</v>
      </c>
      <c r="E12" s="26"/>
    </row>
    <row r="13" spans="1:2">
      <c r="A13" s="22" t="s">
        <v>65</v>
      </c>
      <c r="B13" s="18" t="s">
        <v>66</v>
      </c>
    </row>
    <row r="14" spans="1:2">
      <c r="A14" s="27" t="s">
        <v>30</v>
      </c>
      <c r="B14" s="18"/>
    </row>
    <row r="15" ht="15.75" spans="1:2">
      <c r="A15" s="28" t="s">
        <v>67</v>
      </c>
      <c r="B15" s="29">
        <f>IF(B12&lt;&gt;"",IF(B13&lt;&gt;"",_xlfn.NUMBERVALUE(B11,B12,B13),_xlfn.NUMBERVALUE(B11,B12)),IF(B13&lt;&gt;"",_xlfn.NUMBERVALUE(B11,,B13),_xlfn.NUMBERVALUE(B11)))</f>
        <v>123456.78</v>
      </c>
    </row>
  </sheetData>
  <mergeCells count="3">
    <mergeCell ref="A1:B1"/>
    <mergeCell ref="A2:B2"/>
    <mergeCell ref="A9:B9"/>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workbookViewId="0">
      <selection activeCell="B6" sqref="B6"/>
    </sheetView>
  </sheetViews>
  <sheetFormatPr defaultColWidth="9" defaultRowHeight="15" outlineLevelCol="3"/>
  <cols>
    <col min="1" max="1" width="32.4571428571429" customWidth="1"/>
    <col min="2" max="2" width="42" customWidth="1"/>
    <col min="3" max="4" width="15.1809523809524" customWidth="1"/>
  </cols>
  <sheetData>
    <row r="1" ht="18.75" spans="1:4">
      <c r="A1" s="11" t="s">
        <v>68</v>
      </c>
      <c r="B1" s="11"/>
      <c r="C1" s="12"/>
      <c r="D1" s="12"/>
    </row>
    <row r="2" customHeight="1" spans="1:4">
      <c r="A2" s="13" t="s">
        <v>69</v>
      </c>
      <c r="B2" s="13"/>
      <c r="C2" s="14"/>
      <c r="D2" s="14"/>
    </row>
    <row r="3" s="10" customFormat="1" ht="15.75" spans="1:4">
      <c r="A3" s="14"/>
      <c r="B3" s="14"/>
      <c r="C3" s="14"/>
      <c r="D3" s="14"/>
    </row>
    <row r="4" ht="15.75" customHeight="1" spans="1:2">
      <c r="A4" s="15" t="s">
        <v>70</v>
      </c>
      <c r="B4" s="16"/>
    </row>
    <row r="5" ht="15.75" spans="1:2">
      <c r="A5" s="17" t="s">
        <v>71</v>
      </c>
      <c r="B5" s="18"/>
    </row>
    <row r="6" spans="1:2">
      <c r="A6" s="19" t="s">
        <v>72</v>
      </c>
      <c r="B6" s="20" t="s">
        <v>73</v>
      </c>
    </row>
    <row r="7" spans="1:2">
      <c r="A7" s="17" t="s">
        <v>30</v>
      </c>
      <c r="B7" s="18"/>
    </row>
    <row r="8" spans="1:2">
      <c r="A8" s="21" t="s">
        <v>72</v>
      </c>
      <c r="B8" s="18" t="str">
        <f>TRIM(RIGHT(SUBSTITUTE(B6,"\",REPT(" ",LEN(B6))),LEN(B6)))</f>
        <v>Untitled Document.docx</v>
      </c>
    </row>
    <row r="9" spans="1:2">
      <c r="A9" s="22" t="s">
        <v>74</v>
      </c>
      <c r="B9" s="18" t="str">
        <f>TRIM(RIGHT(SUBSTITUTE(B8,".",REPT(" ",LEN(B8))),LEN(B8)))</f>
        <v>docx</v>
      </c>
    </row>
    <row r="10" spans="1:2">
      <c r="A10" s="22" t="s">
        <v>75</v>
      </c>
      <c r="B10" s="18" t="str">
        <f>LEFT(B8,LEN(B8)-LEN(B9)-1)</f>
        <v>Untitled Document</v>
      </c>
    </row>
    <row r="11" ht="15.75" spans="1:2">
      <c r="A11" s="23" t="s">
        <v>76</v>
      </c>
      <c r="B11" s="24" t="str">
        <f>LEFT(B6,LEN(B6)-LEN(B8))</f>
        <v>C:\temp\</v>
      </c>
    </row>
    <row r="15" spans="1:2">
      <c r="A15" t="s">
        <v>77</v>
      </c>
      <c r="B15" t="str">
        <f>FileNameNoExtension&amp;"."&amp;FileExtension</f>
        <v>Untitled Document.docx</v>
      </c>
    </row>
  </sheetData>
  <mergeCells count="3">
    <mergeCell ref="A1:B1"/>
    <mergeCell ref="A2:B2"/>
    <mergeCell ref="A4:B4"/>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showGridLines="0" showRowColHeaders="0" tabSelected="1" topLeftCell="A3" workbookViewId="0">
      <selection activeCell="A1" sqref="A1"/>
    </sheetView>
  </sheetViews>
  <sheetFormatPr defaultColWidth="8.81904761904762" defaultRowHeight="15" outlineLevelCol="4"/>
  <cols>
    <col min="1" max="1" width="165.542857142857" style="1" customWidth="1"/>
    <col min="2" max="2" width="15.4571428571429" style="1" customWidth="1"/>
    <col min="3" max="3" width="15.2666666666667" style="1" customWidth="1"/>
    <col min="4" max="4" width="13.4571428571429" style="1" customWidth="1"/>
    <col min="5" max="5" width="10.7238095238095" style="1" customWidth="1"/>
    <col min="6" max="16384" width="8.81904761904762" style="1"/>
  </cols>
  <sheetData>
    <row r="1" ht="5.25" customHeight="1" spans="1:1">
      <c r="A1" s="2"/>
    </row>
    <row r="2" ht="37.5" spans="1:1">
      <c r="A2" s="3" t="s">
        <v>78</v>
      </c>
    </row>
    <row r="3" ht="37.5" spans="1:1">
      <c r="A3" s="4" t="s">
        <v>79</v>
      </c>
    </row>
    <row r="4" spans="1:4">
      <c r="A4" s="5"/>
      <c r="D4" s="6"/>
    </row>
    <row r="5" spans="1:5">
      <c r="A5" s="7" t="s">
        <v>80</v>
      </c>
      <c r="D5" s="8"/>
      <c r="E5" s="9"/>
    </row>
    <row r="6" spans="1:1">
      <c r="A6" s="46" t="s">
        <v>81</v>
      </c>
    </row>
    <row r="7" spans="1:1">
      <c r="A7" s="46" t="s">
        <v>82</v>
      </c>
    </row>
    <row r="8" spans="1:1">
      <c r="A8" s="5"/>
    </row>
    <row r="9" spans="1:1">
      <c r="A9" s="5"/>
    </row>
    <row r="10" spans="1:1">
      <c r="A10" s="5"/>
    </row>
    <row r="11" spans="1:1">
      <c r="A11" s="5"/>
    </row>
    <row r="12" spans="1:1">
      <c r="A12" s="5"/>
    </row>
    <row r="13" spans="1:1">
      <c r="A13" s="5"/>
    </row>
    <row r="14" spans="1:1">
      <c r="A14" s="5"/>
    </row>
    <row r="15" spans="1:1">
      <c r="A15" s="5"/>
    </row>
    <row r="16" spans="1:1">
      <c r="A16" s="5"/>
    </row>
    <row r="17" spans="1:1">
      <c r="A17" s="5"/>
    </row>
    <row r="18" spans="1:1">
      <c r="A18" s="5"/>
    </row>
    <row r="19" spans="1:1">
      <c r="A19" s="5"/>
    </row>
    <row r="20" spans="1:1">
      <c r="A20" s="5"/>
    </row>
    <row r="21" spans="1:1">
      <c r="A21" s="5"/>
    </row>
    <row r="22" spans="1:1">
      <c r="A22" s="5"/>
    </row>
    <row r="23" spans="1:1">
      <c r="A23" s="7" t="s">
        <v>83</v>
      </c>
    </row>
    <row r="24" spans="1:1">
      <c r="A24" s="46" t="s">
        <v>84</v>
      </c>
    </row>
    <row r="25" spans="1:1">
      <c r="A25" s="46" t="s">
        <v>85</v>
      </c>
    </row>
    <row r="26" spans="1:1">
      <c r="A26" s="46" t="s">
        <v>86</v>
      </c>
    </row>
    <row r="27" spans="1:1">
      <c r="A27" s="46" t="s">
        <v>87</v>
      </c>
    </row>
  </sheetData>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Scratchpad</vt:lpstr>
      <vt:lpstr>Date</vt:lpstr>
      <vt:lpstr>Text</vt:lpstr>
      <vt:lpstr>Number</vt:lpstr>
      <vt:lpstr>File</vt:lpstr>
      <vt:lpstr>About the Project Notebook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atanu</cp:lastModifiedBy>
  <dcterms:created xsi:type="dcterms:W3CDTF">2019-08-19T13:07:00Z</dcterms:created>
  <dcterms:modified xsi:type="dcterms:W3CDTF">2024-03-05T07:07:53Z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A44512E7889B422193FC2BCD86ADF436_12</vt:lpwstr>
  </property>
  <property fmtid="{D5CDD505-2E9C-101B-9397-08002B2CF9AE}" pid="3" name="KSOProductBuildVer">
    <vt:lpwstr>1033-12.2.0.13489</vt:lpwstr>
  </property>
</Properties>
</file>