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F95E6F07-E02A-42D9-883F-E08632B8378B}" xr6:coauthVersionLast="47" xr6:coauthVersionMax="47" xr10:uidLastSave="{00000000-0000-0000-0000-000000000000}"/>
  <bookViews>
    <workbookView xWindow="38280" yWindow="-120" windowWidth="38640" windowHeight="21240" tabRatio="993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C11" i="13"/>
  <c r="J31" i="12"/>
  <c r="G31" i="12"/>
  <c r="D31" i="12"/>
  <c r="J30" i="12"/>
  <c r="G30" i="12"/>
  <c r="D30" i="12"/>
  <c r="J29" i="12"/>
  <c r="E11" i="13" s="1"/>
  <c r="G29" i="12"/>
  <c r="D11" i="13" s="1"/>
  <c r="D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2" i="10"/>
  <c r="Q32" i="10"/>
  <c r="P32" i="10"/>
  <c r="O32" i="10"/>
  <c r="N32" i="10"/>
  <c r="M32" i="10"/>
  <c r="L32" i="10"/>
  <c r="J32" i="10"/>
  <c r="I32" i="10"/>
  <c r="H32" i="10"/>
  <c r="G32" i="10"/>
  <c r="F32" i="10"/>
  <c r="D32" i="10"/>
  <c r="C32" i="10"/>
  <c r="S31" i="10"/>
  <c r="Q31" i="10"/>
  <c r="P31" i="10"/>
  <c r="O31" i="10"/>
  <c r="N31" i="10"/>
  <c r="M31" i="10"/>
  <c r="L31" i="10"/>
  <c r="J31" i="10"/>
  <c r="I31" i="10"/>
  <c r="G31" i="10"/>
  <c r="F31" i="10"/>
  <c r="D31" i="10"/>
  <c r="C31" i="10"/>
  <c r="S30" i="10"/>
  <c r="Q30" i="10"/>
  <c r="P30" i="10"/>
  <c r="O30" i="10"/>
  <c r="N30" i="10"/>
  <c r="M30" i="10"/>
  <c r="L30" i="10"/>
  <c r="J30" i="10"/>
  <c r="I30" i="10"/>
  <c r="K30" i="10" s="1"/>
  <c r="G30" i="10"/>
  <c r="F30" i="10"/>
  <c r="H30" i="10" s="1"/>
  <c r="D30" i="10"/>
  <c r="E30" i="10" s="1"/>
  <c r="C30" i="10"/>
  <c r="R29" i="10"/>
  <c r="K29" i="10"/>
  <c r="H29" i="10"/>
  <c r="E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K11" i="10"/>
  <c r="H11" i="10"/>
  <c r="E11" i="10"/>
  <c r="R10" i="10"/>
  <c r="K10" i="10"/>
  <c r="K31" i="10" s="1"/>
  <c r="H10" i="10"/>
  <c r="E10" i="10"/>
  <c r="E31" i="10" s="1"/>
  <c r="R9" i="10"/>
  <c r="R32" i="10" s="1"/>
  <c r="K9" i="10"/>
  <c r="H9" i="10"/>
  <c r="H31" i="10" s="1"/>
  <c r="E9" i="10"/>
  <c r="E32" i="10" s="1"/>
  <c r="Y32" i="8"/>
  <c r="W32" i="8"/>
  <c r="V32" i="8"/>
  <c r="U32" i="8"/>
  <c r="T32" i="8"/>
  <c r="S32" i="8"/>
  <c r="R32" i="8"/>
  <c r="P32" i="8"/>
  <c r="O32" i="8"/>
  <c r="M32" i="8"/>
  <c r="L32" i="8"/>
  <c r="K32" i="8"/>
  <c r="J32" i="8"/>
  <c r="I32" i="8"/>
  <c r="H32" i="8"/>
  <c r="G32" i="8"/>
  <c r="F32" i="8"/>
  <c r="D32" i="8"/>
  <c r="C32" i="8"/>
  <c r="Y31" i="8"/>
  <c r="W31" i="8"/>
  <c r="V31" i="8"/>
  <c r="U31" i="8"/>
  <c r="T31" i="8"/>
  <c r="S31" i="8"/>
  <c r="R31" i="8"/>
  <c r="P31" i="8"/>
  <c r="O31" i="8"/>
  <c r="M31" i="8"/>
  <c r="L31" i="8"/>
  <c r="K31" i="8"/>
  <c r="J31" i="8"/>
  <c r="I31" i="8"/>
  <c r="H31" i="8"/>
  <c r="G31" i="8"/>
  <c r="F31" i="8"/>
  <c r="D31" i="8"/>
  <c r="C31" i="8"/>
  <c r="Y30" i="8"/>
  <c r="W30" i="8"/>
  <c r="V30" i="8"/>
  <c r="U30" i="8"/>
  <c r="T30" i="8"/>
  <c r="S30" i="8"/>
  <c r="R30" i="8"/>
  <c r="P30" i="8"/>
  <c r="Q30" i="8" s="1"/>
  <c r="O30" i="8"/>
  <c r="M30" i="8"/>
  <c r="L30" i="8"/>
  <c r="N30" i="8" s="1"/>
  <c r="J30" i="8"/>
  <c r="I30" i="8"/>
  <c r="K30" i="8" s="1"/>
  <c r="G30" i="8"/>
  <c r="F30" i="8"/>
  <c r="H30" i="8" s="1"/>
  <c r="D30" i="8"/>
  <c r="E30" i="8" s="1"/>
  <c r="C30" i="8"/>
  <c r="X29" i="8"/>
  <c r="Q29" i="8"/>
  <c r="N29" i="8"/>
  <c r="K29" i="8"/>
  <c r="H29" i="8"/>
  <c r="E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N13" i="8"/>
  <c r="K13" i="8"/>
  <c r="H13" i="8"/>
  <c r="E13" i="8"/>
  <c r="X12" i="8"/>
  <c r="Q12" i="8"/>
  <c r="N12" i="8"/>
  <c r="K12" i="8"/>
  <c r="H12" i="8"/>
  <c r="E12" i="8"/>
  <c r="X11" i="8"/>
  <c r="Q11" i="8"/>
  <c r="N11" i="8"/>
  <c r="K11" i="8"/>
  <c r="H11" i="8"/>
  <c r="E11" i="8"/>
  <c r="X10" i="8"/>
  <c r="X30" i="8" s="1"/>
  <c r="Q10" i="8"/>
  <c r="Q31" i="8" s="1"/>
  <c r="N10" i="8"/>
  <c r="K10" i="8"/>
  <c r="H10" i="8"/>
  <c r="E10" i="8"/>
  <c r="X9" i="8"/>
  <c r="Q9" i="8"/>
  <c r="Q32" i="8" s="1"/>
  <c r="N9" i="8"/>
  <c r="N31" i="8" s="1"/>
  <c r="K9" i="8"/>
  <c r="H9" i="8"/>
  <c r="E9" i="8"/>
  <c r="E31" i="8" s="1"/>
  <c r="S32" i="7"/>
  <c r="R32" i="7"/>
  <c r="Q32" i="7"/>
  <c r="P32" i="7"/>
  <c r="O32" i="7"/>
  <c r="N32" i="7"/>
  <c r="M32" i="7"/>
  <c r="L32" i="7"/>
  <c r="J32" i="7"/>
  <c r="I32" i="7"/>
  <c r="G32" i="7"/>
  <c r="F32" i="7"/>
  <c r="D32" i="7"/>
  <c r="C32" i="7"/>
  <c r="S31" i="7"/>
  <c r="Q31" i="7"/>
  <c r="P31" i="7"/>
  <c r="O31" i="7"/>
  <c r="N31" i="7"/>
  <c r="M31" i="7"/>
  <c r="L31" i="7"/>
  <c r="K31" i="7"/>
  <c r="J31" i="7"/>
  <c r="I31" i="7"/>
  <c r="G31" i="7"/>
  <c r="F31" i="7"/>
  <c r="D31" i="7"/>
  <c r="C31" i="7"/>
  <c r="S30" i="7"/>
  <c r="Q30" i="7"/>
  <c r="P30" i="7"/>
  <c r="O30" i="7"/>
  <c r="N30" i="7"/>
  <c r="M30" i="7"/>
  <c r="L30" i="7"/>
  <c r="J30" i="7"/>
  <c r="I30" i="7"/>
  <c r="K30" i="7" s="1"/>
  <c r="G30" i="7"/>
  <c r="F30" i="7"/>
  <c r="H30" i="7" s="1"/>
  <c r="D30" i="7"/>
  <c r="C30" i="7"/>
  <c r="E30" i="7" s="1"/>
  <c r="R29" i="7"/>
  <c r="K29" i="7"/>
  <c r="H29" i="7"/>
  <c r="E29" i="7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K11" i="7"/>
  <c r="H11" i="7"/>
  <c r="E11" i="7"/>
  <c r="R10" i="7"/>
  <c r="K10" i="7"/>
  <c r="H10" i="7"/>
  <c r="E10" i="7"/>
  <c r="R9" i="7"/>
  <c r="R30" i="7" s="1"/>
  <c r="K9" i="7"/>
  <c r="K32" i="7" s="1"/>
  <c r="H9" i="7"/>
  <c r="H31" i="7" s="1"/>
  <c r="E9" i="7"/>
  <c r="E31" i="7" s="1"/>
  <c r="Y32" i="6"/>
  <c r="W32" i="6"/>
  <c r="V32" i="6"/>
  <c r="U32" i="6"/>
  <c r="T32" i="6"/>
  <c r="S32" i="6"/>
  <c r="R32" i="6"/>
  <c r="P32" i="6"/>
  <c r="O32" i="6"/>
  <c r="M32" i="6"/>
  <c r="L32" i="6"/>
  <c r="J32" i="6"/>
  <c r="I32" i="6"/>
  <c r="G32" i="6"/>
  <c r="F32" i="6"/>
  <c r="D32" i="6"/>
  <c r="C32" i="6"/>
  <c r="Y31" i="6"/>
  <c r="W31" i="6"/>
  <c r="V31" i="6"/>
  <c r="U31" i="6"/>
  <c r="T31" i="6"/>
  <c r="S31" i="6"/>
  <c r="R31" i="6"/>
  <c r="P31" i="6"/>
  <c r="O31" i="6"/>
  <c r="M31" i="6"/>
  <c r="L31" i="6"/>
  <c r="J31" i="6"/>
  <c r="I31" i="6"/>
  <c r="G31" i="6"/>
  <c r="F31" i="6"/>
  <c r="D31" i="6"/>
  <c r="C31" i="6"/>
  <c r="Y30" i="6"/>
  <c r="X30" i="6"/>
  <c r="W30" i="6"/>
  <c r="V30" i="6"/>
  <c r="U30" i="6"/>
  <c r="T30" i="6"/>
  <c r="S30" i="6"/>
  <c r="R30" i="6"/>
  <c r="P30" i="6"/>
  <c r="O30" i="6"/>
  <c r="Q30" i="6" s="1"/>
  <c r="M30" i="6"/>
  <c r="L30" i="6"/>
  <c r="N30" i="6" s="1"/>
  <c r="J30" i="6"/>
  <c r="I30" i="6"/>
  <c r="K30" i="6" s="1"/>
  <c r="G30" i="6"/>
  <c r="F30" i="6"/>
  <c r="H30" i="6" s="1"/>
  <c r="D30" i="6"/>
  <c r="C30" i="6"/>
  <c r="E30" i="6" s="1"/>
  <c r="X29" i="6"/>
  <c r="Q29" i="6"/>
  <c r="N29" i="6"/>
  <c r="K29" i="6"/>
  <c r="H29" i="6"/>
  <c r="E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Q12" i="6"/>
  <c r="N12" i="6"/>
  <c r="K12" i="6"/>
  <c r="H12" i="6"/>
  <c r="E12" i="6"/>
  <c r="X11" i="6"/>
  <c r="Q11" i="6"/>
  <c r="N11" i="6"/>
  <c r="K11" i="6"/>
  <c r="H11" i="6"/>
  <c r="E11" i="6"/>
  <c r="X10" i="6"/>
  <c r="Q10" i="6"/>
  <c r="N10" i="6"/>
  <c r="K10" i="6"/>
  <c r="K31" i="6" s="1"/>
  <c r="H10" i="6"/>
  <c r="H32" i="6" s="1"/>
  <c r="E10" i="6"/>
  <c r="E32" i="6" s="1"/>
  <c r="X9" i="6"/>
  <c r="X31" i="6" s="1"/>
  <c r="Q9" i="6"/>
  <c r="Q31" i="6" s="1"/>
  <c r="N9" i="6"/>
  <c r="N31" i="6" s="1"/>
  <c r="K9" i="6"/>
  <c r="K32" i="6" s="1"/>
  <c r="H9" i="6"/>
  <c r="H31" i="6" s="1"/>
  <c r="E9" i="6"/>
  <c r="Y32" i="5"/>
  <c r="W32" i="5"/>
  <c r="V32" i="5"/>
  <c r="U32" i="5"/>
  <c r="T32" i="5"/>
  <c r="S32" i="5"/>
  <c r="R32" i="5"/>
  <c r="Q32" i="5"/>
  <c r="P32" i="5"/>
  <c r="O32" i="5"/>
  <c r="M32" i="5"/>
  <c r="L32" i="5"/>
  <c r="J32" i="5"/>
  <c r="I32" i="5"/>
  <c r="G32" i="5"/>
  <c r="F32" i="5"/>
  <c r="D32" i="5"/>
  <c r="C32" i="5"/>
  <c r="Y31" i="5"/>
  <c r="W31" i="5"/>
  <c r="V31" i="5"/>
  <c r="U31" i="5"/>
  <c r="T31" i="5"/>
  <c r="S31" i="5"/>
  <c r="R31" i="5"/>
  <c r="Q31" i="5"/>
  <c r="P31" i="5"/>
  <c r="O31" i="5"/>
  <c r="M31" i="5"/>
  <c r="L31" i="5"/>
  <c r="J31" i="5"/>
  <c r="I31" i="5"/>
  <c r="G31" i="5"/>
  <c r="F31" i="5"/>
  <c r="D31" i="5"/>
  <c r="C31" i="5"/>
  <c r="Y30" i="5"/>
  <c r="W30" i="5"/>
  <c r="V30" i="5"/>
  <c r="U30" i="5"/>
  <c r="T30" i="5"/>
  <c r="S30" i="5"/>
  <c r="R30" i="5"/>
  <c r="P30" i="5"/>
  <c r="O30" i="5"/>
  <c r="Q30" i="5" s="1"/>
  <c r="M30" i="5"/>
  <c r="N30" i="5" s="1"/>
  <c r="L30" i="5"/>
  <c r="J30" i="5"/>
  <c r="I30" i="5"/>
  <c r="K30" i="5" s="1"/>
  <c r="G30" i="5"/>
  <c r="F30" i="5"/>
  <c r="H30" i="5" s="1"/>
  <c r="D30" i="5"/>
  <c r="C30" i="5"/>
  <c r="E30" i="5" s="1"/>
  <c r="X29" i="5"/>
  <c r="Q29" i="5"/>
  <c r="N29" i="5"/>
  <c r="K29" i="5"/>
  <c r="H29" i="5"/>
  <c r="E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E13" i="5"/>
  <c r="X12" i="5"/>
  <c r="Q12" i="5"/>
  <c r="N12" i="5"/>
  <c r="K12" i="5"/>
  <c r="H12" i="5"/>
  <c r="E12" i="5"/>
  <c r="X11" i="5"/>
  <c r="Q11" i="5"/>
  <c r="N11" i="5"/>
  <c r="K11" i="5"/>
  <c r="H11" i="5"/>
  <c r="E11" i="5"/>
  <c r="X10" i="5"/>
  <c r="X32" i="5" s="1"/>
  <c r="Q10" i="5"/>
  <c r="N10" i="5"/>
  <c r="N31" i="5" s="1"/>
  <c r="K10" i="5"/>
  <c r="K31" i="5" s="1"/>
  <c r="H10" i="5"/>
  <c r="H32" i="5" s="1"/>
  <c r="E10" i="5"/>
  <c r="E31" i="5" s="1"/>
  <c r="X9" i="5"/>
  <c r="X30" i="5" s="1"/>
  <c r="Q9" i="5"/>
  <c r="N9" i="5"/>
  <c r="N32" i="5" s="1"/>
  <c r="K9" i="5"/>
  <c r="H9" i="5"/>
  <c r="E9" i="5"/>
  <c r="Y32" i="4"/>
  <c r="W32" i="4"/>
  <c r="V32" i="4"/>
  <c r="U32" i="4"/>
  <c r="T32" i="4"/>
  <c r="S32" i="4"/>
  <c r="R32" i="4"/>
  <c r="P32" i="4"/>
  <c r="O32" i="4"/>
  <c r="M32" i="4"/>
  <c r="L32" i="4"/>
  <c r="K32" i="4"/>
  <c r="J32" i="4"/>
  <c r="I32" i="4"/>
  <c r="H32" i="4"/>
  <c r="G32" i="4"/>
  <c r="F32" i="4"/>
  <c r="D32" i="4"/>
  <c r="C32" i="4"/>
  <c r="Y31" i="4"/>
  <c r="W31" i="4"/>
  <c r="V31" i="4"/>
  <c r="U31" i="4"/>
  <c r="T31" i="4"/>
  <c r="S31" i="4"/>
  <c r="R31" i="4"/>
  <c r="P31" i="4"/>
  <c r="O31" i="4"/>
  <c r="M31" i="4"/>
  <c r="L31" i="4"/>
  <c r="K31" i="4"/>
  <c r="J31" i="4"/>
  <c r="I31" i="4"/>
  <c r="H31" i="4"/>
  <c r="G31" i="4"/>
  <c r="F31" i="4"/>
  <c r="D31" i="4"/>
  <c r="C31" i="4"/>
  <c r="Y30" i="4"/>
  <c r="W30" i="4"/>
  <c r="V30" i="4"/>
  <c r="U30" i="4"/>
  <c r="T30" i="4"/>
  <c r="S30" i="4"/>
  <c r="R30" i="4"/>
  <c r="P30" i="4"/>
  <c r="Q30" i="4" s="1"/>
  <c r="O30" i="4"/>
  <c r="M30" i="4"/>
  <c r="L30" i="4"/>
  <c r="N30" i="4" s="1"/>
  <c r="J30" i="4"/>
  <c r="I30" i="4"/>
  <c r="K30" i="4" s="1"/>
  <c r="G30" i="4"/>
  <c r="F30" i="4"/>
  <c r="H30" i="4" s="1"/>
  <c r="D30" i="4"/>
  <c r="E30" i="4" s="1"/>
  <c r="C30" i="4"/>
  <c r="X29" i="4"/>
  <c r="Q29" i="4"/>
  <c r="N29" i="4"/>
  <c r="K29" i="4"/>
  <c r="H29" i="4"/>
  <c r="E29" i="4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X30" i="4" s="1"/>
  <c r="Q10" i="4"/>
  <c r="Q31" i="4" s="1"/>
  <c r="N10" i="4"/>
  <c r="K10" i="4"/>
  <c r="H10" i="4"/>
  <c r="E10" i="4"/>
  <c r="X9" i="4"/>
  <c r="Q9" i="4"/>
  <c r="Q32" i="4" s="1"/>
  <c r="N9" i="4"/>
  <c r="N32" i="4" s="1"/>
  <c r="K9" i="4"/>
  <c r="H9" i="4"/>
  <c r="E9" i="4"/>
  <c r="E31" i="4" s="1"/>
  <c r="S32" i="3"/>
  <c r="R32" i="3"/>
  <c r="Q32" i="3"/>
  <c r="P32" i="3"/>
  <c r="O32" i="3"/>
  <c r="N32" i="3"/>
  <c r="M32" i="3"/>
  <c r="L32" i="3"/>
  <c r="J32" i="3"/>
  <c r="I32" i="3"/>
  <c r="G32" i="3"/>
  <c r="F32" i="3"/>
  <c r="D32" i="3"/>
  <c r="C32" i="3"/>
  <c r="S31" i="3"/>
  <c r="Q31" i="3"/>
  <c r="P31" i="3"/>
  <c r="O31" i="3"/>
  <c r="N31" i="3"/>
  <c r="M31" i="3"/>
  <c r="L31" i="3"/>
  <c r="K31" i="3"/>
  <c r="J31" i="3"/>
  <c r="I31" i="3"/>
  <c r="G31" i="3"/>
  <c r="F31" i="3"/>
  <c r="D31" i="3"/>
  <c r="C31" i="3"/>
  <c r="S30" i="3"/>
  <c r="Q30" i="3"/>
  <c r="P30" i="3"/>
  <c r="O30" i="3"/>
  <c r="N30" i="3"/>
  <c r="M30" i="3"/>
  <c r="L30" i="3"/>
  <c r="J30" i="3"/>
  <c r="I30" i="3"/>
  <c r="K30" i="3" s="1"/>
  <c r="G30" i="3"/>
  <c r="F30" i="3"/>
  <c r="H30" i="3" s="1"/>
  <c r="D30" i="3"/>
  <c r="C30" i="3"/>
  <c r="E30" i="3" s="1"/>
  <c r="R29" i="3"/>
  <c r="K29" i="3"/>
  <c r="H29" i="3"/>
  <c r="E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K11" i="3"/>
  <c r="H11" i="3"/>
  <c r="E11" i="3"/>
  <c r="R10" i="3"/>
  <c r="K10" i="3"/>
  <c r="H10" i="3"/>
  <c r="E10" i="3"/>
  <c r="R9" i="3"/>
  <c r="R30" i="3" s="1"/>
  <c r="K9" i="3"/>
  <c r="K32" i="3" s="1"/>
  <c r="H9" i="3"/>
  <c r="H31" i="3" s="1"/>
  <c r="E9" i="3"/>
  <c r="E31" i="3" s="1"/>
  <c r="S32" i="2"/>
  <c r="Q32" i="2"/>
  <c r="P32" i="2"/>
  <c r="O32" i="2"/>
  <c r="N32" i="2"/>
  <c r="M32" i="2"/>
  <c r="L32" i="2"/>
  <c r="J32" i="2"/>
  <c r="I32" i="2"/>
  <c r="H32" i="2"/>
  <c r="G32" i="2"/>
  <c r="F32" i="2"/>
  <c r="D32" i="2"/>
  <c r="C32" i="2"/>
  <c r="S31" i="2"/>
  <c r="Q31" i="2"/>
  <c r="P31" i="2"/>
  <c r="O31" i="2"/>
  <c r="N31" i="2"/>
  <c r="M31" i="2"/>
  <c r="L31" i="2"/>
  <c r="J31" i="2"/>
  <c r="I31" i="2"/>
  <c r="G31" i="2"/>
  <c r="F31" i="2"/>
  <c r="D31" i="2"/>
  <c r="C31" i="2"/>
  <c r="S30" i="2"/>
  <c r="Q30" i="2"/>
  <c r="P30" i="2"/>
  <c r="O30" i="2"/>
  <c r="N30" i="2"/>
  <c r="M30" i="2"/>
  <c r="L30" i="2"/>
  <c r="J30" i="2"/>
  <c r="I30" i="2"/>
  <c r="K30" i="2" s="1"/>
  <c r="G30" i="2"/>
  <c r="F30" i="2"/>
  <c r="H30" i="2" s="1"/>
  <c r="D30" i="2"/>
  <c r="C30" i="2"/>
  <c r="E30" i="2" s="1"/>
  <c r="R29" i="2"/>
  <c r="K29" i="2"/>
  <c r="H29" i="2"/>
  <c r="E29" i="2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R10" i="2"/>
  <c r="K10" i="2"/>
  <c r="K31" i="2" s="1"/>
  <c r="H10" i="2"/>
  <c r="E10" i="2"/>
  <c r="E31" i="2" s="1"/>
  <c r="R9" i="2"/>
  <c r="R32" i="2" s="1"/>
  <c r="K9" i="2"/>
  <c r="H9" i="2"/>
  <c r="H31" i="2" s="1"/>
  <c r="E9" i="2"/>
  <c r="E32" i="2" s="1"/>
  <c r="Y32" i="1"/>
  <c r="W32" i="1"/>
  <c r="V32" i="1"/>
  <c r="U32" i="1"/>
  <c r="T32" i="1"/>
  <c r="S32" i="1"/>
  <c r="R32" i="1"/>
  <c r="Q32" i="1"/>
  <c r="P32" i="1"/>
  <c r="O32" i="1"/>
  <c r="M32" i="1"/>
  <c r="L32" i="1"/>
  <c r="J32" i="1"/>
  <c r="I32" i="1"/>
  <c r="G32" i="1"/>
  <c r="F32" i="1"/>
  <c r="D32" i="1"/>
  <c r="C32" i="1"/>
  <c r="Y31" i="1"/>
  <c r="W31" i="1"/>
  <c r="V31" i="1"/>
  <c r="U31" i="1"/>
  <c r="T31" i="1"/>
  <c r="S31" i="1"/>
  <c r="R31" i="1"/>
  <c r="Q31" i="1"/>
  <c r="P31" i="1"/>
  <c r="O31" i="1"/>
  <c r="M31" i="1"/>
  <c r="L31" i="1"/>
  <c r="J31" i="1"/>
  <c r="I31" i="1"/>
  <c r="G31" i="1"/>
  <c r="F31" i="1"/>
  <c r="D31" i="1"/>
  <c r="C31" i="1"/>
  <c r="Y30" i="1"/>
  <c r="W30" i="1"/>
  <c r="V30" i="1"/>
  <c r="U30" i="1"/>
  <c r="T30" i="1"/>
  <c r="S30" i="1"/>
  <c r="R30" i="1"/>
  <c r="P30" i="1"/>
  <c r="O30" i="1"/>
  <c r="Q30" i="1" s="1"/>
  <c r="M30" i="1"/>
  <c r="N30" i="1" s="1"/>
  <c r="L30" i="1"/>
  <c r="J30" i="1"/>
  <c r="I30" i="1"/>
  <c r="K30" i="1" s="1"/>
  <c r="G30" i="1"/>
  <c r="F30" i="1"/>
  <c r="H30" i="1" s="1"/>
  <c r="D30" i="1"/>
  <c r="C30" i="1"/>
  <c r="E30" i="1" s="1"/>
  <c r="X29" i="1"/>
  <c r="Q29" i="1"/>
  <c r="N29" i="1"/>
  <c r="K29" i="1"/>
  <c r="H29" i="1"/>
  <c r="E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K12" i="1"/>
  <c r="H12" i="1"/>
  <c r="E12" i="1"/>
  <c r="X11" i="1"/>
  <c r="Q11" i="1"/>
  <c r="N11" i="1"/>
  <c r="K11" i="1"/>
  <c r="H11" i="1"/>
  <c r="E11" i="1"/>
  <c r="X10" i="1"/>
  <c r="X32" i="1" s="1"/>
  <c r="Q10" i="1"/>
  <c r="N10" i="1"/>
  <c r="N31" i="1" s="1"/>
  <c r="K10" i="1"/>
  <c r="K31" i="1" s="1"/>
  <c r="H10" i="1"/>
  <c r="H31" i="1" s="1"/>
  <c r="E10" i="1"/>
  <c r="E31" i="1" s="1"/>
  <c r="X9" i="1"/>
  <c r="X30" i="1" s="1"/>
  <c r="Q9" i="1"/>
  <c r="N9" i="1"/>
  <c r="N32" i="1" s="1"/>
  <c r="K9" i="1"/>
  <c r="H9" i="1"/>
  <c r="E9" i="1"/>
  <c r="E32" i="5" l="1"/>
  <c r="E32" i="7"/>
  <c r="X32" i="4"/>
  <c r="E31" i="6"/>
  <c r="R31" i="2"/>
  <c r="X31" i="4"/>
  <c r="X31" i="8"/>
  <c r="R31" i="10"/>
  <c r="K32" i="1"/>
  <c r="K32" i="5"/>
  <c r="N32" i="8"/>
  <c r="N31" i="4"/>
  <c r="X31" i="1"/>
  <c r="R31" i="3"/>
  <c r="X31" i="5"/>
  <c r="R31" i="7"/>
  <c r="E32" i="3"/>
  <c r="N32" i="6"/>
  <c r="R30" i="10"/>
  <c r="H32" i="1"/>
  <c r="H32" i="3"/>
  <c r="H31" i="5"/>
  <c r="X32" i="8"/>
  <c r="E32" i="4"/>
  <c r="E32" i="8"/>
  <c r="E32" i="1"/>
  <c r="R30" i="2"/>
  <c r="K32" i="2"/>
  <c r="Q32" i="6"/>
  <c r="H32" i="7"/>
  <c r="K32" i="10"/>
  <c r="X32" i="6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<sst xmlns="http://schemas.openxmlformats.org/spreadsheetml/2006/main" count="429" uniqueCount="99">
  <si>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</si>
  <si>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</si>
  <si>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</si>
  <si>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</si>
  <si>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</si>
  <si>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</si>
  <si>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</si>
  <si>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</si>
  <si>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</si>
  <si>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</si>
  <si>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</si>
  <si>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</si>
  <si>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</si>
  <si>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</si>
  <si>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</si>
  <si>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</si>
  <si>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</si>
  <si>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</si>
  <si>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</si>
  <si>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</si>
  <si>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</si>
  <si>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</si>
  <si>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</si>
  <si>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</si>
  <si>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</si>
  <si>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</si>
  <si>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</si>
  <si>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</si>
  <si>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</si>
  <si>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</si>
  <si>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</si>
  <si>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</si>
  <si>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</si>
  <si>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</si>
  <si>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</si>
  <si>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</si>
  <si>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</si>
  <si>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</si>
  <si>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</si>
  <si>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</si>
  <si>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</si>
  <si>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</si>
  <si>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</si>
  <si>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</si>
  <si>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</si>
  <si>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</si>
  <si>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</si>
  <si>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</si>
  <si>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</si>
  <si>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</si>
  <si>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</si>
  <si>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</si>
  <si>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</si>
  <si>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</si>
  <si>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</si>
  <si>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</si>
  <si>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</si>
  <si>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</si>
  <si>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</si>
  <si>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</si>
  <si>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</si>
  <si>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</si>
  <si>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</si>
  <si>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</si>
  <si>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</si>
  <si>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</si>
  <si>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</si>
  <si>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</si>
  <si>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</si>
  <si>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</si>
  <si>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</si>
  <si>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</si>
  <si>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</si>
  <si>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</si>
  <si>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</si>
  <si>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</si>
  <si>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</si>
  <si>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</si>
  <si>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</si>
  <si>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</si>
  <si>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</si>
  <si>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</si>
  <si>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</si>
  <si>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</si>
  <si>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</si>
  <si>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</si>
  <si>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</si>
  <si>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</si>
  <si>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</si>
  <si>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</si>
  <si>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</si>
  <si>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</si>
  <si>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</si>
  <si>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</si>
  <si>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</si>
  <si>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MAY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</si>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</sst>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</font>
    <font>
      <sz val="8.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5"/>
  <sheetViews>
    <sheetView tabSelected="1" workbookViewId="0">
      <pane ySplit="8" topLeftCell="A9" activePane="bottomLeft" state="frozen"/>
      <selection activeCell="C46" sqref="C46"/>
      <selection pane="bottomLeft" activeCell="S10" sqref="S10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45413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45413</v>
      </c>
      <c r="C9" s="46">
        <v>9790</v>
      </c>
      <c r="D9" s="45">
        <v>9791</v>
      </c>
      <c r="E9" s="44">
        <f t="shared" ref="E9:E29" si="0">AVERAGE(C9:D9)</f>
        <v>9790.5</v>
      </c>
      <c r="F9" s="46">
        <v>9894</v>
      </c>
      <c r="G9" s="45">
        <v>9895</v>
      </c>
      <c r="H9" s="44">
        <f t="shared" ref="H9:H29" si="1">AVERAGE(F9:G9)</f>
        <v>9894.5</v>
      </c>
      <c r="I9" s="46">
        <v>9995</v>
      </c>
      <c r="J9" s="45">
        <v>10005</v>
      </c>
      <c r="K9" s="44">
        <f t="shared" ref="K9:K29" si="2">AVERAGE(I9:J9)</f>
        <v>10000</v>
      </c>
      <c r="L9" s="46">
        <v>9915</v>
      </c>
      <c r="M9" s="45">
        <v>9925</v>
      </c>
      <c r="N9" s="44">
        <f t="shared" ref="N9:N29" si="3">AVERAGE(L9:M9)</f>
        <v>9920</v>
      </c>
      <c r="O9" s="46">
        <v>9760</v>
      </c>
      <c r="P9" s="45">
        <v>9770</v>
      </c>
      <c r="Q9" s="44">
        <f t="shared" ref="Q9:Q29" si="4">AVERAGE(O9:P9)</f>
        <v>9765</v>
      </c>
      <c r="R9" s="52">
        <v>9791</v>
      </c>
      <c r="S9" s="51">
        <v>1.2484999999999999</v>
      </c>
      <c r="T9" s="53">
        <v>1.0671999999999999</v>
      </c>
      <c r="U9" s="50">
        <v>157.88</v>
      </c>
      <c r="V9" s="43">
        <v>7842.21</v>
      </c>
      <c r="W9" s="43">
        <v>7921.07</v>
      </c>
      <c r="X9" s="49">
        <f t="shared" ref="X9:X29" si="5">R9/T9</f>
        <v>9174.4752623688164</v>
      </c>
      <c r="Y9" s="48">
        <v>1.2492000000000001</v>
      </c>
    </row>
    <row r="10" spans="1:25" x14ac:dyDescent="0.2">
      <c r="B10" s="47">
        <v>45414</v>
      </c>
      <c r="C10" s="46">
        <v>9655</v>
      </c>
      <c r="D10" s="45">
        <v>9660</v>
      </c>
      <c r="E10" s="44">
        <f t="shared" si="0"/>
        <v>9657.5</v>
      </c>
      <c r="F10" s="46">
        <v>9782</v>
      </c>
      <c r="G10" s="45">
        <v>9783</v>
      </c>
      <c r="H10" s="44">
        <f t="shared" si="1"/>
        <v>9782.5</v>
      </c>
      <c r="I10" s="46">
        <v>9915</v>
      </c>
      <c r="J10" s="45">
        <v>9925</v>
      </c>
      <c r="K10" s="44">
        <f t="shared" si="2"/>
        <v>9920</v>
      </c>
      <c r="L10" s="46">
        <v>9855</v>
      </c>
      <c r="M10" s="45">
        <v>9865</v>
      </c>
      <c r="N10" s="44">
        <f t="shared" si="3"/>
        <v>9860</v>
      </c>
      <c r="O10" s="46">
        <v>9705</v>
      </c>
      <c r="P10" s="45">
        <v>9715</v>
      </c>
      <c r="Q10" s="44">
        <f t="shared" si="4"/>
        <v>9710</v>
      </c>
      <c r="R10" s="52">
        <v>9660</v>
      </c>
      <c r="S10" s="51">
        <v>1.2515000000000001</v>
      </c>
      <c r="T10" s="51">
        <v>1.0703</v>
      </c>
      <c r="U10" s="50">
        <v>154.75</v>
      </c>
      <c r="V10" s="43">
        <v>7718.74</v>
      </c>
      <c r="W10" s="43">
        <v>7812.65</v>
      </c>
      <c r="X10" s="49">
        <f t="shared" si="5"/>
        <v>9025.5068672334855</v>
      </c>
      <c r="Y10" s="48">
        <v>1.2522</v>
      </c>
    </row>
    <row r="11" spans="1:25" x14ac:dyDescent="0.2">
      <c r="B11" s="47">
        <v>45415</v>
      </c>
      <c r="C11" s="46">
        <v>9736</v>
      </c>
      <c r="D11" s="45">
        <v>9737</v>
      </c>
      <c r="E11" s="44">
        <f t="shared" si="0"/>
        <v>9736.5</v>
      </c>
      <c r="F11" s="46">
        <v>9855</v>
      </c>
      <c r="G11" s="45">
        <v>9856</v>
      </c>
      <c r="H11" s="44">
        <f t="shared" si="1"/>
        <v>9855.5</v>
      </c>
      <c r="I11" s="46">
        <v>9970</v>
      </c>
      <c r="J11" s="45">
        <v>9980</v>
      </c>
      <c r="K11" s="44">
        <f t="shared" si="2"/>
        <v>9975</v>
      </c>
      <c r="L11" s="46">
        <v>9900</v>
      </c>
      <c r="M11" s="45">
        <v>9910</v>
      </c>
      <c r="N11" s="44">
        <f t="shared" si="3"/>
        <v>9905</v>
      </c>
      <c r="O11" s="46">
        <v>9770</v>
      </c>
      <c r="P11" s="45">
        <v>9780</v>
      </c>
      <c r="Q11" s="44">
        <f t="shared" si="4"/>
        <v>9775</v>
      </c>
      <c r="R11" s="52">
        <v>9737</v>
      </c>
      <c r="S11" s="51">
        <v>1.2555000000000001</v>
      </c>
      <c r="T11" s="51">
        <v>1.0745</v>
      </c>
      <c r="U11" s="50">
        <v>153.21</v>
      </c>
      <c r="V11" s="43">
        <v>7755.48</v>
      </c>
      <c r="W11" s="43">
        <v>7845.88</v>
      </c>
      <c r="X11" s="49">
        <f t="shared" si="5"/>
        <v>9061.8892508143326</v>
      </c>
      <c r="Y11" s="48">
        <v>1.2562</v>
      </c>
    </row>
    <row r="12" spans="1:25" x14ac:dyDescent="0.2">
      <c r="B12" s="47">
        <v>45419</v>
      </c>
      <c r="C12" s="46">
        <v>9846</v>
      </c>
      <c r="D12" s="45">
        <v>9847</v>
      </c>
      <c r="E12" s="44">
        <f t="shared" si="0"/>
        <v>9846.5</v>
      </c>
      <c r="F12" s="46">
        <v>9989</v>
      </c>
      <c r="G12" s="45">
        <v>9990</v>
      </c>
      <c r="H12" s="44">
        <f t="shared" si="1"/>
        <v>9989.5</v>
      </c>
      <c r="I12" s="46">
        <v>10125</v>
      </c>
      <c r="J12" s="45">
        <v>10135</v>
      </c>
      <c r="K12" s="44">
        <f t="shared" si="2"/>
        <v>10130</v>
      </c>
      <c r="L12" s="46">
        <v>10040</v>
      </c>
      <c r="M12" s="45">
        <v>10050</v>
      </c>
      <c r="N12" s="44">
        <f t="shared" si="3"/>
        <v>10045</v>
      </c>
      <c r="O12" s="46">
        <v>9875</v>
      </c>
      <c r="P12" s="45">
        <v>9885</v>
      </c>
      <c r="Q12" s="44">
        <f t="shared" si="4"/>
        <v>9880</v>
      </c>
      <c r="R12" s="52">
        <v>9847</v>
      </c>
      <c r="S12" s="51">
        <v>1.2544999999999999</v>
      </c>
      <c r="T12" s="51">
        <v>1.0767</v>
      </c>
      <c r="U12" s="50">
        <v>154.53</v>
      </c>
      <c r="V12" s="43">
        <v>7849.34</v>
      </c>
      <c r="W12" s="43">
        <v>7958.26</v>
      </c>
      <c r="X12" s="49">
        <f t="shared" si="5"/>
        <v>9145.5372898671867</v>
      </c>
      <c r="Y12" s="48">
        <v>1.2553000000000001</v>
      </c>
    </row>
    <row r="13" spans="1:25" x14ac:dyDescent="0.2">
      <c r="B13" s="47">
        <v>45420</v>
      </c>
      <c r="C13" s="46">
        <v>9739.5</v>
      </c>
      <c r="D13" s="45">
        <v>9740</v>
      </c>
      <c r="E13" s="44">
        <f t="shared" si="0"/>
        <v>9739.75</v>
      </c>
      <c r="F13" s="46">
        <v>9873</v>
      </c>
      <c r="G13" s="45">
        <v>9875</v>
      </c>
      <c r="H13" s="44">
        <f t="shared" si="1"/>
        <v>9874</v>
      </c>
      <c r="I13" s="46">
        <v>10025</v>
      </c>
      <c r="J13" s="45">
        <v>10035</v>
      </c>
      <c r="K13" s="44">
        <f t="shared" si="2"/>
        <v>10030</v>
      </c>
      <c r="L13" s="46">
        <v>9935</v>
      </c>
      <c r="M13" s="45">
        <v>9945</v>
      </c>
      <c r="N13" s="44">
        <f t="shared" si="3"/>
        <v>9940</v>
      </c>
      <c r="O13" s="46">
        <v>9760</v>
      </c>
      <c r="P13" s="45">
        <v>9770</v>
      </c>
      <c r="Q13" s="44">
        <f t="shared" si="4"/>
        <v>9765</v>
      </c>
      <c r="R13" s="52">
        <v>9740</v>
      </c>
      <c r="S13" s="51">
        <v>1.2484999999999999</v>
      </c>
      <c r="T13" s="51">
        <v>1.0747</v>
      </c>
      <c r="U13" s="50">
        <v>155.5</v>
      </c>
      <c r="V13" s="43">
        <v>7801.36</v>
      </c>
      <c r="W13" s="43">
        <v>7904.43</v>
      </c>
      <c r="X13" s="49">
        <f t="shared" si="5"/>
        <v>9062.9943239973945</v>
      </c>
      <c r="Y13" s="48">
        <v>1.2493000000000001</v>
      </c>
    </row>
    <row r="14" spans="1:25" x14ac:dyDescent="0.2">
      <c r="B14" s="47">
        <v>45421</v>
      </c>
      <c r="C14" s="46">
        <v>9726</v>
      </c>
      <c r="D14" s="45">
        <v>9728</v>
      </c>
      <c r="E14" s="44">
        <f t="shared" si="0"/>
        <v>9727</v>
      </c>
      <c r="F14" s="46">
        <v>9858</v>
      </c>
      <c r="G14" s="45">
        <v>9859</v>
      </c>
      <c r="H14" s="44">
        <f t="shared" si="1"/>
        <v>9858.5</v>
      </c>
      <c r="I14" s="46">
        <v>9990</v>
      </c>
      <c r="J14" s="45">
        <v>10000</v>
      </c>
      <c r="K14" s="44">
        <f t="shared" si="2"/>
        <v>9995</v>
      </c>
      <c r="L14" s="46">
        <v>9900</v>
      </c>
      <c r="M14" s="45">
        <v>9910</v>
      </c>
      <c r="N14" s="44">
        <f t="shared" si="3"/>
        <v>9905</v>
      </c>
      <c r="O14" s="46">
        <v>9725</v>
      </c>
      <c r="P14" s="45">
        <v>9735</v>
      </c>
      <c r="Q14" s="44">
        <f t="shared" si="4"/>
        <v>9730</v>
      </c>
      <c r="R14" s="52">
        <v>9728</v>
      </c>
      <c r="S14" s="51">
        <v>1.2470000000000001</v>
      </c>
      <c r="T14" s="51">
        <v>1.0728</v>
      </c>
      <c r="U14" s="50">
        <v>155.88999999999999</v>
      </c>
      <c r="V14" s="43">
        <v>7801.12</v>
      </c>
      <c r="W14" s="43">
        <v>7901.11</v>
      </c>
      <c r="X14" s="49">
        <f t="shared" si="5"/>
        <v>9067.8598061148405</v>
      </c>
      <c r="Y14" s="48">
        <v>1.2478</v>
      </c>
    </row>
    <row r="15" spans="1:25" x14ac:dyDescent="0.2">
      <c r="B15" s="47">
        <v>45422</v>
      </c>
      <c r="C15" s="46">
        <v>9941.5</v>
      </c>
      <c r="D15" s="45">
        <v>9942</v>
      </c>
      <c r="E15" s="44">
        <f t="shared" si="0"/>
        <v>9941.75</v>
      </c>
      <c r="F15" s="46">
        <v>10062</v>
      </c>
      <c r="G15" s="45">
        <v>10063</v>
      </c>
      <c r="H15" s="44">
        <f t="shared" si="1"/>
        <v>10062.5</v>
      </c>
      <c r="I15" s="46">
        <v>10135</v>
      </c>
      <c r="J15" s="45">
        <v>10145</v>
      </c>
      <c r="K15" s="44">
        <f t="shared" si="2"/>
        <v>10140</v>
      </c>
      <c r="L15" s="46">
        <v>10025</v>
      </c>
      <c r="M15" s="45">
        <v>10035</v>
      </c>
      <c r="N15" s="44">
        <f t="shared" si="3"/>
        <v>10030</v>
      </c>
      <c r="O15" s="46">
        <v>9825</v>
      </c>
      <c r="P15" s="45">
        <v>9835</v>
      </c>
      <c r="Q15" s="44">
        <f t="shared" si="4"/>
        <v>9830</v>
      </c>
      <c r="R15" s="52">
        <v>9942</v>
      </c>
      <c r="S15" s="51">
        <v>1.2527999999999999</v>
      </c>
      <c r="T15" s="51">
        <v>1.0780000000000001</v>
      </c>
      <c r="U15" s="50">
        <v>155.75</v>
      </c>
      <c r="V15" s="43">
        <v>7935.82</v>
      </c>
      <c r="W15" s="43">
        <v>8032.41</v>
      </c>
      <c r="X15" s="49">
        <f t="shared" si="5"/>
        <v>9222.634508348794</v>
      </c>
      <c r="Y15" s="48">
        <v>1.2527999999999999</v>
      </c>
    </row>
    <row r="16" spans="1:25" x14ac:dyDescent="0.2">
      <c r="B16" s="47">
        <v>45425</v>
      </c>
      <c r="C16" s="46">
        <v>10008.5</v>
      </c>
      <c r="D16" s="45">
        <v>10009</v>
      </c>
      <c r="E16" s="44">
        <f t="shared" si="0"/>
        <v>10008.75</v>
      </c>
      <c r="F16" s="46">
        <v>10115</v>
      </c>
      <c r="G16" s="45">
        <v>10120</v>
      </c>
      <c r="H16" s="44">
        <f t="shared" si="1"/>
        <v>10117.5</v>
      </c>
      <c r="I16" s="46">
        <v>10180</v>
      </c>
      <c r="J16" s="45">
        <v>10190</v>
      </c>
      <c r="K16" s="44">
        <f t="shared" si="2"/>
        <v>10185</v>
      </c>
      <c r="L16" s="46">
        <v>10050</v>
      </c>
      <c r="M16" s="45">
        <v>10060</v>
      </c>
      <c r="N16" s="44">
        <f t="shared" si="3"/>
        <v>10055</v>
      </c>
      <c r="O16" s="46">
        <v>9830</v>
      </c>
      <c r="P16" s="45">
        <v>9840</v>
      </c>
      <c r="Q16" s="44">
        <f t="shared" si="4"/>
        <v>9835</v>
      </c>
      <c r="R16" s="52">
        <v>10009</v>
      </c>
      <c r="S16" s="51">
        <v>1.2545999999999999</v>
      </c>
      <c r="T16" s="51">
        <v>1.0789</v>
      </c>
      <c r="U16" s="50">
        <v>155.88</v>
      </c>
      <c r="V16" s="43">
        <v>7977.84</v>
      </c>
      <c r="W16" s="43">
        <v>8066.32</v>
      </c>
      <c r="X16" s="49">
        <f t="shared" si="5"/>
        <v>9277.0414310872184</v>
      </c>
      <c r="Y16" s="48">
        <v>1.2545999999999999</v>
      </c>
    </row>
    <row r="17" spans="2:25" x14ac:dyDescent="0.2">
      <c r="B17" s="47">
        <v>45426</v>
      </c>
      <c r="C17" s="46">
        <v>10076</v>
      </c>
      <c r="D17" s="45">
        <v>10077</v>
      </c>
      <c r="E17" s="44">
        <f t="shared" si="0"/>
        <v>10076.5</v>
      </c>
      <c r="F17" s="46">
        <v>10185</v>
      </c>
      <c r="G17" s="45">
        <v>10186</v>
      </c>
      <c r="H17" s="44">
        <f t="shared" si="1"/>
        <v>10185.5</v>
      </c>
      <c r="I17" s="46">
        <v>10250</v>
      </c>
      <c r="J17" s="45">
        <v>10260</v>
      </c>
      <c r="K17" s="44">
        <f t="shared" si="2"/>
        <v>10255</v>
      </c>
      <c r="L17" s="46">
        <v>10140</v>
      </c>
      <c r="M17" s="45">
        <v>10150</v>
      </c>
      <c r="N17" s="44">
        <f t="shared" si="3"/>
        <v>10145</v>
      </c>
      <c r="O17" s="46">
        <v>9930</v>
      </c>
      <c r="P17" s="45">
        <v>9940</v>
      </c>
      <c r="Q17" s="44">
        <f t="shared" si="4"/>
        <v>9935</v>
      </c>
      <c r="R17" s="52">
        <v>10077</v>
      </c>
      <c r="S17" s="51">
        <v>1.2553000000000001</v>
      </c>
      <c r="T17" s="51">
        <v>1.0792999999999999</v>
      </c>
      <c r="U17" s="50">
        <v>156.46</v>
      </c>
      <c r="V17" s="43">
        <v>8027.56</v>
      </c>
      <c r="W17" s="43">
        <v>8109.23</v>
      </c>
      <c r="X17" s="49">
        <f t="shared" si="5"/>
        <v>9336.6070601315678</v>
      </c>
      <c r="Y17" s="48">
        <v>1.2561</v>
      </c>
    </row>
    <row r="18" spans="2:25" x14ac:dyDescent="0.2">
      <c r="B18" s="47">
        <v>45427</v>
      </c>
      <c r="C18" s="46">
        <v>10220</v>
      </c>
      <c r="D18" s="45">
        <v>10221</v>
      </c>
      <c r="E18" s="44">
        <f t="shared" si="0"/>
        <v>10220.5</v>
      </c>
      <c r="F18" s="46">
        <v>10295</v>
      </c>
      <c r="G18" s="45">
        <v>10300</v>
      </c>
      <c r="H18" s="44">
        <f t="shared" si="1"/>
        <v>10297.5</v>
      </c>
      <c r="I18" s="46">
        <v>10330</v>
      </c>
      <c r="J18" s="45">
        <v>10340</v>
      </c>
      <c r="K18" s="44">
        <f t="shared" si="2"/>
        <v>10335</v>
      </c>
      <c r="L18" s="46">
        <v>10165</v>
      </c>
      <c r="M18" s="45">
        <v>10175</v>
      </c>
      <c r="N18" s="44">
        <f t="shared" si="3"/>
        <v>10170</v>
      </c>
      <c r="O18" s="46">
        <v>9915</v>
      </c>
      <c r="P18" s="45">
        <v>9925</v>
      </c>
      <c r="Q18" s="44">
        <f t="shared" si="4"/>
        <v>9920</v>
      </c>
      <c r="R18" s="52">
        <v>10221</v>
      </c>
      <c r="S18" s="51">
        <v>1.2614000000000001</v>
      </c>
      <c r="T18" s="51">
        <v>1.0829</v>
      </c>
      <c r="U18" s="50">
        <v>155.68</v>
      </c>
      <c r="V18" s="43">
        <v>8102.9</v>
      </c>
      <c r="W18" s="43">
        <v>8160.35</v>
      </c>
      <c r="X18" s="49">
        <f t="shared" si="5"/>
        <v>9438.5446486286819</v>
      </c>
      <c r="Y18" s="48">
        <v>1.2622</v>
      </c>
    </row>
    <row r="19" spans="2:25" x14ac:dyDescent="0.2">
      <c r="B19" s="47">
        <v>45428</v>
      </c>
      <c r="C19" s="46">
        <v>10307</v>
      </c>
      <c r="D19" s="45">
        <v>10308</v>
      </c>
      <c r="E19" s="44">
        <f t="shared" si="0"/>
        <v>10307.5</v>
      </c>
      <c r="F19" s="46">
        <v>10395</v>
      </c>
      <c r="G19" s="45">
        <v>10400</v>
      </c>
      <c r="H19" s="44">
        <f t="shared" si="1"/>
        <v>10397.5</v>
      </c>
      <c r="I19" s="46">
        <v>10460</v>
      </c>
      <c r="J19" s="45">
        <v>10470</v>
      </c>
      <c r="K19" s="44">
        <f t="shared" si="2"/>
        <v>10465</v>
      </c>
      <c r="L19" s="46">
        <v>10315</v>
      </c>
      <c r="M19" s="45">
        <v>10325</v>
      </c>
      <c r="N19" s="44">
        <f t="shared" si="3"/>
        <v>10320</v>
      </c>
      <c r="O19" s="46">
        <v>10090</v>
      </c>
      <c r="P19" s="45">
        <v>10100</v>
      </c>
      <c r="Q19" s="44">
        <f t="shared" si="4"/>
        <v>10095</v>
      </c>
      <c r="R19" s="52">
        <v>10308</v>
      </c>
      <c r="S19" s="51">
        <v>1.2656000000000001</v>
      </c>
      <c r="T19" s="51">
        <v>1.0867</v>
      </c>
      <c r="U19" s="50">
        <v>154.88</v>
      </c>
      <c r="V19" s="43">
        <v>8144.75</v>
      </c>
      <c r="W19" s="43">
        <v>8211.61</v>
      </c>
      <c r="X19" s="49">
        <f t="shared" si="5"/>
        <v>9485.5986012698995</v>
      </c>
      <c r="Y19" s="48">
        <v>1.2665</v>
      </c>
    </row>
    <row r="20" spans="2:25" x14ac:dyDescent="0.2">
      <c r="B20" s="47">
        <v>45429</v>
      </c>
      <c r="C20" s="46">
        <v>10397</v>
      </c>
      <c r="D20" s="45">
        <v>10398</v>
      </c>
      <c r="E20" s="44">
        <f t="shared" si="0"/>
        <v>10397.5</v>
      </c>
      <c r="F20" s="46">
        <v>10480</v>
      </c>
      <c r="G20" s="45">
        <v>10481</v>
      </c>
      <c r="H20" s="44">
        <f t="shared" si="1"/>
        <v>10480.5</v>
      </c>
      <c r="I20" s="46">
        <v>10500</v>
      </c>
      <c r="J20" s="45">
        <v>10510</v>
      </c>
      <c r="K20" s="44">
        <f t="shared" si="2"/>
        <v>10505</v>
      </c>
      <c r="L20" s="46">
        <v>10350</v>
      </c>
      <c r="M20" s="45">
        <v>10360</v>
      </c>
      <c r="N20" s="44">
        <f t="shared" si="3"/>
        <v>10355</v>
      </c>
      <c r="O20" s="46">
        <v>10075</v>
      </c>
      <c r="P20" s="45">
        <v>10085</v>
      </c>
      <c r="Q20" s="44">
        <f t="shared" si="4"/>
        <v>10080</v>
      </c>
      <c r="R20" s="52">
        <v>10398</v>
      </c>
      <c r="S20" s="51">
        <v>1.2654000000000001</v>
      </c>
      <c r="T20" s="51">
        <v>1.0843</v>
      </c>
      <c r="U20" s="50">
        <v>155.86000000000001</v>
      </c>
      <c r="V20" s="43">
        <v>8217.16</v>
      </c>
      <c r="W20" s="43">
        <v>8277.52</v>
      </c>
      <c r="X20" s="49">
        <f t="shared" si="5"/>
        <v>9589.5969750069162</v>
      </c>
      <c r="Y20" s="48">
        <v>1.2662</v>
      </c>
    </row>
    <row r="21" spans="2:25" x14ac:dyDescent="0.2">
      <c r="B21" s="47">
        <v>45432</v>
      </c>
      <c r="C21" s="46">
        <v>10856.5</v>
      </c>
      <c r="D21" s="45">
        <v>10857</v>
      </c>
      <c r="E21" s="44">
        <f t="shared" si="0"/>
        <v>10856.75</v>
      </c>
      <c r="F21" s="46">
        <v>10925</v>
      </c>
      <c r="G21" s="45">
        <v>10930</v>
      </c>
      <c r="H21" s="44">
        <f t="shared" si="1"/>
        <v>10927.5</v>
      </c>
      <c r="I21" s="46">
        <v>10845</v>
      </c>
      <c r="J21" s="45">
        <v>10855</v>
      </c>
      <c r="K21" s="44">
        <f t="shared" si="2"/>
        <v>10850</v>
      </c>
      <c r="L21" s="46">
        <v>10645</v>
      </c>
      <c r="M21" s="45">
        <v>10655</v>
      </c>
      <c r="N21" s="44">
        <f t="shared" si="3"/>
        <v>10650</v>
      </c>
      <c r="O21" s="46">
        <v>10345</v>
      </c>
      <c r="P21" s="45">
        <v>10355</v>
      </c>
      <c r="Q21" s="44">
        <f t="shared" si="4"/>
        <v>10350</v>
      </c>
      <c r="R21" s="52">
        <v>10857</v>
      </c>
      <c r="S21" s="51">
        <v>1.2696000000000001</v>
      </c>
      <c r="T21" s="51">
        <v>1.0861000000000001</v>
      </c>
      <c r="U21" s="50">
        <v>155.75</v>
      </c>
      <c r="V21" s="43">
        <v>8551.51</v>
      </c>
      <c r="W21" s="43">
        <v>8603.59</v>
      </c>
      <c r="X21" s="49">
        <f t="shared" si="5"/>
        <v>9996.3170978731232</v>
      </c>
      <c r="Y21" s="48">
        <v>1.2704</v>
      </c>
    </row>
    <row r="22" spans="2:25" x14ac:dyDescent="0.2">
      <c r="B22" s="47">
        <v>45433</v>
      </c>
      <c r="C22" s="46">
        <v>10770</v>
      </c>
      <c r="D22" s="45">
        <v>10775</v>
      </c>
      <c r="E22" s="44">
        <f t="shared" si="0"/>
        <v>10772.5</v>
      </c>
      <c r="F22" s="46">
        <v>10890</v>
      </c>
      <c r="G22" s="45">
        <v>10895</v>
      </c>
      <c r="H22" s="44">
        <f t="shared" si="1"/>
        <v>10892.5</v>
      </c>
      <c r="I22" s="46">
        <v>10870</v>
      </c>
      <c r="J22" s="45">
        <v>10880</v>
      </c>
      <c r="K22" s="44">
        <f t="shared" si="2"/>
        <v>10875</v>
      </c>
      <c r="L22" s="46">
        <v>10675</v>
      </c>
      <c r="M22" s="45">
        <v>10685</v>
      </c>
      <c r="N22" s="44">
        <f t="shared" si="3"/>
        <v>10680</v>
      </c>
      <c r="O22" s="46">
        <v>10375</v>
      </c>
      <c r="P22" s="45">
        <v>10385</v>
      </c>
      <c r="Q22" s="44">
        <f t="shared" si="4"/>
        <v>10380</v>
      </c>
      <c r="R22" s="52">
        <v>10775</v>
      </c>
      <c r="S22" s="51">
        <v>1.272</v>
      </c>
      <c r="T22" s="51">
        <v>1.0868</v>
      </c>
      <c r="U22" s="50">
        <v>156.22999999999999</v>
      </c>
      <c r="V22" s="43">
        <v>8470.91</v>
      </c>
      <c r="W22" s="43">
        <v>8559.2000000000007</v>
      </c>
      <c r="X22" s="49">
        <f t="shared" si="5"/>
        <v>9914.4276775855724</v>
      </c>
      <c r="Y22" s="48">
        <v>1.2728999999999999</v>
      </c>
    </row>
    <row r="23" spans="2:25" x14ac:dyDescent="0.2">
      <c r="B23" s="47">
        <v>45434</v>
      </c>
      <c r="C23" s="46">
        <v>10446</v>
      </c>
      <c r="D23" s="45">
        <v>10447</v>
      </c>
      <c r="E23" s="44">
        <f t="shared" si="0"/>
        <v>10446.5</v>
      </c>
      <c r="F23" s="46">
        <v>10568</v>
      </c>
      <c r="G23" s="45">
        <v>10569</v>
      </c>
      <c r="H23" s="44">
        <f t="shared" si="1"/>
        <v>10568.5</v>
      </c>
      <c r="I23" s="46">
        <v>10635</v>
      </c>
      <c r="J23" s="45">
        <v>10645</v>
      </c>
      <c r="K23" s="44">
        <f t="shared" si="2"/>
        <v>10640</v>
      </c>
      <c r="L23" s="46">
        <v>10490</v>
      </c>
      <c r="M23" s="45">
        <v>10500</v>
      </c>
      <c r="N23" s="44">
        <f t="shared" si="3"/>
        <v>10495</v>
      </c>
      <c r="O23" s="46">
        <v>10310</v>
      </c>
      <c r="P23" s="45">
        <v>10320</v>
      </c>
      <c r="Q23" s="44">
        <f t="shared" si="4"/>
        <v>10315</v>
      </c>
      <c r="R23" s="52">
        <v>10447</v>
      </c>
      <c r="S23" s="51">
        <v>1.2709999999999999</v>
      </c>
      <c r="T23" s="51">
        <v>1.0828</v>
      </c>
      <c r="U23" s="50">
        <v>156.59</v>
      </c>
      <c r="V23" s="43">
        <v>8219.51</v>
      </c>
      <c r="W23" s="43">
        <v>8310.92</v>
      </c>
      <c r="X23" s="49">
        <f t="shared" si="5"/>
        <v>9648.1344661987441</v>
      </c>
      <c r="Y23" s="48">
        <v>1.2717000000000001</v>
      </c>
    </row>
    <row r="24" spans="2:25" x14ac:dyDescent="0.2">
      <c r="B24" s="47">
        <v>45435</v>
      </c>
      <c r="C24" s="46">
        <v>10290</v>
      </c>
      <c r="D24" s="45">
        <v>10290.5</v>
      </c>
      <c r="E24" s="44">
        <f t="shared" si="0"/>
        <v>10290.25</v>
      </c>
      <c r="F24" s="46">
        <v>10410</v>
      </c>
      <c r="G24" s="45">
        <v>10411</v>
      </c>
      <c r="H24" s="44">
        <f t="shared" si="1"/>
        <v>10410.5</v>
      </c>
      <c r="I24" s="46">
        <v>10465</v>
      </c>
      <c r="J24" s="45">
        <v>10475</v>
      </c>
      <c r="K24" s="44">
        <f t="shared" si="2"/>
        <v>10470</v>
      </c>
      <c r="L24" s="46">
        <v>10385</v>
      </c>
      <c r="M24" s="45">
        <v>10395</v>
      </c>
      <c r="N24" s="44">
        <f t="shared" si="3"/>
        <v>10390</v>
      </c>
      <c r="O24" s="46">
        <v>10210</v>
      </c>
      <c r="P24" s="45">
        <v>10220</v>
      </c>
      <c r="Q24" s="44">
        <f t="shared" si="4"/>
        <v>10215</v>
      </c>
      <c r="R24" s="52">
        <v>10290.5</v>
      </c>
      <c r="S24" s="51">
        <v>1.274</v>
      </c>
      <c r="T24" s="51">
        <v>1.0851</v>
      </c>
      <c r="U24" s="50">
        <v>156.59</v>
      </c>
      <c r="V24" s="43">
        <v>8077.32</v>
      </c>
      <c r="W24" s="43">
        <v>8168.05</v>
      </c>
      <c r="X24" s="49">
        <f t="shared" si="5"/>
        <v>9483.4577458298772</v>
      </c>
      <c r="Y24" s="48">
        <v>1.2746</v>
      </c>
    </row>
    <row r="25" spans="2:25" x14ac:dyDescent="0.2">
      <c r="B25" s="47">
        <v>45436</v>
      </c>
      <c r="C25" s="46">
        <v>10256</v>
      </c>
      <c r="D25" s="45">
        <v>10256.5</v>
      </c>
      <c r="E25" s="44">
        <f t="shared" si="0"/>
        <v>10256.25</v>
      </c>
      <c r="F25" s="46">
        <v>10365</v>
      </c>
      <c r="G25" s="45">
        <v>10367</v>
      </c>
      <c r="H25" s="44">
        <f t="shared" si="1"/>
        <v>10366</v>
      </c>
      <c r="I25" s="46">
        <v>10415</v>
      </c>
      <c r="J25" s="45">
        <v>10425</v>
      </c>
      <c r="K25" s="44">
        <f t="shared" si="2"/>
        <v>10420</v>
      </c>
      <c r="L25" s="46">
        <v>10305</v>
      </c>
      <c r="M25" s="45">
        <v>10315</v>
      </c>
      <c r="N25" s="44">
        <f t="shared" si="3"/>
        <v>10310</v>
      </c>
      <c r="O25" s="46">
        <v>10080</v>
      </c>
      <c r="P25" s="45">
        <v>10090</v>
      </c>
      <c r="Q25" s="44">
        <f t="shared" si="4"/>
        <v>10085</v>
      </c>
      <c r="R25" s="52">
        <v>10256.5</v>
      </c>
      <c r="S25" s="51">
        <v>1.2718</v>
      </c>
      <c r="T25" s="51">
        <v>1.0841000000000001</v>
      </c>
      <c r="U25" s="50">
        <v>157.04</v>
      </c>
      <c r="V25" s="43">
        <v>8064.55</v>
      </c>
      <c r="W25" s="43">
        <v>8147.6</v>
      </c>
      <c r="X25" s="49">
        <f t="shared" si="5"/>
        <v>9460.8430956553821</v>
      </c>
      <c r="Y25" s="48">
        <v>1.2724</v>
      </c>
    </row>
    <row r="26" spans="2:25" x14ac:dyDescent="0.2">
      <c r="B26" s="47">
        <v>45440</v>
      </c>
      <c r="C26" s="46">
        <v>10330</v>
      </c>
      <c r="D26" s="45">
        <v>10331</v>
      </c>
      <c r="E26" s="44">
        <f t="shared" si="0"/>
        <v>10330.5</v>
      </c>
      <c r="F26" s="46">
        <v>10458.5</v>
      </c>
      <c r="G26" s="45">
        <v>10459.5</v>
      </c>
      <c r="H26" s="44">
        <f t="shared" si="1"/>
        <v>10459</v>
      </c>
      <c r="I26" s="46">
        <v>10535</v>
      </c>
      <c r="J26" s="45">
        <v>10545</v>
      </c>
      <c r="K26" s="44">
        <f t="shared" si="2"/>
        <v>10540</v>
      </c>
      <c r="L26" s="46">
        <v>10435</v>
      </c>
      <c r="M26" s="45">
        <v>10445</v>
      </c>
      <c r="N26" s="44">
        <f t="shared" si="3"/>
        <v>10440</v>
      </c>
      <c r="O26" s="46">
        <v>10235</v>
      </c>
      <c r="P26" s="45">
        <v>10245</v>
      </c>
      <c r="Q26" s="44">
        <f t="shared" si="4"/>
        <v>10240</v>
      </c>
      <c r="R26" s="52">
        <v>10331</v>
      </c>
      <c r="S26" s="51">
        <v>1.2786</v>
      </c>
      <c r="T26" s="51">
        <v>1.0884</v>
      </c>
      <c r="U26" s="50">
        <v>156.81</v>
      </c>
      <c r="V26" s="43">
        <v>8079.93</v>
      </c>
      <c r="W26" s="43">
        <v>8176.59</v>
      </c>
      <c r="X26" s="49">
        <f t="shared" si="5"/>
        <v>9491.914737228959</v>
      </c>
      <c r="Y26" s="48">
        <v>1.2791999999999999</v>
      </c>
    </row>
    <row r="27" spans="2:25" x14ac:dyDescent="0.2">
      <c r="B27" s="47">
        <v>45441</v>
      </c>
      <c r="C27" s="46">
        <v>10292</v>
      </c>
      <c r="D27" s="45">
        <v>10294</v>
      </c>
      <c r="E27" s="44">
        <f t="shared" si="0"/>
        <v>10293</v>
      </c>
      <c r="F27" s="46">
        <v>10429</v>
      </c>
      <c r="G27" s="45">
        <v>10430</v>
      </c>
      <c r="H27" s="44">
        <f t="shared" si="1"/>
        <v>10429.5</v>
      </c>
      <c r="I27" s="46">
        <v>10510</v>
      </c>
      <c r="J27" s="45">
        <v>10520</v>
      </c>
      <c r="K27" s="44">
        <f t="shared" si="2"/>
        <v>10515</v>
      </c>
      <c r="L27" s="46">
        <v>10415</v>
      </c>
      <c r="M27" s="45">
        <v>10425</v>
      </c>
      <c r="N27" s="44">
        <f t="shared" si="3"/>
        <v>10420</v>
      </c>
      <c r="O27" s="46">
        <v>10225</v>
      </c>
      <c r="P27" s="45">
        <v>10235</v>
      </c>
      <c r="Q27" s="44">
        <f t="shared" si="4"/>
        <v>10230</v>
      </c>
      <c r="R27" s="52">
        <v>10294</v>
      </c>
      <c r="S27" s="51">
        <v>1.2748999999999999</v>
      </c>
      <c r="T27" s="51">
        <v>1.085</v>
      </c>
      <c r="U27" s="50">
        <v>157.29</v>
      </c>
      <c r="V27" s="43">
        <v>8074.36</v>
      </c>
      <c r="W27" s="43">
        <v>8177.19</v>
      </c>
      <c r="X27" s="49">
        <f t="shared" si="5"/>
        <v>9487.5576036866369</v>
      </c>
      <c r="Y27" s="48">
        <v>1.2755000000000001</v>
      </c>
    </row>
    <row r="28" spans="2:25" x14ac:dyDescent="0.2">
      <c r="B28" s="47">
        <v>45442</v>
      </c>
      <c r="C28" s="46">
        <v>10016</v>
      </c>
      <c r="D28" s="45">
        <v>10016.5</v>
      </c>
      <c r="E28" s="44">
        <f t="shared" si="0"/>
        <v>10016.25</v>
      </c>
      <c r="F28" s="46">
        <v>10142</v>
      </c>
      <c r="G28" s="45">
        <v>10144</v>
      </c>
      <c r="H28" s="44">
        <f t="shared" si="1"/>
        <v>10143</v>
      </c>
      <c r="I28" s="46">
        <v>10260</v>
      </c>
      <c r="J28" s="45">
        <v>10270</v>
      </c>
      <c r="K28" s="44">
        <f t="shared" si="2"/>
        <v>10265</v>
      </c>
      <c r="L28" s="46">
        <v>10170</v>
      </c>
      <c r="M28" s="45">
        <v>10180</v>
      </c>
      <c r="N28" s="44">
        <f t="shared" si="3"/>
        <v>10175</v>
      </c>
      <c r="O28" s="46">
        <v>9995</v>
      </c>
      <c r="P28" s="45">
        <v>10005</v>
      </c>
      <c r="Q28" s="44">
        <f t="shared" si="4"/>
        <v>10000</v>
      </c>
      <c r="R28" s="52">
        <v>10016.5</v>
      </c>
      <c r="S28" s="51">
        <v>1.2710999999999999</v>
      </c>
      <c r="T28" s="51">
        <v>1.0819000000000001</v>
      </c>
      <c r="U28" s="50">
        <v>156.74</v>
      </c>
      <c r="V28" s="43">
        <v>7880.18</v>
      </c>
      <c r="W28" s="43">
        <v>7976.72</v>
      </c>
      <c r="X28" s="49">
        <f t="shared" si="5"/>
        <v>9258.2493760976049</v>
      </c>
      <c r="Y28" s="48">
        <v>1.2717000000000001</v>
      </c>
    </row>
    <row r="29" spans="2:25" x14ac:dyDescent="0.2">
      <c r="B29" s="47">
        <v>45443</v>
      </c>
      <c r="C29" s="46">
        <v>9984</v>
      </c>
      <c r="D29" s="45">
        <v>9985</v>
      </c>
      <c r="E29" s="44">
        <f t="shared" si="0"/>
        <v>9984.5</v>
      </c>
      <c r="F29" s="46">
        <v>10109</v>
      </c>
      <c r="G29" s="45">
        <v>10110</v>
      </c>
      <c r="H29" s="44">
        <f t="shared" si="1"/>
        <v>10109.5</v>
      </c>
      <c r="I29" s="46">
        <v>10235</v>
      </c>
      <c r="J29" s="45">
        <v>10245</v>
      </c>
      <c r="K29" s="44">
        <f t="shared" si="2"/>
        <v>10240</v>
      </c>
      <c r="L29" s="46">
        <v>10165</v>
      </c>
      <c r="M29" s="45">
        <v>10175</v>
      </c>
      <c r="N29" s="44">
        <f t="shared" si="3"/>
        <v>10170</v>
      </c>
      <c r="O29" s="46">
        <v>10015</v>
      </c>
      <c r="P29" s="45">
        <v>10025</v>
      </c>
      <c r="Q29" s="44">
        <f t="shared" si="4"/>
        <v>10020</v>
      </c>
      <c r="R29" s="52">
        <v>9985</v>
      </c>
      <c r="S29" s="51">
        <v>1.2714000000000001</v>
      </c>
      <c r="T29" s="51">
        <v>1.0851</v>
      </c>
      <c r="U29" s="50">
        <v>157.18</v>
      </c>
      <c r="V29" s="43">
        <v>7853.55</v>
      </c>
      <c r="W29" s="43">
        <v>7948.11</v>
      </c>
      <c r="X29" s="49">
        <f t="shared" si="5"/>
        <v>9201.9168740208279</v>
      </c>
      <c r="Y29" s="48">
        <v>1.272</v>
      </c>
    </row>
    <row r="30" spans="2:25" s="10" customFormat="1" x14ac:dyDescent="0.2">
      <c r="B30" s="42" t="s">
        <v>11</v>
      </c>
      <c r="C30" s="41">
        <f>ROUND(AVERAGE(C9:C29),2)</f>
        <v>10127.76</v>
      </c>
      <c r="D30" s="40">
        <f>ROUND(AVERAGE(D9:D29),2)</f>
        <v>10129.07</v>
      </c>
      <c r="E30" s="39">
        <f>ROUND(AVERAGE(C30:D30),2)</f>
        <v>10128.42</v>
      </c>
      <c r="F30" s="41">
        <f>ROUND(AVERAGE(F9:F29),2)</f>
        <v>10241.879999999999</v>
      </c>
      <c r="G30" s="40">
        <f>ROUND(AVERAGE(G9:G29),2)</f>
        <v>10243.98</v>
      </c>
      <c r="H30" s="39">
        <f>ROUND(AVERAGE(F30:G30),2)</f>
        <v>10242.93</v>
      </c>
      <c r="I30" s="41">
        <f>ROUND(AVERAGE(I9:I29),2)</f>
        <v>10316.43</v>
      </c>
      <c r="J30" s="40">
        <f>ROUND(AVERAGE(J9:J29),2)</f>
        <v>10326.43</v>
      </c>
      <c r="K30" s="39">
        <f>ROUND(AVERAGE(I30:J30),2)</f>
        <v>10321.43</v>
      </c>
      <c r="L30" s="41">
        <f>ROUND(AVERAGE(L9:L29),2)</f>
        <v>10203.57</v>
      </c>
      <c r="M30" s="40">
        <f>ROUND(AVERAGE(M9:M29),2)</f>
        <v>10213.57</v>
      </c>
      <c r="N30" s="39">
        <f>ROUND(AVERAGE(L30:M30),2)</f>
        <v>10208.57</v>
      </c>
      <c r="O30" s="41">
        <f>ROUND(AVERAGE(O9:O29),2)</f>
        <v>10002.379999999999</v>
      </c>
      <c r="P30" s="40">
        <f>ROUND(AVERAGE(P9:P29),2)</f>
        <v>10012.379999999999</v>
      </c>
      <c r="Q30" s="39">
        <f>ROUND(AVERAGE(O30:P30),2)</f>
        <v>10007.379999999999</v>
      </c>
      <c r="R30" s="38">
        <f>ROUND(AVERAGE(R9:R29),2)</f>
        <v>10129.07</v>
      </c>
      <c r="S30" s="37">
        <f>ROUND(AVERAGE(S9:S29),4)</f>
        <v>1.2625999999999999</v>
      </c>
      <c r="T30" s="36">
        <f>ROUND(AVERAGE(T9:T29),4)</f>
        <v>1.0806</v>
      </c>
      <c r="U30" s="175">
        <f>ROUND(AVERAGE(U9:U29),2)</f>
        <v>156.02000000000001</v>
      </c>
      <c r="V30" s="35">
        <f>AVERAGE(V9:V29)</f>
        <v>8021.2428571428545</v>
      </c>
      <c r="W30" s="35">
        <f>AVERAGE(W9:W29)</f>
        <v>8108.0385714285712</v>
      </c>
      <c r="X30" s="35">
        <f>AVERAGE(X9:X29)</f>
        <v>9372.9097475736125</v>
      </c>
      <c r="Y30" s="34">
        <f>AVERAGE(Y9:Y29)</f>
        <v>1.2632761904761902</v>
      </c>
    </row>
    <row r="31" spans="2:25" s="5" customFormat="1" x14ac:dyDescent="0.2">
      <c r="B31" s="33" t="s">
        <v>12</v>
      </c>
      <c r="C31" s="32">
        <f t="shared" ref="C31:Y31" si="6">MAX(C9:C29)</f>
        <v>10856.5</v>
      </c>
      <c r="D31" s="31">
        <f t="shared" si="6"/>
        <v>10857</v>
      </c>
      <c r="E31" s="30">
        <f t="shared" si="6"/>
        <v>10856.75</v>
      </c>
      <c r="F31" s="32">
        <f t="shared" si="6"/>
        <v>10925</v>
      </c>
      <c r="G31" s="31">
        <f t="shared" si="6"/>
        <v>10930</v>
      </c>
      <c r="H31" s="30">
        <f t="shared" si="6"/>
        <v>10927.5</v>
      </c>
      <c r="I31" s="32">
        <f t="shared" si="6"/>
        <v>10870</v>
      </c>
      <c r="J31" s="31">
        <f t="shared" si="6"/>
        <v>10880</v>
      </c>
      <c r="K31" s="30">
        <f t="shared" si="6"/>
        <v>10875</v>
      </c>
      <c r="L31" s="32">
        <f t="shared" si="6"/>
        <v>10675</v>
      </c>
      <c r="M31" s="31">
        <f t="shared" si="6"/>
        <v>10685</v>
      </c>
      <c r="N31" s="30">
        <f t="shared" si="6"/>
        <v>10680</v>
      </c>
      <c r="O31" s="32">
        <f t="shared" si="6"/>
        <v>10375</v>
      </c>
      <c r="P31" s="31">
        <f t="shared" si="6"/>
        <v>10385</v>
      </c>
      <c r="Q31" s="30">
        <f t="shared" si="6"/>
        <v>10380</v>
      </c>
      <c r="R31" s="29">
        <f t="shared" si="6"/>
        <v>10857</v>
      </c>
      <c r="S31" s="28">
        <f t="shared" si="6"/>
        <v>1.2786</v>
      </c>
      <c r="T31" s="27">
        <f t="shared" si="6"/>
        <v>1.0884</v>
      </c>
      <c r="U31" s="26">
        <f t="shared" si="6"/>
        <v>157.88</v>
      </c>
      <c r="V31" s="25">
        <f t="shared" si="6"/>
        <v>8551.51</v>
      </c>
      <c r="W31" s="25">
        <f t="shared" si="6"/>
        <v>8603.59</v>
      </c>
      <c r="X31" s="25">
        <f t="shared" si="6"/>
        <v>9996.3170978731232</v>
      </c>
      <c r="Y31" s="24">
        <f t="shared" si="6"/>
        <v>1.2791999999999999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9655</v>
      </c>
      <c r="D32" s="21">
        <f t="shared" si="7"/>
        <v>9660</v>
      </c>
      <c r="E32" s="20">
        <f t="shared" si="7"/>
        <v>9657.5</v>
      </c>
      <c r="F32" s="22">
        <f t="shared" si="7"/>
        <v>9782</v>
      </c>
      <c r="G32" s="21">
        <f t="shared" si="7"/>
        <v>9783</v>
      </c>
      <c r="H32" s="20">
        <f t="shared" si="7"/>
        <v>9782.5</v>
      </c>
      <c r="I32" s="22">
        <f t="shared" si="7"/>
        <v>9915</v>
      </c>
      <c r="J32" s="21">
        <f t="shared" si="7"/>
        <v>9925</v>
      </c>
      <c r="K32" s="20">
        <f t="shared" si="7"/>
        <v>9920</v>
      </c>
      <c r="L32" s="22">
        <f t="shared" si="7"/>
        <v>9855</v>
      </c>
      <c r="M32" s="21">
        <f t="shared" si="7"/>
        <v>9865</v>
      </c>
      <c r="N32" s="20">
        <f t="shared" si="7"/>
        <v>9860</v>
      </c>
      <c r="O32" s="22">
        <f t="shared" si="7"/>
        <v>9705</v>
      </c>
      <c r="P32" s="21">
        <f t="shared" si="7"/>
        <v>9715</v>
      </c>
      <c r="Q32" s="20">
        <f t="shared" si="7"/>
        <v>9710</v>
      </c>
      <c r="R32" s="19">
        <f t="shared" si="7"/>
        <v>9660</v>
      </c>
      <c r="S32" s="18">
        <f t="shared" si="7"/>
        <v>1.2470000000000001</v>
      </c>
      <c r="T32" s="17">
        <f t="shared" si="7"/>
        <v>1.0671999999999999</v>
      </c>
      <c r="U32" s="16">
        <f t="shared" si="7"/>
        <v>153.21</v>
      </c>
      <c r="V32" s="15">
        <f t="shared" si="7"/>
        <v>7718.74</v>
      </c>
      <c r="W32" s="15">
        <f t="shared" si="7"/>
        <v>7812.65</v>
      </c>
      <c r="X32" s="15">
        <f t="shared" si="7"/>
        <v>9025.5068672334855</v>
      </c>
      <c r="Y32" s="14">
        <f t="shared" si="7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4"/>
  <sheetViews>
    <sheetView workbookViewId="0"/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45443</v>
      </c>
      <c r="D5" s="74"/>
      <c r="F5" s="75">
        <v>45443</v>
      </c>
      <c r="G5" s="74"/>
      <c r="I5" s="75">
        <v>45443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45413</v>
      </c>
      <c r="D8" s="68">
        <v>9916.27</v>
      </c>
      <c r="F8" s="69">
        <f t="shared" ref="F8:F28" si="0">C8</f>
        <v>45413</v>
      </c>
      <c r="G8" s="68">
        <v>2582.59</v>
      </c>
      <c r="I8" s="69">
        <f t="shared" ref="I8:I28" si="1">C8</f>
        <v>45413</v>
      </c>
      <c r="J8" s="68">
        <v>2889.92</v>
      </c>
    </row>
    <row r="9" spans="2:10" x14ac:dyDescent="0.2">
      <c r="C9" s="69">
        <v>45414</v>
      </c>
      <c r="D9" s="68">
        <v>9935.11</v>
      </c>
      <c r="F9" s="69">
        <f t="shared" si="0"/>
        <v>45414</v>
      </c>
      <c r="G9" s="68">
        <v>2584.46</v>
      </c>
      <c r="I9" s="69">
        <f t="shared" si="1"/>
        <v>45414</v>
      </c>
      <c r="J9" s="68">
        <v>2900.99</v>
      </c>
    </row>
    <row r="10" spans="2:10" x14ac:dyDescent="0.2">
      <c r="C10" s="69">
        <v>45415</v>
      </c>
      <c r="D10" s="68">
        <v>9775.19</v>
      </c>
      <c r="F10" s="69">
        <f t="shared" si="0"/>
        <v>45415</v>
      </c>
      <c r="G10" s="68">
        <v>2527.13</v>
      </c>
      <c r="I10" s="69">
        <f t="shared" si="1"/>
        <v>45415</v>
      </c>
      <c r="J10" s="68">
        <v>2891</v>
      </c>
    </row>
    <row r="11" spans="2:10" x14ac:dyDescent="0.2">
      <c r="C11" s="69">
        <v>45419</v>
      </c>
      <c r="D11" s="68">
        <v>10005.26</v>
      </c>
      <c r="F11" s="69">
        <f t="shared" si="0"/>
        <v>45419</v>
      </c>
      <c r="G11" s="68">
        <v>2566.58</v>
      </c>
      <c r="I11" s="69">
        <f t="shared" si="1"/>
        <v>45419</v>
      </c>
      <c r="J11" s="68">
        <v>2920.05</v>
      </c>
    </row>
    <row r="12" spans="2:10" x14ac:dyDescent="0.2">
      <c r="C12" s="69">
        <v>45420</v>
      </c>
      <c r="D12" s="68">
        <v>9882.82</v>
      </c>
      <c r="F12" s="69">
        <f t="shared" si="0"/>
        <v>45420</v>
      </c>
      <c r="G12" s="68">
        <v>2536.7199999999998</v>
      </c>
      <c r="I12" s="69">
        <f t="shared" si="1"/>
        <v>45420</v>
      </c>
      <c r="J12" s="68">
        <v>2910.49</v>
      </c>
    </row>
    <row r="13" spans="2:10" x14ac:dyDescent="0.2">
      <c r="C13" s="69">
        <v>45421</v>
      </c>
      <c r="D13" s="68">
        <v>9878.07</v>
      </c>
      <c r="F13" s="69">
        <f t="shared" si="0"/>
        <v>45421</v>
      </c>
      <c r="G13" s="68">
        <v>2542.15</v>
      </c>
      <c r="I13" s="69">
        <f t="shared" si="1"/>
        <v>45421</v>
      </c>
      <c r="J13" s="68">
        <v>2882.33</v>
      </c>
    </row>
    <row r="14" spans="2:10" x14ac:dyDescent="0.2">
      <c r="C14" s="69">
        <v>45422</v>
      </c>
      <c r="D14" s="68">
        <v>10050.74</v>
      </c>
      <c r="F14" s="69">
        <f t="shared" si="0"/>
        <v>45422</v>
      </c>
      <c r="G14" s="68">
        <v>2580.44</v>
      </c>
      <c r="I14" s="69">
        <f t="shared" si="1"/>
        <v>45422</v>
      </c>
      <c r="J14" s="68">
        <v>2945.65</v>
      </c>
    </row>
    <row r="15" spans="2:10" x14ac:dyDescent="0.2">
      <c r="C15" s="69">
        <v>45425</v>
      </c>
      <c r="D15" s="68">
        <v>10079.5</v>
      </c>
      <c r="F15" s="69">
        <f t="shared" si="0"/>
        <v>45425</v>
      </c>
      <c r="G15" s="68">
        <v>2524.73</v>
      </c>
      <c r="I15" s="69">
        <f t="shared" si="1"/>
        <v>45425</v>
      </c>
      <c r="J15" s="68">
        <v>2944.6</v>
      </c>
    </row>
    <row r="16" spans="2:10" x14ac:dyDescent="0.2">
      <c r="C16" s="69">
        <v>45426</v>
      </c>
      <c r="D16" s="68">
        <v>10226.66</v>
      </c>
      <c r="F16" s="69">
        <f t="shared" si="0"/>
        <v>45426</v>
      </c>
      <c r="G16" s="68">
        <v>2552.5500000000002</v>
      </c>
      <c r="I16" s="69">
        <f t="shared" si="1"/>
        <v>45426</v>
      </c>
      <c r="J16" s="68">
        <v>2989.65</v>
      </c>
    </row>
    <row r="17" spans="2:10" x14ac:dyDescent="0.2">
      <c r="C17" s="69">
        <v>45427</v>
      </c>
      <c r="D17" s="68">
        <v>10203.57</v>
      </c>
      <c r="F17" s="69">
        <f t="shared" si="0"/>
        <v>45427</v>
      </c>
      <c r="G17" s="68">
        <v>2564.66</v>
      </c>
      <c r="I17" s="69">
        <f t="shared" si="1"/>
        <v>45427</v>
      </c>
      <c r="J17" s="68">
        <v>3042.49</v>
      </c>
    </row>
    <row r="18" spans="2:10" x14ac:dyDescent="0.2">
      <c r="C18" s="69">
        <v>45428</v>
      </c>
      <c r="D18" s="68">
        <v>10314.950000000001</v>
      </c>
      <c r="F18" s="69">
        <f t="shared" si="0"/>
        <v>45428</v>
      </c>
      <c r="G18" s="68">
        <v>2618.58</v>
      </c>
      <c r="I18" s="69">
        <f t="shared" si="1"/>
        <v>45428</v>
      </c>
      <c r="J18" s="68">
        <v>2971.27</v>
      </c>
    </row>
    <row r="19" spans="2:10" x14ac:dyDescent="0.2">
      <c r="C19" s="69">
        <v>45429</v>
      </c>
      <c r="D19" s="68">
        <v>10519.76</v>
      </c>
      <c r="F19" s="69">
        <f t="shared" si="0"/>
        <v>45429</v>
      </c>
      <c r="G19" s="68">
        <v>2615.0300000000002</v>
      </c>
      <c r="I19" s="69">
        <f t="shared" si="1"/>
        <v>45429</v>
      </c>
      <c r="J19" s="68">
        <v>2982.45</v>
      </c>
    </row>
    <row r="20" spans="2:10" x14ac:dyDescent="0.2">
      <c r="C20" s="69">
        <v>45432</v>
      </c>
      <c r="D20" s="68">
        <v>10952.85</v>
      </c>
      <c r="F20" s="69">
        <f t="shared" si="0"/>
        <v>45432</v>
      </c>
      <c r="G20" s="68">
        <v>2631.48</v>
      </c>
      <c r="I20" s="69">
        <f t="shared" si="1"/>
        <v>45432</v>
      </c>
      <c r="J20" s="68">
        <v>3057.22</v>
      </c>
    </row>
    <row r="21" spans="2:10" x14ac:dyDescent="0.2">
      <c r="C21" s="69">
        <v>45433</v>
      </c>
      <c r="D21" s="68">
        <v>10884.3</v>
      </c>
      <c r="F21" s="69">
        <f t="shared" si="0"/>
        <v>45433</v>
      </c>
      <c r="G21" s="68">
        <v>2636.9</v>
      </c>
      <c r="I21" s="69">
        <f t="shared" si="1"/>
        <v>45433</v>
      </c>
      <c r="J21" s="68">
        <v>3131.38</v>
      </c>
    </row>
    <row r="22" spans="2:10" x14ac:dyDescent="0.2">
      <c r="C22" s="69">
        <v>45434</v>
      </c>
      <c r="D22" s="68">
        <v>10754.57</v>
      </c>
      <c r="F22" s="69">
        <f t="shared" si="0"/>
        <v>45434</v>
      </c>
      <c r="G22" s="68">
        <v>2735.12</v>
      </c>
      <c r="I22" s="69">
        <f t="shared" si="1"/>
        <v>45434</v>
      </c>
      <c r="J22" s="68">
        <v>3142.74</v>
      </c>
    </row>
    <row r="23" spans="2:10" x14ac:dyDescent="0.2">
      <c r="C23" s="69">
        <v>45435</v>
      </c>
      <c r="D23" s="68">
        <v>10309.32</v>
      </c>
      <c r="F23" s="69">
        <f t="shared" si="0"/>
        <v>45435</v>
      </c>
      <c r="G23" s="68">
        <v>2615.9699999999998</v>
      </c>
      <c r="I23" s="69">
        <f t="shared" si="1"/>
        <v>45435</v>
      </c>
      <c r="J23" s="68">
        <v>3032.92</v>
      </c>
    </row>
    <row r="24" spans="2:10" x14ac:dyDescent="0.2">
      <c r="C24" s="69">
        <v>45436</v>
      </c>
      <c r="D24" s="68">
        <v>10410.31</v>
      </c>
      <c r="F24" s="69">
        <f t="shared" si="0"/>
        <v>45436</v>
      </c>
      <c r="G24" s="68">
        <v>2618.1</v>
      </c>
      <c r="I24" s="69">
        <f t="shared" si="1"/>
        <v>45436</v>
      </c>
      <c r="J24" s="68">
        <v>3072.17</v>
      </c>
    </row>
    <row r="25" spans="2:10" x14ac:dyDescent="0.2">
      <c r="C25" s="69">
        <v>45440</v>
      </c>
      <c r="D25" s="68">
        <v>10474.85</v>
      </c>
      <c r="F25" s="69">
        <f t="shared" si="0"/>
        <v>45440</v>
      </c>
      <c r="G25" s="68">
        <v>2690.17</v>
      </c>
      <c r="I25" s="69">
        <f t="shared" si="1"/>
        <v>45440</v>
      </c>
      <c r="J25" s="68">
        <v>3089.12</v>
      </c>
    </row>
    <row r="26" spans="2:10" x14ac:dyDescent="0.2">
      <c r="C26" s="69">
        <v>45441</v>
      </c>
      <c r="D26" s="68">
        <v>10587.55</v>
      </c>
      <c r="F26" s="69">
        <f t="shared" si="0"/>
        <v>45441</v>
      </c>
      <c r="G26" s="68">
        <v>2761.48</v>
      </c>
      <c r="I26" s="69">
        <f t="shared" si="1"/>
        <v>45441</v>
      </c>
      <c r="J26" s="68">
        <v>3147.78</v>
      </c>
    </row>
    <row r="27" spans="2:10" x14ac:dyDescent="0.2">
      <c r="C27" s="69">
        <v>45442</v>
      </c>
      <c r="D27" s="68">
        <v>10246.84</v>
      </c>
      <c r="F27" s="69">
        <f t="shared" si="0"/>
        <v>45442</v>
      </c>
      <c r="G27" s="68">
        <v>2758.09</v>
      </c>
      <c r="I27" s="69">
        <f t="shared" si="1"/>
        <v>45442</v>
      </c>
      <c r="J27" s="68">
        <v>3059.5</v>
      </c>
    </row>
    <row r="28" spans="2:10" ht="13.5" thickBot="1" x14ac:dyDescent="0.25">
      <c r="C28" s="69">
        <v>45443</v>
      </c>
      <c r="D28" s="68">
        <v>10190.32</v>
      </c>
      <c r="F28" s="69">
        <f t="shared" si="0"/>
        <v>45443</v>
      </c>
      <c r="G28" s="68">
        <v>2704.5</v>
      </c>
      <c r="I28" s="69">
        <f t="shared" si="1"/>
        <v>45443</v>
      </c>
      <c r="J28" s="68">
        <v>3061.93</v>
      </c>
    </row>
    <row r="29" spans="2:10" x14ac:dyDescent="0.2">
      <c r="B29" s="5"/>
      <c r="C29" s="67" t="s">
        <v>11</v>
      </c>
      <c r="D29" s="66">
        <f>ROUND(AVERAGE(D8:D28),2)</f>
        <v>10266.61</v>
      </c>
      <c r="F29" s="67" t="s">
        <v>11</v>
      </c>
      <c r="G29" s="66">
        <f>ROUND(AVERAGE(G8:G28),2)</f>
        <v>2616.54</v>
      </c>
      <c r="I29" s="67" t="s">
        <v>11</v>
      </c>
      <c r="J29" s="66">
        <f>ROUND(AVERAGE(J8:J28),2)</f>
        <v>3003.13</v>
      </c>
    </row>
    <row r="30" spans="2:10" x14ac:dyDescent="0.2">
      <c r="B30" s="5"/>
      <c r="C30" s="65" t="s">
        <v>12</v>
      </c>
      <c r="D30" s="64">
        <f>MAX(D8:D28)</f>
        <v>10952.85</v>
      </c>
      <c r="F30" s="65" t="s">
        <v>12</v>
      </c>
      <c r="G30" s="64">
        <f>MAX(G8:G28)</f>
        <v>2761.48</v>
      </c>
      <c r="I30" s="65" t="s">
        <v>12</v>
      </c>
      <c r="J30" s="64">
        <f>MAX(J8:J28)</f>
        <v>3147.78</v>
      </c>
    </row>
    <row r="31" spans="2:10" x14ac:dyDescent="0.2">
      <c r="B31" s="5"/>
      <c r="C31" s="63" t="s">
        <v>13</v>
      </c>
      <c r="D31" s="62">
        <f>MIN(D8:D28)</f>
        <v>9775.19</v>
      </c>
      <c r="F31" s="63" t="s">
        <v>13</v>
      </c>
      <c r="G31" s="62">
        <f>MIN(G8:G28)</f>
        <v>2524.73</v>
      </c>
      <c r="I31" s="63" t="s">
        <v>13</v>
      </c>
      <c r="J31" s="62">
        <f>MIN(J8:J28)</f>
        <v>2882.33</v>
      </c>
    </row>
    <row r="34" spans="2:2" x14ac:dyDescent="0.2">
      <c r="B34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ABR!D29</f>
        <v>10266.61</v>
      </c>
      <c r="D11" s="155">
        <f>ABR!G29</f>
        <v>2616.54</v>
      </c>
      <c r="E11" s="155">
        <f>ABR!J29</f>
        <v>3003.13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1.2625999999999999</v>
      </c>
    </row>
    <row r="18" spans="2:9" x14ac:dyDescent="0.2">
      <c r="B18" s="151" t="s">
        <v>43</v>
      </c>
      <c r="C18" s="150">
        <f>'Averages Inc. Euro Eq'!F67</f>
        <v>156.02000000000001</v>
      </c>
    </row>
    <row r="19" spans="2:9" x14ac:dyDescent="0.2">
      <c r="B19" s="151" t="s">
        <v>41</v>
      </c>
      <c r="C19" s="149">
        <f>'Averages Inc. Euro Eq'!F68</f>
        <v>1.0806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2564.2600000000002</v>
      </c>
      <c r="D13" s="113">
        <v>1857.14</v>
      </c>
      <c r="E13" s="113">
        <v>10127.76</v>
      </c>
      <c r="F13" s="113">
        <v>2220.02</v>
      </c>
      <c r="G13" s="113">
        <v>19511.669999999998</v>
      </c>
      <c r="H13" s="113">
        <v>33126.19</v>
      </c>
      <c r="I13" s="113">
        <v>2954.55</v>
      </c>
      <c r="J13" s="113">
        <v>2510</v>
      </c>
      <c r="K13" s="113">
        <v>0.5</v>
      </c>
      <c r="L13" s="113">
        <v>26984.76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2565.19</v>
      </c>
      <c r="D15" s="113">
        <v>1867.14</v>
      </c>
      <c r="E15" s="113">
        <v>10129.07</v>
      </c>
      <c r="F15" s="113">
        <v>2221.2600000000002</v>
      </c>
      <c r="G15" s="113">
        <v>19520</v>
      </c>
      <c r="H15" s="113">
        <v>33153.33</v>
      </c>
      <c r="I15" s="113">
        <v>2955.69</v>
      </c>
      <c r="J15" s="113">
        <v>2520</v>
      </c>
      <c r="K15" s="113">
        <v>1</v>
      </c>
      <c r="L15" s="113">
        <v>27484.76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2564.73</v>
      </c>
      <c r="D17" s="113">
        <v>1862.14</v>
      </c>
      <c r="E17" s="113">
        <v>10128.42</v>
      </c>
      <c r="F17" s="113">
        <v>2220.64</v>
      </c>
      <c r="G17" s="113">
        <v>19515.830000000002</v>
      </c>
      <c r="H17" s="113">
        <v>33139.760000000002</v>
      </c>
      <c r="I17" s="113">
        <v>2955.12</v>
      </c>
      <c r="J17" s="113">
        <v>2515</v>
      </c>
      <c r="K17" s="113">
        <v>0.75</v>
      </c>
      <c r="L17" s="113">
        <v>27234.76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2610.02</v>
      </c>
      <c r="D19" s="113">
        <v>1857.14</v>
      </c>
      <c r="E19" s="113">
        <v>10241.879999999999</v>
      </c>
      <c r="F19" s="113">
        <v>2269.02</v>
      </c>
      <c r="G19" s="113">
        <v>19753.099999999999</v>
      </c>
      <c r="H19" s="113">
        <v>33121.19</v>
      </c>
      <c r="I19" s="113">
        <v>2994.98</v>
      </c>
      <c r="J19" s="113">
        <v>2510</v>
      </c>
      <c r="K19" s="113">
        <v>0.5</v>
      </c>
      <c r="L19" s="113">
        <v>27135.71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2610.9499999999998</v>
      </c>
      <c r="D21" s="113">
        <v>1867.14</v>
      </c>
      <c r="E21" s="113">
        <v>10243.98</v>
      </c>
      <c r="F21" s="113">
        <v>2270.4299999999998</v>
      </c>
      <c r="G21" s="113">
        <v>19774.759999999998</v>
      </c>
      <c r="H21" s="113">
        <v>33161.19</v>
      </c>
      <c r="I21" s="113">
        <v>2996.17</v>
      </c>
      <c r="J21" s="113">
        <v>2520</v>
      </c>
      <c r="K21" s="113">
        <v>1</v>
      </c>
      <c r="L21" s="113">
        <v>27635.71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2610.4899999999998</v>
      </c>
      <c r="D23" s="113">
        <v>1862.14</v>
      </c>
      <c r="E23" s="113">
        <v>10242.93</v>
      </c>
      <c r="F23" s="113">
        <v>2269.73</v>
      </c>
      <c r="G23" s="113">
        <v>19763.93</v>
      </c>
      <c r="H23" s="113">
        <v>33141.19</v>
      </c>
      <c r="I23" s="113">
        <v>2995.57</v>
      </c>
      <c r="J23" s="113">
        <v>2515</v>
      </c>
      <c r="K23" s="113">
        <v>0.75</v>
      </c>
      <c r="L23" s="113">
        <v>27385.71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2731.76</v>
      </c>
      <c r="D25" s="113">
        <v>1857.14</v>
      </c>
      <c r="E25" s="113">
        <v>10316.43</v>
      </c>
      <c r="F25" s="113">
        <v>2337.67</v>
      </c>
      <c r="G25" s="113">
        <v>20777.62</v>
      </c>
      <c r="H25" s="113"/>
      <c r="I25" s="113">
        <v>2969.76</v>
      </c>
      <c r="J25" s="113">
        <v>2510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2736.76</v>
      </c>
      <c r="D27" s="113">
        <v>1867.14</v>
      </c>
      <c r="E27" s="113">
        <v>10326.43</v>
      </c>
      <c r="F27" s="113">
        <v>2342.67</v>
      </c>
      <c r="G27" s="113">
        <v>20827.62</v>
      </c>
      <c r="H27" s="113"/>
      <c r="I27" s="113">
        <v>2974.76</v>
      </c>
      <c r="J27" s="113">
        <v>2520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2734.26</v>
      </c>
      <c r="D29" s="113">
        <v>1862.14</v>
      </c>
      <c r="E29" s="113">
        <v>10321.43</v>
      </c>
      <c r="F29" s="113">
        <v>2340.17</v>
      </c>
      <c r="G29" s="113">
        <v>20802.62</v>
      </c>
      <c r="H29" s="113"/>
      <c r="I29" s="113">
        <v>2972.26</v>
      </c>
      <c r="J29" s="113">
        <v>2515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2744.9</v>
      </c>
      <c r="D31" s="113"/>
      <c r="E31" s="113">
        <v>10203.57</v>
      </c>
      <c r="F31" s="113">
        <v>2353.14</v>
      </c>
      <c r="G31" s="113">
        <v>21448.33</v>
      </c>
      <c r="H31" s="113"/>
      <c r="I31" s="113">
        <v>2822.9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2749.9</v>
      </c>
      <c r="D33" s="113"/>
      <c r="E33" s="113">
        <v>10213.57</v>
      </c>
      <c r="F33" s="113">
        <v>2358.14</v>
      </c>
      <c r="G33" s="113">
        <v>21498.33</v>
      </c>
      <c r="H33" s="113"/>
      <c r="I33" s="113">
        <v>2827.9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2747.4</v>
      </c>
      <c r="D35" s="113"/>
      <c r="E35" s="113">
        <v>10208.57</v>
      </c>
      <c r="F35" s="113">
        <v>2355.64</v>
      </c>
      <c r="G35" s="113">
        <v>21473.33</v>
      </c>
      <c r="H35" s="113"/>
      <c r="I35" s="113">
        <v>2825.4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2740.95</v>
      </c>
      <c r="D37" s="113"/>
      <c r="E37" s="113">
        <v>10002.379999999999</v>
      </c>
      <c r="F37" s="113">
        <v>2381.48</v>
      </c>
      <c r="G37" s="113">
        <v>22120.95</v>
      </c>
      <c r="H37" s="113"/>
      <c r="I37" s="113">
        <v>2786.24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2745.95</v>
      </c>
      <c r="D39" s="113"/>
      <c r="E39" s="113">
        <v>10012.379999999999</v>
      </c>
      <c r="F39" s="113">
        <v>2386.48</v>
      </c>
      <c r="G39" s="113">
        <v>22170.95</v>
      </c>
      <c r="H39" s="113"/>
      <c r="I39" s="113">
        <v>2791.24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2743.45</v>
      </c>
      <c r="D41" s="113"/>
      <c r="E41" s="113">
        <v>10007.379999999999</v>
      </c>
      <c r="F41" s="113">
        <v>2383.98</v>
      </c>
      <c r="G41" s="113">
        <v>22145.95</v>
      </c>
      <c r="H41" s="113"/>
      <c r="I41" s="113">
        <v>2788.74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32734.05</v>
      </c>
      <c r="I43" s="113"/>
      <c r="J43" s="113"/>
      <c r="K43" s="113">
        <v>0.5</v>
      </c>
      <c r="L43" s="113">
        <v>28705.24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32784.050000000003</v>
      </c>
      <c r="I45" s="113"/>
      <c r="J45" s="113"/>
      <c r="K45" s="113">
        <v>1</v>
      </c>
      <c r="L45" s="113">
        <v>29705.24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32759.05</v>
      </c>
      <c r="I47" s="110"/>
      <c r="J47" s="110"/>
      <c r="K47" s="110">
        <v>0.75</v>
      </c>
      <c r="L47" s="110">
        <v>29205.24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2373.83</v>
      </c>
    </row>
    <row r="55" spans="2:5" x14ac:dyDescent="0.2">
      <c r="B55" s="100" t="s">
        <v>56</v>
      </c>
      <c r="C55" s="101">
        <v>1727.85</v>
      </c>
    </row>
    <row r="56" spans="2:5" x14ac:dyDescent="0.2">
      <c r="B56" s="100" t="s">
        <v>55</v>
      </c>
      <c r="C56" s="101">
        <v>9372.91</v>
      </c>
    </row>
    <row r="57" spans="2:5" x14ac:dyDescent="0.2">
      <c r="B57" s="100" t="s">
        <v>54</v>
      </c>
      <c r="C57" s="101">
        <v>2055.5300000000002</v>
      </c>
    </row>
    <row r="58" spans="2:5" x14ac:dyDescent="0.2">
      <c r="B58" s="100" t="s">
        <v>53</v>
      </c>
      <c r="C58" s="101">
        <v>18061.900000000001</v>
      </c>
    </row>
    <row r="59" spans="2:5" x14ac:dyDescent="0.2">
      <c r="B59" s="100" t="s">
        <v>52</v>
      </c>
      <c r="C59" s="101">
        <v>30678.65</v>
      </c>
    </row>
    <row r="60" spans="2:5" x14ac:dyDescent="0.2">
      <c r="B60" s="100" t="s">
        <v>51</v>
      </c>
      <c r="C60" s="101">
        <v>2735.1</v>
      </c>
    </row>
    <row r="61" spans="2:5" x14ac:dyDescent="0.2">
      <c r="B61" s="98" t="s">
        <v>50</v>
      </c>
      <c r="C61" s="97">
        <v>2332.21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8021.24</v>
      </c>
      <c r="E65" s="96" t="s">
        <v>46</v>
      </c>
    </row>
    <row r="66" spans="2:9" x14ac:dyDescent="0.2">
      <c r="B66" s="93" t="s">
        <v>45</v>
      </c>
      <c r="D66" s="92">
        <v>8108.04</v>
      </c>
      <c r="E66" s="95" t="s">
        <v>10</v>
      </c>
      <c r="F66" s="90">
        <v>1.2625999999999999</v>
      </c>
    </row>
    <row r="67" spans="2:9" x14ac:dyDescent="0.2">
      <c r="B67" s="93" t="s">
        <v>44</v>
      </c>
      <c r="D67" s="92">
        <v>1759.11</v>
      </c>
      <c r="E67" s="95" t="s">
        <v>43</v>
      </c>
      <c r="F67" s="94">
        <v>156.02000000000001</v>
      </c>
    </row>
    <row r="68" spans="2:9" x14ac:dyDescent="0.2">
      <c r="B68" s="93" t="s">
        <v>42</v>
      </c>
      <c r="D68" s="92">
        <v>1797.09</v>
      </c>
      <c r="E68" s="91" t="s">
        <v>41</v>
      </c>
      <c r="F68" s="90">
        <v>1.0806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45413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45413</v>
      </c>
      <c r="C9" s="46">
        <v>1810</v>
      </c>
      <c r="D9" s="45">
        <v>1820</v>
      </c>
      <c r="E9" s="44">
        <f t="shared" ref="E9:E29" si="0">AVERAGE(C9:D9)</f>
        <v>1815</v>
      </c>
      <c r="F9" s="46">
        <v>1810</v>
      </c>
      <c r="G9" s="45">
        <v>1820</v>
      </c>
      <c r="H9" s="44">
        <f t="shared" ref="H9:H29" si="1">AVERAGE(F9:G9)</f>
        <v>1815</v>
      </c>
      <c r="I9" s="46">
        <v>1810</v>
      </c>
      <c r="J9" s="45">
        <v>1820</v>
      </c>
      <c r="K9" s="44">
        <f t="shared" ref="K9:K29" si="2">AVERAGE(I9:J9)</f>
        <v>1815</v>
      </c>
      <c r="L9" s="52">
        <v>1820</v>
      </c>
      <c r="M9" s="51">
        <v>1.2484999999999999</v>
      </c>
      <c r="N9" s="53">
        <v>1.0671999999999999</v>
      </c>
      <c r="O9" s="50">
        <v>157.88</v>
      </c>
      <c r="P9" s="43">
        <v>1457.75</v>
      </c>
      <c r="Q9" s="43">
        <v>1456.93</v>
      </c>
      <c r="R9" s="49">
        <f t="shared" ref="R9:R29" si="3">L9/N9</f>
        <v>1705.3973013493255</v>
      </c>
      <c r="S9" s="48">
        <v>1.2492000000000001</v>
      </c>
    </row>
    <row r="10" spans="1:19" x14ac:dyDescent="0.2">
      <c r="B10" s="47">
        <v>45414</v>
      </c>
      <c r="C10" s="46">
        <v>1810</v>
      </c>
      <c r="D10" s="45">
        <v>1820</v>
      </c>
      <c r="E10" s="44">
        <f t="shared" si="0"/>
        <v>1815</v>
      </c>
      <c r="F10" s="46">
        <v>1810</v>
      </c>
      <c r="G10" s="45">
        <v>1820</v>
      </c>
      <c r="H10" s="44">
        <f t="shared" si="1"/>
        <v>1815</v>
      </c>
      <c r="I10" s="46">
        <v>1810</v>
      </c>
      <c r="J10" s="45">
        <v>1820</v>
      </c>
      <c r="K10" s="44">
        <f t="shared" si="2"/>
        <v>1815</v>
      </c>
      <c r="L10" s="52">
        <v>1820</v>
      </c>
      <c r="M10" s="51">
        <v>1.2515000000000001</v>
      </c>
      <c r="N10" s="51">
        <v>1.0703</v>
      </c>
      <c r="O10" s="50">
        <v>154.75</v>
      </c>
      <c r="P10" s="43">
        <v>1454.25</v>
      </c>
      <c r="Q10" s="43">
        <v>1453.44</v>
      </c>
      <c r="R10" s="49">
        <f t="shared" si="3"/>
        <v>1700.4578155657291</v>
      </c>
      <c r="S10" s="48">
        <v>1.2522</v>
      </c>
    </row>
    <row r="11" spans="1:19" x14ac:dyDescent="0.2">
      <c r="B11" s="47">
        <v>45415</v>
      </c>
      <c r="C11" s="46">
        <v>1810</v>
      </c>
      <c r="D11" s="45">
        <v>1820</v>
      </c>
      <c r="E11" s="44">
        <f t="shared" si="0"/>
        <v>1815</v>
      </c>
      <c r="F11" s="46">
        <v>1810</v>
      </c>
      <c r="G11" s="45">
        <v>1820</v>
      </c>
      <c r="H11" s="44">
        <f t="shared" si="1"/>
        <v>1815</v>
      </c>
      <c r="I11" s="46">
        <v>1810</v>
      </c>
      <c r="J11" s="45">
        <v>1820</v>
      </c>
      <c r="K11" s="44">
        <f t="shared" si="2"/>
        <v>1815</v>
      </c>
      <c r="L11" s="52">
        <v>1820</v>
      </c>
      <c r="M11" s="51">
        <v>1.2555000000000001</v>
      </c>
      <c r="N11" s="51">
        <v>1.0745</v>
      </c>
      <c r="O11" s="50">
        <v>153.21</v>
      </c>
      <c r="P11" s="43">
        <v>1449.62</v>
      </c>
      <c r="Q11" s="43">
        <v>1448.81</v>
      </c>
      <c r="R11" s="49">
        <f t="shared" si="3"/>
        <v>1693.8110749185666</v>
      </c>
      <c r="S11" s="48">
        <v>1.2562</v>
      </c>
    </row>
    <row r="12" spans="1:19" x14ac:dyDescent="0.2">
      <c r="B12" s="47">
        <v>45419</v>
      </c>
      <c r="C12" s="46">
        <v>1810</v>
      </c>
      <c r="D12" s="45">
        <v>1820</v>
      </c>
      <c r="E12" s="44">
        <f t="shared" si="0"/>
        <v>1815</v>
      </c>
      <c r="F12" s="46">
        <v>1810</v>
      </c>
      <c r="G12" s="45">
        <v>1820</v>
      </c>
      <c r="H12" s="44">
        <f t="shared" si="1"/>
        <v>1815</v>
      </c>
      <c r="I12" s="46">
        <v>1810</v>
      </c>
      <c r="J12" s="45">
        <v>1820</v>
      </c>
      <c r="K12" s="44">
        <f t="shared" si="2"/>
        <v>1815</v>
      </c>
      <c r="L12" s="52">
        <v>1820</v>
      </c>
      <c r="M12" s="51">
        <v>1.2544999999999999</v>
      </c>
      <c r="N12" s="51">
        <v>1.0767</v>
      </c>
      <c r="O12" s="50">
        <v>154.53</v>
      </c>
      <c r="P12" s="43">
        <v>1450.78</v>
      </c>
      <c r="Q12" s="43">
        <v>1449.85</v>
      </c>
      <c r="R12" s="49">
        <f t="shared" si="3"/>
        <v>1690.3501439583913</v>
      </c>
      <c r="S12" s="48">
        <v>1.2553000000000001</v>
      </c>
    </row>
    <row r="13" spans="1:19" x14ac:dyDescent="0.2">
      <c r="B13" s="47">
        <v>45420</v>
      </c>
      <c r="C13" s="46">
        <v>1810</v>
      </c>
      <c r="D13" s="45">
        <v>1820</v>
      </c>
      <c r="E13" s="44">
        <f t="shared" si="0"/>
        <v>1815</v>
      </c>
      <c r="F13" s="46">
        <v>1810</v>
      </c>
      <c r="G13" s="45">
        <v>1820</v>
      </c>
      <c r="H13" s="44">
        <f t="shared" si="1"/>
        <v>1815</v>
      </c>
      <c r="I13" s="46">
        <v>1810</v>
      </c>
      <c r="J13" s="45">
        <v>1820</v>
      </c>
      <c r="K13" s="44">
        <f t="shared" si="2"/>
        <v>1815</v>
      </c>
      <c r="L13" s="52">
        <v>1820</v>
      </c>
      <c r="M13" s="51">
        <v>1.2484999999999999</v>
      </c>
      <c r="N13" s="51">
        <v>1.0747</v>
      </c>
      <c r="O13" s="50">
        <v>155.5</v>
      </c>
      <c r="P13" s="43">
        <v>1457.75</v>
      </c>
      <c r="Q13" s="43">
        <v>1456.82</v>
      </c>
      <c r="R13" s="49">
        <f t="shared" si="3"/>
        <v>1693.4958593095748</v>
      </c>
      <c r="S13" s="48">
        <v>1.2493000000000001</v>
      </c>
    </row>
    <row r="14" spans="1:19" x14ac:dyDescent="0.2">
      <c r="B14" s="47">
        <v>45421</v>
      </c>
      <c r="C14" s="46">
        <v>1810</v>
      </c>
      <c r="D14" s="45">
        <v>1820</v>
      </c>
      <c r="E14" s="44">
        <f t="shared" si="0"/>
        <v>1815</v>
      </c>
      <c r="F14" s="46">
        <v>1810</v>
      </c>
      <c r="G14" s="45">
        <v>1820</v>
      </c>
      <c r="H14" s="44">
        <f t="shared" si="1"/>
        <v>1815</v>
      </c>
      <c r="I14" s="46">
        <v>1810</v>
      </c>
      <c r="J14" s="45">
        <v>1820</v>
      </c>
      <c r="K14" s="44">
        <f t="shared" si="2"/>
        <v>1815</v>
      </c>
      <c r="L14" s="52">
        <v>1820</v>
      </c>
      <c r="M14" s="51">
        <v>1.2470000000000001</v>
      </c>
      <c r="N14" s="51">
        <v>1.0728</v>
      </c>
      <c r="O14" s="50">
        <v>155.88999999999999</v>
      </c>
      <c r="P14" s="43">
        <v>1459.5</v>
      </c>
      <c r="Q14" s="43">
        <v>1458.57</v>
      </c>
      <c r="R14" s="49">
        <f t="shared" si="3"/>
        <v>1696.4951528709919</v>
      </c>
      <c r="S14" s="48">
        <v>1.2478</v>
      </c>
    </row>
    <row r="15" spans="1:19" x14ac:dyDescent="0.2">
      <c r="B15" s="47">
        <v>45422</v>
      </c>
      <c r="C15" s="46">
        <v>1810</v>
      </c>
      <c r="D15" s="45">
        <v>1820</v>
      </c>
      <c r="E15" s="44">
        <f t="shared" si="0"/>
        <v>1815</v>
      </c>
      <c r="F15" s="46">
        <v>1810</v>
      </c>
      <c r="G15" s="45">
        <v>1820</v>
      </c>
      <c r="H15" s="44">
        <f t="shared" si="1"/>
        <v>1815</v>
      </c>
      <c r="I15" s="46">
        <v>1810</v>
      </c>
      <c r="J15" s="45">
        <v>1820</v>
      </c>
      <c r="K15" s="44">
        <f t="shared" si="2"/>
        <v>1815</v>
      </c>
      <c r="L15" s="52">
        <v>1820</v>
      </c>
      <c r="M15" s="51">
        <v>1.2527999999999999</v>
      </c>
      <c r="N15" s="51">
        <v>1.0780000000000001</v>
      </c>
      <c r="O15" s="50">
        <v>155.75</v>
      </c>
      <c r="P15" s="43">
        <v>1452.75</v>
      </c>
      <c r="Q15" s="43">
        <v>1452.75</v>
      </c>
      <c r="R15" s="49">
        <f t="shared" si="3"/>
        <v>1688.3116883116882</v>
      </c>
      <c r="S15" s="48">
        <v>1.2527999999999999</v>
      </c>
    </row>
    <row r="16" spans="1:19" x14ac:dyDescent="0.2">
      <c r="B16" s="47">
        <v>45425</v>
      </c>
      <c r="C16" s="46">
        <v>1810</v>
      </c>
      <c r="D16" s="45">
        <v>1820</v>
      </c>
      <c r="E16" s="44">
        <f t="shared" si="0"/>
        <v>1815</v>
      </c>
      <c r="F16" s="46">
        <v>1810</v>
      </c>
      <c r="G16" s="45">
        <v>1820</v>
      </c>
      <c r="H16" s="44">
        <f t="shared" si="1"/>
        <v>1815</v>
      </c>
      <c r="I16" s="46">
        <v>1810</v>
      </c>
      <c r="J16" s="45">
        <v>1820</v>
      </c>
      <c r="K16" s="44">
        <f t="shared" si="2"/>
        <v>1815</v>
      </c>
      <c r="L16" s="52">
        <v>1820</v>
      </c>
      <c r="M16" s="51">
        <v>1.2545999999999999</v>
      </c>
      <c r="N16" s="51">
        <v>1.0789</v>
      </c>
      <c r="O16" s="50">
        <v>155.88</v>
      </c>
      <c r="P16" s="43">
        <v>1450.66</v>
      </c>
      <c r="Q16" s="43">
        <v>1450.66</v>
      </c>
      <c r="R16" s="49">
        <f t="shared" si="3"/>
        <v>1686.903327463157</v>
      </c>
      <c r="S16" s="48">
        <v>1.2545999999999999</v>
      </c>
    </row>
    <row r="17" spans="2:19" x14ac:dyDescent="0.2">
      <c r="B17" s="47">
        <v>45426</v>
      </c>
      <c r="C17" s="46">
        <v>1810</v>
      </c>
      <c r="D17" s="45">
        <v>1820</v>
      </c>
      <c r="E17" s="44">
        <f t="shared" si="0"/>
        <v>1815</v>
      </c>
      <c r="F17" s="46">
        <v>1810</v>
      </c>
      <c r="G17" s="45">
        <v>1820</v>
      </c>
      <c r="H17" s="44">
        <f t="shared" si="1"/>
        <v>1815</v>
      </c>
      <c r="I17" s="46">
        <v>1810</v>
      </c>
      <c r="J17" s="45">
        <v>1820</v>
      </c>
      <c r="K17" s="44">
        <f t="shared" si="2"/>
        <v>1815</v>
      </c>
      <c r="L17" s="52">
        <v>1820</v>
      </c>
      <c r="M17" s="51">
        <v>1.2553000000000001</v>
      </c>
      <c r="N17" s="51">
        <v>1.0792999999999999</v>
      </c>
      <c r="O17" s="50">
        <v>156.46</v>
      </c>
      <c r="P17" s="43">
        <v>1449.85</v>
      </c>
      <c r="Q17" s="43">
        <v>1448.93</v>
      </c>
      <c r="R17" s="49">
        <f t="shared" si="3"/>
        <v>1686.2781432409897</v>
      </c>
      <c r="S17" s="48">
        <v>1.2561</v>
      </c>
    </row>
    <row r="18" spans="2:19" x14ac:dyDescent="0.2">
      <c r="B18" s="47">
        <v>45427</v>
      </c>
      <c r="C18" s="46">
        <v>1810</v>
      </c>
      <c r="D18" s="45">
        <v>1820</v>
      </c>
      <c r="E18" s="44">
        <f t="shared" si="0"/>
        <v>1815</v>
      </c>
      <c r="F18" s="46">
        <v>1810</v>
      </c>
      <c r="G18" s="45">
        <v>1820</v>
      </c>
      <c r="H18" s="44">
        <f t="shared" si="1"/>
        <v>1815</v>
      </c>
      <c r="I18" s="46">
        <v>1810</v>
      </c>
      <c r="J18" s="45">
        <v>1820</v>
      </c>
      <c r="K18" s="44">
        <f t="shared" si="2"/>
        <v>1815</v>
      </c>
      <c r="L18" s="52">
        <v>1820</v>
      </c>
      <c r="M18" s="51">
        <v>1.2614000000000001</v>
      </c>
      <c r="N18" s="51">
        <v>1.0829</v>
      </c>
      <c r="O18" s="50">
        <v>155.68</v>
      </c>
      <c r="P18" s="43">
        <v>1442.84</v>
      </c>
      <c r="Q18" s="43">
        <v>1441.93</v>
      </c>
      <c r="R18" s="49">
        <f t="shared" si="3"/>
        <v>1680.672268907563</v>
      </c>
      <c r="S18" s="48">
        <v>1.2622</v>
      </c>
    </row>
    <row r="19" spans="2:19" x14ac:dyDescent="0.2">
      <c r="B19" s="47">
        <v>45428</v>
      </c>
      <c r="C19" s="46">
        <v>1810</v>
      </c>
      <c r="D19" s="45">
        <v>1820</v>
      </c>
      <c r="E19" s="44">
        <f t="shared" si="0"/>
        <v>1815</v>
      </c>
      <c r="F19" s="46">
        <v>1810</v>
      </c>
      <c r="G19" s="45">
        <v>1820</v>
      </c>
      <c r="H19" s="44">
        <f t="shared" si="1"/>
        <v>1815</v>
      </c>
      <c r="I19" s="46">
        <v>1810</v>
      </c>
      <c r="J19" s="45">
        <v>1820</v>
      </c>
      <c r="K19" s="44">
        <f t="shared" si="2"/>
        <v>1815</v>
      </c>
      <c r="L19" s="52">
        <v>1820</v>
      </c>
      <c r="M19" s="51">
        <v>1.2656000000000001</v>
      </c>
      <c r="N19" s="51">
        <v>1.0867</v>
      </c>
      <c r="O19" s="50">
        <v>154.88</v>
      </c>
      <c r="P19" s="43">
        <v>1438.05</v>
      </c>
      <c r="Q19" s="43">
        <v>1437.03</v>
      </c>
      <c r="R19" s="49">
        <f t="shared" si="3"/>
        <v>1674.7952516793964</v>
      </c>
      <c r="S19" s="48">
        <v>1.2665</v>
      </c>
    </row>
    <row r="20" spans="2:19" x14ac:dyDescent="0.2">
      <c r="B20" s="47">
        <v>45429</v>
      </c>
      <c r="C20" s="46">
        <v>1810</v>
      </c>
      <c r="D20" s="45">
        <v>1820</v>
      </c>
      <c r="E20" s="44">
        <f t="shared" si="0"/>
        <v>1815</v>
      </c>
      <c r="F20" s="46">
        <v>1810</v>
      </c>
      <c r="G20" s="45">
        <v>1820</v>
      </c>
      <c r="H20" s="44">
        <f t="shared" si="1"/>
        <v>1815</v>
      </c>
      <c r="I20" s="46">
        <v>1810</v>
      </c>
      <c r="J20" s="45">
        <v>1820</v>
      </c>
      <c r="K20" s="44">
        <f t="shared" si="2"/>
        <v>1815</v>
      </c>
      <c r="L20" s="52">
        <v>1820</v>
      </c>
      <c r="M20" s="51">
        <v>1.2654000000000001</v>
      </c>
      <c r="N20" s="51">
        <v>1.0843</v>
      </c>
      <c r="O20" s="50">
        <v>155.86000000000001</v>
      </c>
      <c r="P20" s="43">
        <v>1438.28</v>
      </c>
      <c r="Q20" s="43">
        <v>1437.37</v>
      </c>
      <c r="R20" s="49">
        <f t="shared" si="3"/>
        <v>1678.5022595222724</v>
      </c>
      <c r="S20" s="48">
        <v>1.2662</v>
      </c>
    </row>
    <row r="21" spans="2:19" x14ac:dyDescent="0.2">
      <c r="B21" s="47">
        <v>45432</v>
      </c>
      <c r="C21" s="46">
        <v>1810</v>
      </c>
      <c r="D21" s="45">
        <v>1820</v>
      </c>
      <c r="E21" s="44">
        <f t="shared" si="0"/>
        <v>1815</v>
      </c>
      <c r="F21" s="46">
        <v>1810</v>
      </c>
      <c r="G21" s="45">
        <v>1820</v>
      </c>
      <c r="H21" s="44">
        <f t="shared" si="1"/>
        <v>1815</v>
      </c>
      <c r="I21" s="46">
        <v>1810</v>
      </c>
      <c r="J21" s="45">
        <v>1820</v>
      </c>
      <c r="K21" s="44">
        <f t="shared" si="2"/>
        <v>1815</v>
      </c>
      <c r="L21" s="52">
        <v>1820</v>
      </c>
      <c r="M21" s="51">
        <v>1.2696000000000001</v>
      </c>
      <c r="N21" s="51">
        <v>1.0861000000000001</v>
      </c>
      <c r="O21" s="50">
        <v>155.75</v>
      </c>
      <c r="P21" s="43">
        <v>1433.52</v>
      </c>
      <c r="Q21" s="43">
        <v>1432.62</v>
      </c>
      <c r="R21" s="49">
        <f t="shared" si="3"/>
        <v>1675.7204677285699</v>
      </c>
      <c r="S21" s="48">
        <v>1.2704</v>
      </c>
    </row>
    <row r="22" spans="2:19" x14ac:dyDescent="0.2">
      <c r="B22" s="47">
        <v>45433</v>
      </c>
      <c r="C22" s="46">
        <v>1810</v>
      </c>
      <c r="D22" s="45">
        <v>1820</v>
      </c>
      <c r="E22" s="44">
        <f t="shared" si="0"/>
        <v>1815</v>
      </c>
      <c r="F22" s="46">
        <v>1810</v>
      </c>
      <c r="G22" s="45">
        <v>1820</v>
      </c>
      <c r="H22" s="44">
        <f t="shared" si="1"/>
        <v>1815</v>
      </c>
      <c r="I22" s="46">
        <v>1810</v>
      </c>
      <c r="J22" s="45">
        <v>1820</v>
      </c>
      <c r="K22" s="44">
        <f t="shared" si="2"/>
        <v>1815</v>
      </c>
      <c r="L22" s="52">
        <v>1820</v>
      </c>
      <c r="M22" s="51">
        <v>1.272</v>
      </c>
      <c r="N22" s="51">
        <v>1.0868</v>
      </c>
      <c r="O22" s="50">
        <v>156.22999999999999</v>
      </c>
      <c r="P22" s="43">
        <v>1430.82</v>
      </c>
      <c r="Q22" s="43">
        <v>1429.81</v>
      </c>
      <c r="R22" s="49">
        <f t="shared" si="3"/>
        <v>1674.6411483253589</v>
      </c>
      <c r="S22" s="48">
        <v>1.2728999999999999</v>
      </c>
    </row>
    <row r="23" spans="2:19" x14ac:dyDescent="0.2">
      <c r="B23" s="47">
        <v>45434</v>
      </c>
      <c r="C23" s="46">
        <v>1810</v>
      </c>
      <c r="D23" s="45">
        <v>1820</v>
      </c>
      <c r="E23" s="44">
        <f t="shared" si="0"/>
        <v>1815</v>
      </c>
      <c r="F23" s="46">
        <v>1810</v>
      </c>
      <c r="G23" s="45">
        <v>1820</v>
      </c>
      <c r="H23" s="44">
        <f t="shared" si="1"/>
        <v>1815</v>
      </c>
      <c r="I23" s="46">
        <v>1810</v>
      </c>
      <c r="J23" s="45">
        <v>1820</v>
      </c>
      <c r="K23" s="44">
        <f t="shared" si="2"/>
        <v>1815</v>
      </c>
      <c r="L23" s="52">
        <v>1820</v>
      </c>
      <c r="M23" s="51">
        <v>1.2709999999999999</v>
      </c>
      <c r="N23" s="51">
        <v>1.0828</v>
      </c>
      <c r="O23" s="50">
        <v>156.59</v>
      </c>
      <c r="P23" s="43">
        <v>1431.94</v>
      </c>
      <c r="Q23" s="43">
        <v>1431.16</v>
      </c>
      <c r="R23" s="49">
        <f t="shared" si="3"/>
        <v>1680.8274842999631</v>
      </c>
      <c r="S23" s="48">
        <v>1.2717000000000001</v>
      </c>
    </row>
    <row r="24" spans="2:19" x14ac:dyDescent="0.2">
      <c r="B24" s="47">
        <v>45435</v>
      </c>
      <c r="C24" s="46">
        <v>1810</v>
      </c>
      <c r="D24" s="45">
        <v>1820</v>
      </c>
      <c r="E24" s="44">
        <f t="shared" si="0"/>
        <v>1815</v>
      </c>
      <c r="F24" s="46">
        <v>1810</v>
      </c>
      <c r="G24" s="45">
        <v>1820</v>
      </c>
      <c r="H24" s="44">
        <f t="shared" si="1"/>
        <v>1815</v>
      </c>
      <c r="I24" s="46">
        <v>1810</v>
      </c>
      <c r="J24" s="45">
        <v>1820</v>
      </c>
      <c r="K24" s="44">
        <f t="shared" si="2"/>
        <v>1815</v>
      </c>
      <c r="L24" s="52">
        <v>1820</v>
      </c>
      <c r="M24" s="51">
        <v>1.274</v>
      </c>
      <c r="N24" s="51">
        <v>1.0851</v>
      </c>
      <c r="O24" s="50">
        <v>156.59</v>
      </c>
      <c r="P24" s="43">
        <v>1428.57</v>
      </c>
      <c r="Q24" s="43">
        <v>1427.9</v>
      </c>
      <c r="R24" s="49">
        <f t="shared" si="3"/>
        <v>1677.2647682241268</v>
      </c>
      <c r="S24" s="48">
        <v>1.2746</v>
      </c>
    </row>
    <row r="25" spans="2:19" x14ac:dyDescent="0.2">
      <c r="B25" s="47">
        <v>45436</v>
      </c>
      <c r="C25" s="46">
        <v>1810</v>
      </c>
      <c r="D25" s="45">
        <v>1820</v>
      </c>
      <c r="E25" s="44">
        <f t="shared" si="0"/>
        <v>1815</v>
      </c>
      <c r="F25" s="46">
        <v>1810</v>
      </c>
      <c r="G25" s="45">
        <v>1820</v>
      </c>
      <c r="H25" s="44">
        <f t="shared" si="1"/>
        <v>1815</v>
      </c>
      <c r="I25" s="46">
        <v>1810</v>
      </c>
      <c r="J25" s="45">
        <v>1820</v>
      </c>
      <c r="K25" s="44">
        <f t="shared" si="2"/>
        <v>1815</v>
      </c>
      <c r="L25" s="52">
        <v>1820</v>
      </c>
      <c r="M25" s="51">
        <v>1.2718</v>
      </c>
      <c r="N25" s="51">
        <v>1.0841000000000001</v>
      </c>
      <c r="O25" s="50">
        <v>157.04</v>
      </c>
      <c r="P25" s="43">
        <v>1431.04</v>
      </c>
      <c r="Q25" s="43">
        <v>1430.37</v>
      </c>
      <c r="R25" s="49">
        <f t="shared" si="3"/>
        <v>1678.8119177197675</v>
      </c>
      <c r="S25" s="48">
        <v>1.2724</v>
      </c>
    </row>
    <row r="26" spans="2:19" x14ac:dyDescent="0.2">
      <c r="B26" s="47">
        <v>45440</v>
      </c>
      <c r="C26" s="46">
        <v>1840</v>
      </c>
      <c r="D26" s="45">
        <v>1850</v>
      </c>
      <c r="E26" s="44">
        <f t="shared" si="0"/>
        <v>1845</v>
      </c>
      <c r="F26" s="46">
        <v>1840</v>
      </c>
      <c r="G26" s="45">
        <v>1850</v>
      </c>
      <c r="H26" s="44">
        <f t="shared" si="1"/>
        <v>1845</v>
      </c>
      <c r="I26" s="46">
        <v>1840</v>
      </c>
      <c r="J26" s="45">
        <v>1850</v>
      </c>
      <c r="K26" s="44">
        <f t="shared" si="2"/>
        <v>1845</v>
      </c>
      <c r="L26" s="52">
        <v>1850</v>
      </c>
      <c r="M26" s="51">
        <v>1.2786</v>
      </c>
      <c r="N26" s="51">
        <v>1.0884</v>
      </c>
      <c r="O26" s="50">
        <v>156.81</v>
      </c>
      <c r="P26" s="43">
        <v>1446.9</v>
      </c>
      <c r="Q26" s="43">
        <v>1446.22</v>
      </c>
      <c r="R26" s="49">
        <f t="shared" si="3"/>
        <v>1699.7427416391033</v>
      </c>
      <c r="S26" s="48">
        <v>1.2791999999999999</v>
      </c>
    </row>
    <row r="27" spans="2:19" x14ac:dyDescent="0.2">
      <c r="B27" s="47">
        <v>45441</v>
      </c>
      <c r="C27" s="46">
        <v>2100</v>
      </c>
      <c r="D27" s="45">
        <v>2110</v>
      </c>
      <c r="E27" s="44">
        <f t="shared" si="0"/>
        <v>2105</v>
      </c>
      <c r="F27" s="46">
        <v>2100</v>
      </c>
      <c r="G27" s="45">
        <v>2110</v>
      </c>
      <c r="H27" s="44">
        <f t="shared" si="1"/>
        <v>2105</v>
      </c>
      <c r="I27" s="46">
        <v>2100</v>
      </c>
      <c r="J27" s="45">
        <v>2110</v>
      </c>
      <c r="K27" s="44">
        <f t="shared" si="2"/>
        <v>2105</v>
      </c>
      <c r="L27" s="52">
        <v>2110</v>
      </c>
      <c r="M27" s="51">
        <v>1.2748999999999999</v>
      </c>
      <c r="N27" s="51">
        <v>1.085</v>
      </c>
      <c r="O27" s="50">
        <v>157.29</v>
      </c>
      <c r="P27" s="43">
        <v>1655.03</v>
      </c>
      <c r="Q27" s="43">
        <v>1654.25</v>
      </c>
      <c r="R27" s="49">
        <f t="shared" si="3"/>
        <v>1944.7004608294931</v>
      </c>
      <c r="S27" s="48">
        <v>1.2755000000000001</v>
      </c>
    </row>
    <row r="28" spans="2:19" x14ac:dyDescent="0.2">
      <c r="B28" s="47">
        <v>45442</v>
      </c>
      <c r="C28" s="46">
        <v>2100</v>
      </c>
      <c r="D28" s="45">
        <v>2110</v>
      </c>
      <c r="E28" s="44">
        <f t="shared" si="0"/>
        <v>2105</v>
      </c>
      <c r="F28" s="46">
        <v>2100</v>
      </c>
      <c r="G28" s="45">
        <v>2110</v>
      </c>
      <c r="H28" s="44">
        <f t="shared" si="1"/>
        <v>2105</v>
      </c>
      <c r="I28" s="46">
        <v>2100</v>
      </c>
      <c r="J28" s="45">
        <v>2110</v>
      </c>
      <c r="K28" s="44">
        <f t="shared" si="2"/>
        <v>2105</v>
      </c>
      <c r="L28" s="52">
        <v>2110</v>
      </c>
      <c r="M28" s="51">
        <v>1.2710999999999999</v>
      </c>
      <c r="N28" s="51">
        <v>1.0819000000000001</v>
      </c>
      <c r="O28" s="50">
        <v>156.74</v>
      </c>
      <c r="P28" s="43">
        <v>1659.98</v>
      </c>
      <c r="Q28" s="43">
        <v>1659.2</v>
      </c>
      <c r="R28" s="49">
        <f t="shared" si="3"/>
        <v>1950.2726684536462</v>
      </c>
      <c r="S28" s="48">
        <v>1.2717000000000001</v>
      </c>
    </row>
    <row r="29" spans="2:19" x14ac:dyDescent="0.2">
      <c r="B29" s="47">
        <v>45443</v>
      </c>
      <c r="C29" s="46">
        <v>2190</v>
      </c>
      <c r="D29" s="45">
        <v>2200</v>
      </c>
      <c r="E29" s="44">
        <f t="shared" si="0"/>
        <v>2195</v>
      </c>
      <c r="F29" s="46">
        <v>2190</v>
      </c>
      <c r="G29" s="45">
        <v>2200</v>
      </c>
      <c r="H29" s="44">
        <f t="shared" si="1"/>
        <v>2195</v>
      </c>
      <c r="I29" s="46">
        <v>2190</v>
      </c>
      <c r="J29" s="45">
        <v>2200</v>
      </c>
      <c r="K29" s="44">
        <f t="shared" si="2"/>
        <v>2195</v>
      </c>
      <c r="L29" s="52">
        <v>2200</v>
      </c>
      <c r="M29" s="51">
        <v>1.2714000000000001</v>
      </c>
      <c r="N29" s="51">
        <v>1.0851</v>
      </c>
      <c r="O29" s="50">
        <v>157.18</v>
      </c>
      <c r="P29" s="43">
        <v>1730.38</v>
      </c>
      <c r="Q29" s="43">
        <v>1729.56</v>
      </c>
      <c r="R29" s="49">
        <f t="shared" si="3"/>
        <v>2027.4629066445489</v>
      </c>
      <c r="S29" s="48">
        <v>1.272</v>
      </c>
    </row>
    <row r="30" spans="2:19" s="10" customFormat="1" x14ac:dyDescent="0.2">
      <c r="B30" s="42" t="s">
        <v>11</v>
      </c>
      <c r="C30" s="41">
        <f>ROUND(AVERAGE(C9:C29),2)</f>
        <v>1857.14</v>
      </c>
      <c r="D30" s="40">
        <f>ROUND(AVERAGE(D9:D29),2)</f>
        <v>1867.14</v>
      </c>
      <c r="E30" s="39">
        <f>ROUND(AVERAGE(C30:D30),2)</f>
        <v>1862.14</v>
      </c>
      <c r="F30" s="41">
        <f>ROUND(AVERAGE(F9:F29),2)</f>
        <v>1857.14</v>
      </c>
      <c r="G30" s="40">
        <f>ROUND(AVERAGE(G9:G29),2)</f>
        <v>1867.14</v>
      </c>
      <c r="H30" s="39">
        <f>ROUND(AVERAGE(F30:G30),2)</f>
        <v>1862.14</v>
      </c>
      <c r="I30" s="41">
        <f>ROUND(AVERAGE(I9:I29),2)</f>
        <v>1857.14</v>
      </c>
      <c r="J30" s="40">
        <f>ROUND(AVERAGE(J9:J29),2)</f>
        <v>1867.14</v>
      </c>
      <c r="K30" s="39">
        <f>ROUND(AVERAGE(I30:J30),2)</f>
        <v>1862.14</v>
      </c>
      <c r="L30" s="38">
        <f>ROUND(AVERAGE(L9:L29),2)</f>
        <v>1867.14</v>
      </c>
      <c r="M30" s="37">
        <f>ROUND(AVERAGE(M9:M29),4)</f>
        <v>1.2625999999999999</v>
      </c>
      <c r="N30" s="36">
        <f>ROUND(AVERAGE(N9:N29),4)</f>
        <v>1.0806</v>
      </c>
      <c r="O30" s="175">
        <f>ROUND(AVERAGE(O9:O29),2)</f>
        <v>156.02000000000001</v>
      </c>
      <c r="P30" s="35">
        <f>AVERAGE(P9:P29)</f>
        <v>1478.5838095238094</v>
      </c>
      <c r="Q30" s="35">
        <f>AVERAGE(Q9:Q29)</f>
        <v>1477.8180952380953</v>
      </c>
      <c r="R30" s="35">
        <f>AVERAGE(R9:R29)</f>
        <v>1727.8530881410579</v>
      </c>
      <c r="S30" s="34">
        <f>AVERAGE(S9:S29)</f>
        <v>1.2632761904761902</v>
      </c>
    </row>
    <row r="31" spans="2:19" s="5" customFormat="1" x14ac:dyDescent="0.2">
      <c r="B31" s="33" t="s">
        <v>12</v>
      </c>
      <c r="C31" s="32">
        <f t="shared" ref="C31:S31" si="4">MAX(C9:C29)</f>
        <v>2190</v>
      </c>
      <c r="D31" s="31">
        <f t="shared" si="4"/>
        <v>2200</v>
      </c>
      <c r="E31" s="30">
        <f t="shared" si="4"/>
        <v>2195</v>
      </c>
      <c r="F31" s="32">
        <f t="shared" si="4"/>
        <v>2190</v>
      </c>
      <c r="G31" s="31">
        <f t="shared" si="4"/>
        <v>2200</v>
      </c>
      <c r="H31" s="30">
        <f t="shared" si="4"/>
        <v>2195</v>
      </c>
      <c r="I31" s="32">
        <f t="shared" si="4"/>
        <v>2190</v>
      </c>
      <c r="J31" s="31">
        <f t="shared" si="4"/>
        <v>2200</v>
      </c>
      <c r="K31" s="30">
        <f t="shared" si="4"/>
        <v>2195</v>
      </c>
      <c r="L31" s="29">
        <f t="shared" si="4"/>
        <v>2200</v>
      </c>
      <c r="M31" s="28">
        <f t="shared" si="4"/>
        <v>1.2786</v>
      </c>
      <c r="N31" s="27">
        <f t="shared" si="4"/>
        <v>1.0884</v>
      </c>
      <c r="O31" s="26">
        <f t="shared" si="4"/>
        <v>157.88</v>
      </c>
      <c r="P31" s="25">
        <f t="shared" si="4"/>
        <v>1730.38</v>
      </c>
      <c r="Q31" s="25">
        <f t="shared" si="4"/>
        <v>1729.56</v>
      </c>
      <c r="R31" s="25">
        <f t="shared" si="4"/>
        <v>2027.4629066445489</v>
      </c>
      <c r="S31" s="24">
        <f t="shared" si="4"/>
        <v>1.2791999999999999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1810</v>
      </c>
      <c r="D32" s="21">
        <f t="shared" si="5"/>
        <v>1820</v>
      </c>
      <c r="E32" s="20">
        <f t="shared" si="5"/>
        <v>1815</v>
      </c>
      <c r="F32" s="22">
        <f t="shared" si="5"/>
        <v>1810</v>
      </c>
      <c r="G32" s="21">
        <f t="shared" si="5"/>
        <v>1820</v>
      </c>
      <c r="H32" s="20">
        <f t="shared" si="5"/>
        <v>1815</v>
      </c>
      <c r="I32" s="22">
        <f t="shared" si="5"/>
        <v>1810</v>
      </c>
      <c r="J32" s="21">
        <f t="shared" si="5"/>
        <v>1820</v>
      </c>
      <c r="K32" s="20">
        <f t="shared" si="5"/>
        <v>1815</v>
      </c>
      <c r="L32" s="19">
        <f t="shared" si="5"/>
        <v>1820</v>
      </c>
      <c r="M32" s="18">
        <f t="shared" si="5"/>
        <v>1.2470000000000001</v>
      </c>
      <c r="N32" s="17">
        <f t="shared" si="5"/>
        <v>1.0671999999999999</v>
      </c>
      <c r="O32" s="16">
        <f t="shared" si="5"/>
        <v>153.21</v>
      </c>
      <c r="P32" s="15">
        <f t="shared" si="5"/>
        <v>1428.57</v>
      </c>
      <c r="Q32" s="15">
        <f t="shared" si="5"/>
        <v>1427.9</v>
      </c>
      <c r="R32" s="15">
        <f t="shared" si="5"/>
        <v>1674.6411483253589</v>
      </c>
      <c r="S32" s="14">
        <f t="shared" si="5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45413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45413</v>
      </c>
      <c r="C9" s="46">
        <v>2510</v>
      </c>
      <c r="D9" s="45">
        <v>2520</v>
      </c>
      <c r="E9" s="44">
        <f t="shared" ref="E9:E29" si="0">AVERAGE(C9:D9)</f>
        <v>2515</v>
      </c>
      <c r="F9" s="46">
        <v>2510</v>
      </c>
      <c r="G9" s="45">
        <v>2520</v>
      </c>
      <c r="H9" s="44">
        <f t="shared" ref="H9:H29" si="1">AVERAGE(F9:G9)</f>
        <v>2515</v>
      </c>
      <c r="I9" s="46">
        <v>2510</v>
      </c>
      <c r="J9" s="45">
        <v>2520</v>
      </c>
      <c r="K9" s="44">
        <f t="shared" ref="K9:K29" si="2">AVERAGE(I9:J9)</f>
        <v>2515</v>
      </c>
      <c r="L9" s="52">
        <v>2520</v>
      </c>
      <c r="M9" s="51">
        <v>1.2484999999999999</v>
      </c>
      <c r="N9" s="53">
        <v>1.0671999999999999</v>
      </c>
      <c r="O9" s="50">
        <v>157.88</v>
      </c>
      <c r="P9" s="43">
        <v>2018.42</v>
      </c>
      <c r="Q9" s="43">
        <v>2017.29</v>
      </c>
      <c r="R9" s="49">
        <f t="shared" ref="R9:R29" si="3">L9/N9</f>
        <v>2361.3193403298351</v>
      </c>
      <c r="S9" s="48">
        <v>1.2492000000000001</v>
      </c>
    </row>
    <row r="10" spans="1:19" x14ac:dyDescent="0.2">
      <c r="B10" s="47">
        <v>45414</v>
      </c>
      <c r="C10" s="46">
        <v>2510</v>
      </c>
      <c r="D10" s="45">
        <v>2520</v>
      </c>
      <c r="E10" s="44">
        <f t="shared" si="0"/>
        <v>2515</v>
      </c>
      <c r="F10" s="46">
        <v>2510</v>
      </c>
      <c r="G10" s="45">
        <v>2520</v>
      </c>
      <c r="H10" s="44">
        <f t="shared" si="1"/>
        <v>2515</v>
      </c>
      <c r="I10" s="46">
        <v>2510</v>
      </c>
      <c r="J10" s="45">
        <v>2520</v>
      </c>
      <c r="K10" s="44">
        <f t="shared" si="2"/>
        <v>2515</v>
      </c>
      <c r="L10" s="52">
        <v>2520</v>
      </c>
      <c r="M10" s="51">
        <v>1.2515000000000001</v>
      </c>
      <c r="N10" s="51">
        <v>1.0703</v>
      </c>
      <c r="O10" s="50">
        <v>154.75</v>
      </c>
      <c r="P10" s="43">
        <v>2013.58</v>
      </c>
      <c r="Q10" s="43">
        <v>2012.46</v>
      </c>
      <c r="R10" s="49">
        <f t="shared" si="3"/>
        <v>2354.4800523217787</v>
      </c>
      <c r="S10" s="48">
        <v>1.2522</v>
      </c>
    </row>
    <row r="11" spans="1:19" x14ac:dyDescent="0.2">
      <c r="B11" s="47">
        <v>45415</v>
      </c>
      <c r="C11" s="46">
        <v>2510</v>
      </c>
      <c r="D11" s="45">
        <v>2520</v>
      </c>
      <c r="E11" s="44">
        <f t="shared" si="0"/>
        <v>2515</v>
      </c>
      <c r="F11" s="46">
        <v>2510</v>
      </c>
      <c r="G11" s="45">
        <v>2520</v>
      </c>
      <c r="H11" s="44">
        <f t="shared" si="1"/>
        <v>2515</v>
      </c>
      <c r="I11" s="46">
        <v>2510</v>
      </c>
      <c r="J11" s="45">
        <v>2520</v>
      </c>
      <c r="K11" s="44">
        <f t="shared" si="2"/>
        <v>2515</v>
      </c>
      <c r="L11" s="52">
        <v>2520</v>
      </c>
      <c r="M11" s="51">
        <v>1.2555000000000001</v>
      </c>
      <c r="N11" s="51">
        <v>1.0745</v>
      </c>
      <c r="O11" s="50">
        <v>153.21</v>
      </c>
      <c r="P11" s="43">
        <v>2007.17</v>
      </c>
      <c r="Q11" s="43">
        <v>2006.05</v>
      </c>
      <c r="R11" s="49">
        <f t="shared" si="3"/>
        <v>2345.2768729641693</v>
      </c>
      <c r="S11" s="48">
        <v>1.2562</v>
      </c>
    </row>
    <row r="12" spans="1:19" x14ac:dyDescent="0.2">
      <c r="B12" s="47">
        <v>45419</v>
      </c>
      <c r="C12" s="46">
        <v>2510</v>
      </c>
      <c r="D12" s="45">
        <v>2520</v>
      </c>
      <c r="E12" s="44">
        <f t="shared" si="0"/>
        <v>2515</v>
      </c>
      <c r="F12" s="46">
        <v>2510</v>
      </c>
      <c r="G12" s="45">
        <v>2520</v>
      </c>
      <c r="H12" s="44">
        <f t="shared" si="1"/>
        <v>2515</v>
      </c>
      <c r="I12" s="46">
        <v>2510</v>
      </c>
      <c r="J12" s="45">
        <v>2520</v>
      </c>
      <c r="K12" s="44">
        <f t="shared" si="2"/>
        <v>2515</v>
      </c>
      <c r="L12" s="52">
        <v>2520</v>
      </c>
      <c r="M12" s="51">
        <v>1.2544999999999999</v>
      </c>
      <c r="N12" s="51">
        <v>1.0767</v>
      </c>
      <c r="O12" s="50">
        <v>154.53</v>
      </c>
      <c r="P12" s="43">
        <v>2008.77</v>
      </c>
      <c r="Q12" s="43">
        <v>2007.49</v>
      </c>
      <c r="R12" s="49">
        <f t="shared" si="3"/>
        <v>2340.484814711619</v>
      </c>
      <c r="S12" s="48">
        <v>1.2553000000000001</v>
      </c>
    </row>
    <row r="13" spans="1:19" x14ac:dyDescent="0.2">
      <c r="B13" s="47">
        <v>45420</v>
      </c>
      <c r="C13" s="46">
        <v>2510</v>
      </c>
      <c r="D13" s="45">
        <v>2520</v>
      </c>
      <c r="E13" s="44">
        <f t="shared" si="0"/>
        <v>2515</v>
      </c>
      <c r="F13" s="46">
        <v>2510</v>
      </c>
      <c r="G13" s="45">
        <v>2520</v>
      </c>
      <c r="H13" s="44">
        <f t="shared" si="1"/>
        <v>2515</v>
      </c>
      <c r="I13" s="46">
        <v>2510</v>
      </c>
      <c r="J13" s="45">
        <v>2520</v>
      </c>
      <c r="K13" s="44">
        <f t="shared" si="2"/>
        <v>2515</v>
      </c>
      <c r="L13" s="52">
        <v>2520</v>
      </c>
      <c r="M13" s="51">
        <v>1.2484999999999999</v>
      </c>
      <c r="N13" s="51">
        <v>1.0747</v>
      </c>
      <c r="O13" s="50">
        <v>155.5</v>
      </c>
      <c r="P13" s="43">
        <v>2018.42</v>
      </c>
      <c r="Q13" s="43">
        <v>2017.13</v>
      </c>
      <c r="R13" s="49">
        <f t="shared" si="3"/>
        <v>2344.8404205824882</v>
      </c>
      <c r="S13" s="48">
        <v>1.2493000000000001</v>
      </c>
    </row>
    <row r="14" spans="1:19" x14ac:dyDescent="0.2">
      <c r="B14" s="47">
        <v>45421</v>
      </c>
      <c r="C14" s="46">
        <v>2510</v>
      </c>
      <c r="D14" s="45">
        <v>2520</v>
      </c>
      <c r="E14" s="44">
        <f t="shared" si="0"/>
        <v>2515</v>
      </c>
      <c r="F14" s="46">
        <v>2510</v>
      </c>
      <c r="G14" s="45">
        <v>2520</v>
      </c>
      <c r="H14" s="44">
        <f t="shared" si="1"/>
        <v>2515</v>
      </c>
      <c r="I14" s="46">
        <v>2510</v>
      </c>
      <c r="J14" s="45">
        <v>2520</v>
      </c>
      <c r="K14" s="44">
        <f t="shared" si="2"/>
        <v>2515</v>
      </c>
      <c r="L14" s="52">
        <v>2520</v>
      </c>
      <c r="M14" s="51">
        <v>1.2470000000000001</v>
      </c>
      <c r="N14" s="51">
        <v>1.0728</v>
      </c>
      <c r="O14" s="50">
        <v>155.88999999999999</v>
      </c>
      <c r="P14" s="43">
        <v>2020.85</v>
      </c>
      <c r="Q14" s="43">
        <v>2019.55</v>
      </c>
      <c r="R14" s="49">
        <f t="shared" si="3"/>
        <v>2348.9932885906042</v>
      </c>
      <c r="S14" s="48">
        <v>1.2478</v>
      </c>
    </row>
    <row r="15" spans="1:19" x14ac:dyDescent="0.2">
      <c r="B15" s="47">
        <v>45422</v>
      </c>
      <c r="C15" s="46">
        <v>2510</v>
      </c>
      <c r="D15" s="45">
        <v>2520</v>
      </c>
      <c r="E15" s="44">
        <f t="shared" si="0"/>
        <v>2515</v>
      </c>
      <c r="F15" s="46">
        <v>2510</v>
      </c>
      <c r="G15" s="45">
        <v>2520</v>
      </c>
      <c r="H15" s="44">
        <f t="shared" si="1"/>
        <v>2515</v>
      </c>
      <c r="I15" s="46">
        <v>2510</v>
      </c>
      <c r="J15" s="45">
        <v>2520</v>
      </c>
      <c r="K15" s="44">
        <f t="shared" si="2"/>
        <v>2515</v>
      </c>
      <c r="L15" s="52">
        <v>2520</v>
      </c>
      <c r="M15" s="51">
        <v>1.2527999999999999</v>
      </c>
      <c r="N15" s="51">
        <v>1.0780000000000001</v>
      </c>
      <c r="O15" s="50">
        <v>155.75</v>
      </c>
      <c r="P15" s="43">
        <v>2011.49</v>
      </c>
      <c r="Q15" s="43">
        <v>2011.49</v>
      </c>
      <c r="R15" s="49">
        <f t="shared" si="3"/>
        <v>2337.6623376623374</v>
      </c>
      <c r="S15" s="48">
        <v>1.2527999999999999</v>
      </c>
    </row>
    <row r="16" spans="1:19" x14ac:dyDescent="0.2">
      <c r="B16" s="47">
        <v>45425</v>
      </c>
      <c r="C16" s="46">
        <v>2510</v>
      </c>
      <c r="D16" s="45">
        <v>2520</v>
      </c>
      <c r="E16" s="44">
        <f t="shared" si="0"/>
        <v>2515</v>
      </c>
      <c r="F16" s="46">
        <v>2510</v>
      </c>
      <c r="G16" s="45">
        <v>2520</v>
      </c>
      <c r="H16" s="44">
        <f t="shared" si="1"/>
        <v>2515</v>
      </c>
      <c r="I16" s="46">
        <v>2510</v>
      </c>
      <c r="J16" s="45">
        <v>2520</v>
      </c>
      <c r="K16" s="44">
        <f t="shared" si="2"/>
        <v>2515</v>
      </c>
      <c r="L16" s="52">
        <v>2520</v>
      </c>
      <c r="M16" s="51">
        <v>1.2545999999999999</v>
      </c>
      <c r="N16" s="51">
        <v>1.0789</v>
      </c>
      <c r="O16" s="50">
        <v>155.88</v>
      </c>
      <c r="P16" s="43">
        <v>2008.61</v>
      </c>
      <c r="Q16" s="43">
        <v>2008.61</v>
      </c>
      <c r="R16" s="49">
        <f t="shared" si="3"/>
        <v>2335.7122995643713</v>
      </c>
      <c r="S16" s="48">
        <v>1.2545999999999999</v>
      </c>
    </row>
    <row r="17" spans="2:19" x14ac:dyDescent="0.2">
      <c r="B17" s="47">
        <v>45426</v>
      </c>
      <c r="C17" s="46">
        <v>2510</v>
      </c>
      <c r="D17" s="45">
        <v>2520</v>
      </c>
      <c r="E17" s="44">
        <f t="shared" si="0"/>
        <v>2515</v>
      </c>
      <c r="F17" s="46">
        <v>2510</v>
      </c>
      <c r="G17" s="45">
        <v>2520</v>
      </c>
      <c r="H17" s="44">
        <f t="shared" si="1"/>
        <v>2515</v>
      </c>
      <c r="I17" s="46">
        <v>2510</v>
      </c>
      <c r="J17" s="45">
        <v>2520</v>
      </c>
      <c r="K17" s="44">
        <f t="shared" si="2"/>
        <v>2515</v>
      </c>
      <c r="L17" s="52">
        <v>2520</v>
      </c>
      <c r="M17" s="51">
        <v>1.2553000000000001</v>
      </c>
      <c r="N17" s="51">
        <v>1.0792999999999999</v>
      </c>
      <c r="O17" s="50">
        <v>156.46</v>
      </c>
      <c r="P17" s="43">
        <v>2007.49</v>
      </c>
      <c r="Q17" s="43">
        <v>2006.21</v>
      </c>
      <c r="R17" s="49">
        <f t="shared" si="3"/>
        <v>2334.8466598721393</v>
      </c>
      <c r="S17" s="48">
        <v>1.2561</v>
      </c>
    </row>
    <row r="18" spans="2:19" x14ac:dyDescent="0.2">
      <c r="B18" s="47">
        <v>45427</v>
      </c>
      <c r="C18" s="46">
        <v>2510</v>
      </c>
      <c r="D18" s="45">
        <v>2520</v>
      </c>
      <c r="E18" s="44">
        <f t="shared" si="0"/>
        <v>2515</v>
      </c>
      <c r="F18" s="46">
        <v>2510</v>
      </c>
      <c r="G18" s="45">
        <v>2520</v>
      </c>
      <c r="H18" s="44">
        <f t="shared" si="1"/>
        <v>2515</v>
      </c>
      <c r="I18" s="46">
        <v>2510</v>
      </c>
      <c r="J18" s="45">
        <v>2520</v>
      </c>
      <c r="K18" s="44">
        <f t="shared" si="2"/>
        <v>2515</v>
      </c>
      <c r="L18" s="52">
        <v>2520</v>
      </c>
      <c r="M18" s="51">
        <v>1.2614000000000001</v>
      </c>
      <c r="N18" s="51">
        <v>1.0829</v>
      </c>
      <c r="O18" s="50">
        <v>155.68</v>
      </c>
      <c r="P18" s="43">
        <v>1997.78</v>
      </c>
      <c r="Q18" s="43">
        <v>1996.51</v>
      </c>
      <c r="R18" s="49">
        <f t="shared" si="3"/>
        <v>2327.0846800258564</v>
      </c>
      <c r="S18" s="48">
        <v>1.2622</v>
      </c>
    </row>
    <row r="19" spans="2:19" x14ac:dyDescent="0.2">
      <c r="B19" s="47">
        <v>45428</v>
      </c>
      <c r="C19" s="46">
        <v>2510</v>
      </c>
      <c r="D19" s="45">
        <v>2520</v>
      </c>
      <c r="E19" s="44">
        <f t="shared" si="0"/>
        <v>2515</v>
      </c>
      <c r="F19" s="46">
        <v>2510</v>
      </c>
      <c r="G19" s="45">
        <v>2520</v>
      </c>
      <c r="H19" s="44">
        <f t="shared" si="1"/>
        <v>2515</v>
      </c>
      <c r="I19" s="46">
        <v>2510</v>
      </c>
      <c r="J19" s="45">
        <v>2520</v>
      </c>
      <c r="K19" s="44">
        <f t="shared" si="2"/>
        <v>2515</v>
      </c>
      <c r="L19" s="52">
        <v>2520</v>
      </c>
      <c r="M19" s="51">
        <v>1.2656000000000001</v>
      </c>
      <c r="N19" s="51">
        <v>1.0867</v>
      </c>
      <c r="O19" s="50">
        <v>154.88</v>
      </c>
      <c r="P19" s="43">
        <v>1991.15</v>
      </c>
      <c r="Q19" s="43">
        <v>1989.74</v>
      </c>
      <c r="R19" s="49">
        <f t="shared" si="3"/>
        <v>2318.9472715560873</v>
      </c>
      <c r="S19" s="48">
        <v>1.2665</v>
      </c>
    </row>
    <row r="20" spans="2:19" x14ac:dyDescent="0.2">
      <c r="B20" s="47">
        <v>45429</v>
      </c>
      <c r="C20" s="46">
        <v>2510</v>
      </c>
      <c r="D20" s="45">
        <v>2520</v>
      </c>
      <c r="E20" s="44">
        <f t="shared" si="0"/>
        <v>2515</v>
      </c>
      <c r="F20" s="46">
        <v>2510</v>
      </c>
      <c r="G20" s="45">
        <v>2520</v>
      </c>
      <c r="H20" s="44">
        <f t="shared" si="1"/>
        <v>2515</v>
      </c>
      <c r="I20" s="46">
        <v>2510</v>
      </c>
      <c r="J20" s="45">
        <v>2520</v>
      </c>
      <c r="K20" s="44">
        <f t="shared" si="2"/>
        <v>2515</v>
      </c>
      <c r="L20" s="52">
        <v>2520</v>
      </c>
      <c r="M20" s="51">
        <v>1.2654000000000001</v>
      </c>
      <c r="N20" s="51">
        <v>1.0843</v>
      </c>
      <c r="O20" s="50">
        <v>155.86000000000001</v>
      </c>
      <c r="P20" s="43">
        <v>1991.47</v>
      </c>
      <c r="Q20" s="43">
        <v>1990.21</v>
      </c>
      <c r="R20" s="49">
        <f t="shared" si="3"/>
        <v>2324.0800516462232</v>
      </c>
      <c r="S20" s="48">
        <v>1.2662</v>
      </c>
    </row>
    <row r="21" spans="2:19" x14ac:dyDescent="0.2">
      <c r="B21" s="47">
        <v>45432</v>
      </c>
      <c r="C21" s="46">
        <v>2510</v>
      </c>
      <c r="D21" s="45">
        <v>2520</v>
      </c>
      <c r="E21" s="44">
        <f t="shared" si="0"/>
        <v>2515</v>
      </c>
      <c r="F21" s="46">
        <v>2510</v>
      </c>
      <c r="G21" s="45">
        <v>2520</v>
      </c>
      <c r="H21" s="44">
        <f t="shared" si="1"/>
        <v>2515</v>
      </c>
      <c r="I21" s="46">
        <v>2510</v>
      </c>
      <c r="J21" s="45">
        <v>2520</v>
      </c>
      <c r="K21" s="44">
        <f t="shared" si="2"/>
        <v>2515</v>
      </c>
      <c r="L21" s="52">
        <v>2520</v>
      </c>
      <c r="M21" s="51">
        <v>1.2696000000000001</v>
      </c>
      <c r="N21" s="51">
        <v>1.0861000000000001</v>
      </c>
      <c r="O21" s="50">
        <v>155.75</v>
      </c>
      <c r="P21" s="43">
        <v>1984.88</v>
      </c>
      <c r="Q21" s="43">
        <v>1983.63</v>
      </c>
      <c r="R21" s="49">
        <f t="shared" si="3"/>
        <v>2320.2283399318662</v>
      </c>
      <c r="S21" s="48">
        <v>1.2704</v>
      </c>
    </row>
    <row r="22" spans="2:19" x14ac:dyDescent="0.2">
      <c r="B22" s="47">
        <v>45433</v>
      </c>
      <c r="C22" s="46">
        <v>2510</v>
      </c>
      <c r="D22" s="45">
        <v>2520</v>
      </c>
      <c r="E22" s="44">
        <f t="shared" si="0"/>
        <v>2515</v>
      </c>
      <c r="F22" s="46">
        <v>2510</v>
      </c>
      <c r="G22" s="45">
        <v>2520</v>
      </c>
      <c r="H22" s="44">
        <f t="shared" si="1"/>
        <v>2515</v>
      </c>
      <c r="I22" s="46">
        <v>2510</v>
      </c>
      <c r="J22" s="45">
        <v>2520</v>
      </c>
      <c r="K22" s="44">
        <f t="shared" si="2"/>
        <v>2515</v>
      </c>
      <c r="L22" s="52">
        <v>2520</v>
      </c>
      <c r="M22" s="51">
        <v>1.272</v>
      </c>
      <c r="N22" s="51">
        <v>1.0868</v>
      </c>
      <c r="O22" s="50">
        <v>156.22999999999999</v>
      </c>
      <c r="P22" s="43">
        <v>1981.13</v>
      </c>
      <c r="Q22" s="43">
        <v>1979.73</v>
      </c>
      <c r="R22" s="49">
        <f t="shared" si="3"/>
        <v>2318.7338976812662</v>
      </c>
      <c r="S22" s="48">
        <v>1.2728999999999999</v>
      </c>
    </row>
    <row r="23" spans="2:19" x14ac:dyDescent="0.2">
      <c r="B23" s="47">
        <v>45434</v>
      </c>
      <c r="C23" s="46">
        <v>2510</v>
      </c>
      <c r="D23" s="45">
        <v>2520</v>
      </c>
      <c r="E23" s="44">
        <f t="shared" si="0"/>
        <v>2515</v>
      </c>
      <c r="F23" s="46">
        <v>2510</v>
      </c>
      <c r="G23" s="45">
        <v>2520</v>
      </c>
      <c r="H23" s="44">
        <f t="shared" si="1"/>
        <v>2515</v>
      </c>
      <c r="I23" s="46">
        <v>2510</v>
      </c>
      <c r="J23" s="45">
        <v>2520</v>
      </c>
      <c r="K23" s="44">
        <f t="shared" si="2"/>
        <v>2515</v>
      </c>
      <c r="L23" s="52">
        <v>2520</v>
      </c>
      <c r="M23" s="51">
        <v>1.2709999999999999</v>
      </c>
      <c r="N23" s="51">
        <v>1.0828</v>
      </c>
      <c r="O23" s="50">
        <v>156.59</v>
      </c>
      <c r="P23" s="43">
        <v>1982.69</v>
      </c>
      <c r="Q23" s="43">
        <v>1981.6</v>
      </c>
      <c r="R23" s="49">
        <f t="shared" si="3"/>
        <v>2327.2995936461029</v>
      </c>
      <c r="S23" s="48">
        <v>1.2717000000000001</v>
      </c>
    </row>
    <row r="24" spans="2:19" x14ac:dyDescent="0.2">
      <c r="B24" s="47">
        <v>45435</v>
      </c>
      <c r="C24" s="46">
        <v>2510</v>
      </c>
      <c r="D24" s="45">
        <v>2520</v>
      </c>
      <c r="E24" s="44">
        <f t="shared" si="0"/>
        <v>2515</v>
      </c>
      <c r="F24" s="46">
        <v>2510</v>
      </c>
      <c r="G24" s="45">
        <v>2520</v>
      </c>
      <c r="H24" s="44">
        <f t="shared" si="1"/>
        <v>2515</v>
      </c>
      <c r="I24" s="46">
        <v>2510</v>
      </c>
      <c r="J24" s="45">
        <v>2520</v>
      </c>
      <c r="K24" s="44">
        <f t="shared" si="2"/>
        <v>2515</v>
      </c>
      <c r="L24" s="52">
        <v>2520</v>
      </c>
      <c r="M24" s="51">
        <v>1.274</v>
      </c>
      <c r="N24" s="51">
        <v>1.0851</v>
      </c>
      <c r="O24" s="50">
        <v>156.59</v>
      </c>
      <c r="P24" s="43">
        <v>1978.02</v>
      </c>
      <c r="Q24" s="43">
        <v>1977.09</v>
      </c>
      <c r="R24" s="49">
        <f t="shared" si="3"/>
        <v>2322.3666021564832</v>
      </c>
      <c r="S24" s="48">
        <v>1.2746</v>
      </c>
    </row>
    <row r="25" spans="2:19" x14ac:dyDescent="0.2">
      <c r="B25" s="47">
        <v>45436</v>
      </c>
      <c r="C25" s="46">
        <v>2510</v>
      </c>
      <c r="D25" s="45">
        <v>2520</v>
      </c>
      <c r="E25" s="44">
        <f t="shared" si="0"/>
        <v>2515</v>
      </c>
      <c r="F25" s="46">
        <v>2510</v>
      </c>
      <c r="G25" s="45">
        <v>2520</v>
      </c>
      <c r="H25" s="44">
        <f t="shared" si="1"/>
        <v>2515</v>
      </c>
      <c r="I25" s="46">
        <v>2510</v>
      </c>
      <c r="J25" s="45">
        <v>2520</v>
      </c>
      <c r="K25" s="44">
        <f t="shared" si="2"/>
        <v>2515</v>
      </c>
      <c r="L25" s="52">
        <v>2520</v>
      </c>
      <c r="M25" s="51">
        <v>1.2718</v>
      </c>
      <c r="N25" s="51">
        <v>1.0841000000000001</v>
      </c>
      <c r="O25" s="50">
        <v>157.04</v>
      </c>
      <c r="P25" s="43">
        <v>1981.44</v>
      </c>
      <c r="Q25" s="43">
        <v>1980.51</v>
      </c>
      <c r="R25" s="49">
        <f t="shared" si="3"/>
        <v>2324.5088091504472</v>
      </c>
      <c r="S25" s="48">
        <v>1.2724</v>
      </c>
    </row>
    <row r="26" spans="2:19" x14ac:dyDescent="0.2">
      <c r="B26" s="47">
        <v>45440</v>
      </c>
      <c r="C26" s="46">
        <v>2510</v>
      </c>
      <c r="D26" s="45">
        <v>2520</v>
      </c>
      <c r="E26" s="44">
        <f t="shared" si="0"/>
        <v>2515</v>
      </c>
      <c r="F26" s="46">
        <v>2510</v>
      </c>
      <c r="G26" s="45">
        <v>2520</v>
      </c>
      <c r="H26" s="44">
        <f t="shared" si="1"/>
        <v>2515</v>
      </c>
      <c r="I26" s="46">
        <v>2510</v>
      </c>
      <c r="J26" s="45">
        <v>2520</v>
      </c>
      <c r="K26" s="44">
        <f t="shared" si="2"/>
        <v>2515</v>
      </c>
      <c r="L26" s="52">
        <v>2520</v>
      </c>
      <c r="M26" s="51">
        <v>1.2786</v>
      </c>
      <c r="N26" s="51">
        <v>1.0884</v>
      </c>
      <c r="O26" s="50">
        <v>156.81</v>
      </c>
      <c r="P26" s="43">
        <v>1970.91</v>
      </c>
      <c r="Q26" s="43">
        <v>1969.98</v>
      </c>
      <c r="R26" s="49">
        <f t="shared" si="3"/>
        <v>2315.3252480705623</v>
      </c>
      <c r="S26" s="48">
        <v>1.2791999999999999</v>
      </c>
    </row>
    <row r="27" spans="2:19" x14ac:dyDescent="0.2">
      <c r="B27" s="47">
        <v>45441</v>
      </c>
      <c r="C27" s="46">
        <v>2510</v>
      </c>
      <c r="D27" s="45">
        <v>2520</v>
      </c>
      <c r="E27" s="44">
        <f t="shared" si="0"/>
        <v>2515</v>
      </c>
      <c r="F27" s="46">
        <v>2510</v>
      </c>
      <c r="G27" s="45">
        <v>2520</v>
      </c>
      <c r="H27" s="44">
        <f t="shared" si="1"/>
        <v>2515</v>
      </c>
      <c r="I27" s="46">
        <v>2510</v>
      </c>
      <c r="J27" s="45">
        <v>2520</v>
      </c>
      <c r="K27" s="44">
        <f t="shared" si="2"/>
        <v>2515</v>
      </c>
      <c r="L27" s="52">
        <v>2520</v>
      </c>
      <c r="M27" s="51">
        <v>1.2748999999999999</v>
      </c>
      <c r="N27" s="51">
        <v>1.085</v>
      </c>
      <c r="O27" s="50">
        <v>157.29</v>
      </c>
      <c r="P27" s="43">
        <v>1976.63</v>
      </c>
      <c r="Q27" s="43">
        <v>1975.7</v>
      </c>
      <c r="R27" s="49">
        <f t="shared" si="3"/>
        <v>2322.5806451612902</v>
      </c>
      <c r="S27" s="48">
        <v>1.2755000000000001</v>
      </c>
    </row>
    <row r="28" spans="2:19" x14ac:dyDescent="0.2">
      <c r="B28" s="47">
        <v>45442</v>
      </c>
      <c r="C28" s="46">
        <v>2510</v>
      </c>
      <c r="D28" s="45">
        <v>2520</v>
      </c>
      <c r="E28" s="44">
        <f t="shared" si="0"/>
        <v>2515</v>
      </c>
      <c r="F28" s="46">
        <v>2510</v>
      </c>
      <c r="G28" s="45">
        <v>2520</v>
      </c>
      <c r="H28" s="44">
        <f t="shared" si="1"/>
        <v>2515</v>
      </c>
      <c r="I28" s="46">
        <v>2510</v>
      </c>
      <c r="J28" s="45">
        <v>2520</v>
      </c>
      <c r="K28" s="44">
        <f t="shared" si="2"/>
        <v>2515</v>
      </c>
      <c r="L28" s="52">
        <v>2520</v>
      </c>
      <c r="M28" s="51">
        <v>1.2710999999999999</v>
      </c>
      <c r="N28" s="51">
        <v>1.0819000000000001</v>
      </c>
      <c r="O28" s="50">
        <v>156.74</v>
      </c>
      <c r="P28" s="43">
        <v>1982.53</v>
      </c>
      <c r="Q28" s="43">
        <v>1981.6</v>
      </c>
      <c r="R28" s="49">
        <f t="shared" si="3"/>
        <v>2329.2356040299474</v>
      </c>
      <c r="S28" s="48">
        <v>1.2717000000000001</v>
      </c>
    </row>
    <row r="29" spans="2:19" x14ac:dyDescent="0.2">
      <c r="B29" s="47">
        <v>45443</v>
      </c>
      <c r="C29" s="46">
        <v>2510</v>
      </c>
      <c r="D29" s="45">
        <v>2520</v>
      </c>
      <c r="E29" s="44">
        <f t="shared" si="0"/>
        <v>2515</v>
      </c>
      <c r="F29" s="46">
        <v>2510</v>
      </c>
      <c r="G29" s="45">
        <v>2520</v>
      </c>
      <c r="H29" s="44">
        <f t="shared" si="1"/>
        <v>2515</v>
      </c>
      <c r="I29" s="46">
        <v>2510</v>
      </c>
      <c r="J29" s="45">
        <v>2520</v>
      </c>
      <c r="K29" s="44">
        <f t="shared" si="2"/>
        <v>2515</v>
      </c>
      <c r="L29" s="52">
        <v>2520</v>
      </c>
      <c r="M29" s="51">
        <v>1.2714000000000001</v>
      </c>
      <c r="N29" s="51">
        <v>1.0851</v>
      </c>
      <c r="O29" s="50">
        <v>157.18</v>
      </c>
      <c r="P29" s="43">
        <v>1982.07</v>
      </c>
      <c r="Q29" s="43">
        <v>1981.13</v>
      </c>
      <c r="R29" s="49">
        <f t="shared" si="3"/>
        <v>2322.3666021564832</v>
      </c>
      <c r="S29" s="48">
        <v>1.272</v>
      </c>
    </row>
    <row r="30" spans="2:19" s="10" customFormat="1" x14ac:dyDescent="0.2">
      <c r="B30" s="42" t="s">
        <v>11</v>
      </c>
      <c r="C30" s="41">
        <f>ROUND(AVERAGE(C9:C29),2)</f>
        <v>2510</v>
      </c>
      <c r="D30" s="40">
        <f>ROUND(AVERAGE(D9:D29),2)</f>
        <v>2520</v>
      </c>
      <c r="E30" s="39">
        <f>ROUND(AVERAGE(C30:D30),2)</f>
        <v>2515</v>
      </c>
      <c r="F30" s="41">
        <f>ROUND(AVERAGE(F9:F29),2)</f>
        <v>2510</v>
      </c>
      <c r="G30" s="40">
        <f>ROUND(AVERAGE(G9:G29),2)</f>
        <v>2520</v>
      </c>
      <c r="H30" s="39">
        <f>ROUND(AVERAGE(F30:G30),2)</f>
        <v>2515</v>
      </c>
      <c r="I30" s="41">
        <f>ROUND(AVERAGE(I9:I29),2)</f>
        <v>2510</v>
      </c>
      <c r="J30" s="40">
        <f>ROUND(AVERAGE(J9:J29),2)</f>
        <v>2520</v>
      </c>
      <c r="K30" s="39">
        <f>ROUND(AVERAGE(I30:J30),2)</f>
        <v>2515</v>
      </c>
      <c r="L30" s="38">
        <f>ROUND(AVERAGE(L9:L29),2)</f>
        <v>2520</v>
      </c>
      <c r="M30" s="37">
        <f>ROUND(AVERAGE(M9:M29),4)</f>
        <v>1.2625999999999999</v>
      </c>
      <c r="N30" s="36">
        <f>ROUND(AVERAGE(N9:N29),4)</f>
        <v>1.0806</v>
      </c>
      <c r="O30" s="175">
        <f>ROUND(AVERAGE(O9:O29),2)</f>
        <v>156.02000000000001</v>
      </c>
      <c r="P30" s="35">
        <f>AVERAGE(P9:P29)</f>
        <v>1995.9761904761908</v>
      </c>
      <c r="Q30" s="35">
        <f>AVERAGE(Q9:Q29)</f>
        <v>1994.9385714285711</v>
      </c>
      <c r="R30" s="35">
        <f>AVERAGE(R9:R29)</f>
        <v>2332.2082586577121</v>
      </c>
      <c r="S30" s="34">
        <f>AVERAGE(S9:S29)</f>
        <v>1.2632761904761902</v>
      </c>
    </row>
    <row r="31" spans="2:19" s="5" customFormat="1" x14ac:dyDescent="0.2">
      <c r="B31" s="33" t="s">
        <v>12</v>
      </c>
      <c r="C31" s="32">
        <f t="shared" ref="C31:S31" si="4">MAX(C9:C29)</f>
        <v>2510</v>
      </c>
      <c r="D31" s="31">
        <f t="shared" si="4"/>
        <v>2520</v>
      </c>
      <c r="E31" s="30">
        <f t="shared" si="4"/>
        <v>2515</v>
      </c>
      <c r="F31" s="32">
        <f t="shared" si="4"/>
        <v>2510</v>
      </c>
      <c r="G31" s="31">
        <f t="shared" si="4"/>
        <v>2520</v>
      </c>
      <c r="H31" s="30">
        <f t="shared" si="4"/>
        <v>2515</v>
      </c>
      <c r="I31" s="32">
        <f t="shared" si="4"/>
        <v>2510</v>
      </c>
      <c r="J31" s="31">
        <f t="shared" si="4"/>
        <v>2520</v>
      </c>
      <c r="K31" s="30">
        <f t="shared" si="4"/>
        <v>2515</v>
      </c>
      <c r="L31" s="29">
        <f t="shared" si="4"/>
        <v>2520</v>
      </c>
      <c r="M31" s="28">
        <f t="shared" si="4"/>
        <v>1.2786</v>
      </c>
      <c r="N31" s="27">
        <f t="shared" si="4"/>
        <v>1.0884</v>
      </c>
      <c r="O31" s="26">
        <f t="shared" si="4"/>
        <v>157.88</v>
      </c>
      <c r="P31" s="25">
        <f t="shared" si="4"/>
        <v>2020.85</v>
      </c>
      <c r="Q31" s="25">
        <f t="shared" si="4"/>
        <v>2019.55</v>
      </c>
      <c r="R31" s="25">
        <f t="shared" si="4"/>
        <v>2361.3193403298351</v>
      </c>
      <c r="S31" s="24">
        <f t="shared" si="4"/>
        <v>1.2791999999999999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2510</v>
      </c>
      <c r="D32" s="21">
        <f t="shared" si="5"/>
        <v>2520</v>
      </c>
      <c r="E32" s="20">
        <f t="shared" si="5"/>
        <v>2515</v>
      </c>
      <c r="F32" s="22">
        <f t="shared" si="5"/>
        <v>2510</v>
      </c>
      <c r="G32" s="21">
        <f t="shared" si="5"/>
        <v>2520</v>
      </c>
      <c r="H32" s="20">
        <f t="shared" si="5"/>
        <v>2515</v>
      </c>
      <c r="I32" s="22">
        <f t="shared" si="5"/>
        <v>2510</v>
      </c>
      <c r="J32" s="21">
        <f t="shared" si="5"/>
        <v>2520</v>
      </c>
      <c r="K32" s="20">
        <f t="shared" si="5"/>
        <v>2515</v>
      </c>
      <c r="L32" s="19">
        <f t="shared" si="5"/>
        <v>2520</v>
      </c>
      <c r="M32" s="18">
        <f t="shared" si="5"/>
        <v>1.2470000000000001</v>
      </c>
      <c r="N32" s="17">
        <f t="shared" si="5"/>
        <v>1.0671999999999999</v>
      </c>
      <c r="O32" s="16">
        <f t="shared" si="5"/>
        <v>153.21</v>
      </c>
      <c r="P32" s="15">
        <f t="shared" si="5"/>
        <v>1970.91</v>
      </c>
      <c r="Q32" s="15">
        <f t="shared" si="5"/>
        <v>1969.98</v>
      </c>
      <c r="R32" s="15">
        <f t="shared" si="5"/>
        <v>2315.3252480705623</v>
      </c>
      <c r="S32" s="14">
        <f t="shared" si="5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45413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45413</v>
      </c>
      <c r="C9" s="46">
        <v>2554</v>
      </c>
      <c r="D9" s="45">
        <v>2554.5</v>
      </c>
      <c r="E9" s="44">
        <f t="shared" ref="E9:E29" si="0">AVERAGE(C9:D9)</f>
        <v>2554.25</v>
      </c>
      <c r="F9" s="46">
        <v>2568</v>
      </c>
      <c r="G9" s="45">
        <v>2570</v>
      </c>
      <c r="H9" s="44">
        <f t="shared" ref="H9:H29" si="1">AVERAGE(F9:G9)</f>
        <v>2569</v>
      </c>
      <c r="I9" s="46">
        <v>2673</v>
      </c>
      <c r="J9" s="45">
        <v>2678</v>
      </c>
      <c r="K9" s="44">
        <f t="shared" ref="K9:K29" si="2">AVERAGE(I9:J9)</f>
        <v>2675.5</v>
      </c>
      <c r="L9" s="46">
        <v>2708</v>
      </c>
      <c r="M9" s="45">
        <v>2713</v>
      </c>
      <c r="N9" s="44">
        <f t="shared" ref="N9:N29" si="3">AVERAGE(L9:M9)</f>
        <v>2710.5</v>
      </c>
      <c r="O9" s="46">
        <v>2725</v>
      </c>
      <c r="P9" s="45">
        <v>2730</v>
      </c>
      <c r="Q9" s="44">
        <f t="shared" ref="Q9:Q29" si="4">AVERAGE(O9:P9)</f>
        <v>2727.5</v>
      </c>
      <c r="R9" s="52">
        <v>2554.5</v>
      </c>
      <c r="S9" s="51">
        <v>1.2484999999999999</v>
      </c>
      <c r="T9" s="53">
        <v>1.0671999999999999</v>
      </c>
      <c r="U9" s="50">
        <v>157.88</v>
      </c>
      <c r="V9" s="43">
        <v>2046.06</v>
      </c>
      <c r="W9" s="43">
        <v>2057.3200000000002</v>
      </c>
      <c r="X9" s="49">
        <f t="shared" ref="X9:X29" si="5">R9/T9</f>
        <v>2393.6469265367318</v>
      </c>
      <c r="Y9" s="48">
        <v>1.2492000000000001</v>
      </c>
    </row>
    <row r="10" spans="1:25" x14ac:dyDescent="0.2">
      <c r="B10" s="47">
        <v>45414</v>
      </c>
      <c r="C10" s="46">
        <v>2509</v>
      </c>
      <c r="D10" s="45">
        <v>2510</v>
      </c>
      <c r="E10" s="44">
        <f t="shared" si="0"/>
        <v>2509.5</v>
      </c>
      <c r="F10" s="46">
        <v>2552.5</v>
      </c>
      <c r="G10" s="45">
        <v>2553.5</v>
      </c>
      <c r="H10" s="44">
        <f t="shared" si="1"/>
        <v>2553</v>
      </c>
      <c r="I10" s="46">
        <v>2682</v>
      </c>
      <c r="J10" s="45">
        <v>2687</v>
      </c>
      <c r="K10" s="44">
        <f t="shared" si="2"/>
        <v>2684.5</v>
      </c>
      <c r="L10" s="46">
        <v>2717</v>
      </c>
      <c r="M10" s="45">
        <v>2722</v>
      </c>
      <c r="N10" s="44">
        <f t="shared" si="3"/>
        <v>2719.5</v>
      </c>
      <c r="O10" s="46">
        <v>2742</v>
      </c>
      <c r="P10" s="45">
        <v>2747</v>
      </c>
      <c r="Q10" s="44">
        <f t="shared" si="4"/>
        <v>2744.5</v>
      </c>
      <c r="R10" s="52">
        <v>2510</v>
      </c>
      <c r="S10" s="51">
        <v>1.2515000000000001</v>
      </c>
      <c r="T10" s="51">
        <v>1.0703</v>
      </c>
      <c r="U10" s="50">
        <v>154.75</v>
      </c>
      <c r="V10" s="43">
        <v>2005.59</v>
      </c>
      <c r="W10" s="43">
        <v>2039.21</v>
      </c>
      <c r="X10" s="49">
        <f t="shared" si="5"/>
        <v>2345.1368775109781</v>
      </c>
      <c r="Y10" s="48">
        <v>1.2522</v>
      </c>
    </row>
    <row r="11" spans="1:25" x14ac:dyDescent="0.2">
      <c r="B11" s="47">
        <v>45415</v>
      </c>
      <c r="C11" s="46">
        <v>2516</v>
      </c>
      <c r="D11" s="45">
        <v>2517</v>
      </c>
      <c r="E11" s="44">
        <f t="shared" si="0"/>
        <v>2516.5</v>
      </c>
      <c r="F11" s="46">
        <v>2545</v>
      </c>
      <c r="G11" s="45">
        <v>2545.5</v>
      </c>
      <c r="H11" s="44">
        <f t="shared" si="1"/>
        <v>2545.25</v>
      </c>
      <c r="I11" s="46">
        <v>2687</v>
      </c>
      <c r="J11" s="45">
        <v>2692</v>
      </c>
      <c r="K11" s="44">
        <f t="shared" si="2"/>
        <v>2689.5</v>
      </c>
      <c r="L11" s="46">
        <v>2728</v>
      </c>
      <c r="M11" s="45">
        <v>2733</v>
      </c>
      <c r="N11" s="44">
        <f t="shared" si="3"/>
        <v>2730.5</v>
      </c>
      <c r="O11" s="46">
        <v>2763</v>
      </c>
      <c r="P11" s="45">
        <v>2768</v>
      </c>
      <c r="Q11" s="44">
        <f t="shared" si="4"/>
        <v>2765.5</v>
      </c>
      <c r="R11" s="52">
        <v>2517</v>
      </c>
      <c r="S11" s="51">
        <v>1.2555000000000001</v>
      </c>
      <c r="T11" s="51">
        <v>1.0745</v>
      </c>
      <c r="U11" s="50">
        <v>153.21</v>
      </c>
      <c r="V11" s="43">
        <v>2004.78</v>
      </c>
      <c r="W11" s="43">
        <v>2026.35</v>
      </c>
      <c r="X11" s="49">
        <f t="shared" si="5"/>
        <v>2342.4848766868313</v>
      </c>
      <c r="Y11" s="48">
        <v>1.2562</v>
      </c>
    </row>
    <row r="12" spans="1:25" x14ac:dyDescent="0.2">
      <c r="B12" s="47">
        <v>45419</v>
      </c>
      <c r="C12" s="46">
        <v>2512</v>
      </c>
      <c r="D12" s="45">
        <v>2512.5</v>
      </c>
      <c r="E12" s="44">
        <f t="shared" si="0"/>
        <v>2512.25</v>
      </c>
      <c r="F12" s="46">
        <v>2557.5</v>
      </c>
      <c r="G12" s="45">
        <v>2558.5</v>
      </c>
      <c r="H12" s="44">
        <f t="shared" si="1"/>
        <v>2558</v>
      </c>
      <c r="I12" s="46">
        <v>2690</v>
      </c>
      <c r="J12" s="45">
        <v>2695</v>
      </c>
      <c r="K12" s="44">
        <f t="shared" si="2"/>
        <v>2692.5</v>
      </c>
      <c r="L12" s="46">
        <v>2725</v>
      </c>
      <c r="M12" s="45">
        <v>2730</v>
      </c>
      <c r="N12" s="44">
        <f t="shared" si="3"/>
        <v>2727.5</v>
      </c>
      <c r="O12" s="46">
        <v>2760</v>
      </c>
      <c r="P12" s="45">
        <v>2765</v>
      </c>
      <c r="Q12" s="44">
        <f t="shared" si="4"/>
        <v>2762.5</v>
      </c>
      <c r="R12" s="52">
        <v>2512.5</v>
      </c>
      <c r="S12" s="51">
        <v>1.2544999999999999</v>
      </c>
      <c r="T12" s="51">
        <v>1.0767</v>
      </c>
      <c r="U12" s="50">
        <v>154.53</v>
      </c>
      <c r="V12" s="43">
        <v>2002.79</v>
      </c>
      <c r="W12" s="43">
        <v>2038.16</v>
      </c>
      <c r="X12" s="49">
        <f t="shared" si="5"/>
        <v>2333.5190860964058</v>
      </c>
      <c r="Y12" s="48">
        <v>1.2553000000000001</v>
      </c>
    </row>
    <row r="13" spans="1:25" x14ac:dyDescent="0.2">
      <c r="B13" s="47">
        <v>45420</v>
      </c>
      <c r="C13" s="46">
        <v>2487</v>
      </c>
      <c r="D13" s="45">
        <v>2488</v>
      </c>
      <c r="E13" s="44">
        <f t="shared" si="0"/>
        <v>2487.5</v>
      </c>
      <c r="F13" s="46">
        <v>2529.5</v>
      </c>
      <c r="G13" s="45">
        <v>2530</v>
      </c>
      <c r="H13" s="44">
        <f t="shared" si="1"/>
        <v>2529.75</v>
      </c>
      <c r="I13" s="46">
        <v>2668</v>
      </c>
      <c r="J13" s="45">
        <v>2673</v>
      </c>
      <c r="K13" s="44">
        <f t="shared" si="2"/>
        <v>2670.5</v>
      </c>
      <c r="L13" s="46">
        <v>2703</v>
      </c>
      <c r="M13" s="45">
        <v>2708</v>
      </c>
      <c r="N13" s="44">
        <f t="shared" si="3"/>
        <v>2705.5</v>
      </c>
      <c r="O13" s="46">
        <v>2733</v>
      </c>
      <c r="P13" s="45">
        <v>2738</v>
      </c>
      <c r="Q13" s="44">
        <f t="shared" si="4"/>
        <v>2735.5</v>
      </c>
      <c r="R13" s="52">
        <v>2488</v>
      </c>
      <c r="S13" s="51">
        <v>1.2484999999999999</v>
      </c>
      <c r="T13" s="51">
        <v>1.0747</v>
      </c>
      <c r="U13" s="50">
        <v>155.5</v>
      </c>
      <c r="V13" s="43">
        <v>1992.79</v>
      </c>
      <c r="W13" s="43">
        <v>2025.13</v>
      </c>
      <c r="X13" s="49">
        <f t="shared" si="5"/>
        <v>2315.0646692100122</v>
      </c>
      <c r="Y13" s="48">
        <v>1.2493000000000001</v>
      </c>
    </row>
    <row r="14" spans="1:25" x14ac:dyDescent="0.2">
      <c r="B14" s="47">
        <v>45421</v>
      </c>
      <c r="C14" s="46">
        <v>2492</v>
      </c>
      <c r="D14" s="45">
        <v>2494</v>
      </c>
      <c r="E14" s="44">
        <f t="shared" si="0"/>
        <v>2493</v>
      </c>
      <c r="F14" s="46">
        <v>2540.5</v>
      </c>
      <c r="G14" s="45">
        <v>2541</v>
      </c>
      <c r="H14" s="44">
        <f t="shared" si="1"/>
        <v>2540.75</v>
      </c>
      <c r="I14" s="46">
        <v>2670</v>
      </c>
      <c r="J14" s="45">
        <v>2675</v>
      </c>
      <c r="K14" s="44">
        <f t="shared" si="2"/>
        <v>2672.5</v>
      </c>
      <c r="L14" s="46">
        <v>2712</v>
      </c>
      <c r="M14" s="45">
        <v>2717</v>
      </c>
      <c r="N14" s="44">
        <f t="shared" si="3"/>
        <v>2714.5</v>
      </c>
      <c r="O14" s="46">
        <v>2742</v>
      </c>
      <c r="P14" s="45">
        <v>2747</v>
      </c>
      <c r="Q14" s="44">
        <f t="shared" si="4"/>
        <v>2744.5</v>
      </c>
      <c r="R14" s="52">
        <v>2494</v>
      </c>
      <c r="S14" s="51">
        <v>1.2470000000000001</v>
      </c>
      <c r="T14" s="51">
        <v>1.0728</v>
      </c>
      <c r="U14" s="50">
        <v>155.88999999999999</v>
      </c>
      <c r="V14" s="43">
        <v>2000</v>
      </c>
      <c r="W14" s="43">
        <v>2036.38</v>
      </c>
      <c r="X14" s="49">
        <f t="shared" si="5"/>
        <v>2324.7576435495898</v>
      </c>
      <c r="Y14" s="48">
        <v>1.2478</v>
      </c>
    </row>
    <row r="15" spans="1:25" x14ac:dyDescent="0.2">
      <c r="B15" s="47">
        <v>45422</v>
      </c>
      <c r="C15" s="46">
        <v>2514</v>
      </c>
      <c r="D15" s="45">
        <v>2515</v>
      </c>
      <c r="E15" s="44">
        <f t="shared" si="0"/>
        <v>2514.5</v>
      </c>
      <c r="F15" s="46">
        <v>2552</v>
      </c>
      <c r="G15" s="45">
        <v>2554</v>
      </c>
      <c r="H15" s="44">
        <f t="shared" si="1"/>
        <v>2553</v>
      </c>
      <c r="I15" s="46">
        <v>2675</v>
      </c>
      <c r="J15" s="45">
        <v>2680</v>
      </c>
      <c r="K15" s="44">
        <f t="shared" si="2"/>
        <v>2677.5</v>
      </c>
      <c r="L15" s="46">
        <v>2715</v>
      </c>
      <c r="M15" s="45">
        <v>2720</v>
      </c>
      <c r="N15" s="44">
        <f t="shared" si="3"/>
        <v>2717.5</v>
      </c>
      <c r="O15" s="46">
        <v>2745</v>
      </c>
      <c r="P15" s="45">
        <v>2750</v>
      </c>
      <c r="Q15" s="44">
        <f t="shared" si="4"/>
        <v>2747.5</v>
      </c>
      <c r="R15" s="52">
        <v>2515</v>
      </c>
      <c r="S15" s="51">
        <v>1.2527999999999999</v>
      </c>
      <c r="T15" s="51">
        <v>1.0780000000000001</v>
      </c>
      <c r="U15" s="50">
        <v>155.75</v>
      </c>
      <c r="V15" s="43">
        <v>2007.5</v>
      </c>
      <c r="W15" s="43">
        <v>2038.63</v>
      </c>
      <c r="X15" s="49">
        <f t="shared" si="5"/>
        <v>2333.0241187384045</v>
      </c>
      <c r="Y15" s="48">
        <v>1.2527999999999999</v>
      </c>
    </row>
    <row r="16" spans="1:25" x14ac:dyDescent="0.2">
      <c r="B16" s="47">
        <v>45425</v>
      </c>
      <c r="C16" s="46">
        <v>2509</v>
      </c>
      <c r="D16" s="45">
        <v>2510</v>
      </c>
      <c r="E16" s="44">
        <f t="shared" si="0"/>
        <v>2509.5</v>
      </c>
      <c r="F16" s="46">
        <v>2549</v>
      </c>
      <c r="G16" s="45">
        <v>2550</v>
      </c>
      <c r="H16" s="44">
        <f t="shared" si="1"/>
        <v>2549.5</v>
      </c>
      <c r="I16" s="46">
        <v>2680</v>
      </c>
      <c r="J16" s="45">
        <v>2685</v>
      </c>
      <c r="K16" s="44">
        <f t="shared" si="2"/>
        <v>2682.5</v>
      </c>
      <c r="L16" s="46">
        <v>2712</v>
      </c>
      <c r="M16" s="45">
        <v>2717</v>
      </c>
      <c r="N16" s="44">
        <f t="shared" si="3"/>
        <v>2714.5</v>
      </c>
      <c r="O16" s="46">
        <v>2742</v>
      </c>
      <c r="P16" s="45">
        <v>2747</v>
      </c>
      <c r="Q16" s="44">
        <f t="shared" si="4"/>
        <v>2744.5</v>
      </c>
      <c r="R16" s="52">
        <v>2510</v>
      </c>
      <c r="S16" s="51">
        <v>1.2545999999999999</v>
      </c>
      <c r="T16" s="51">
        <v>1.0789</v>
      </c>
      <c r="U16" s="50">
        <v>155.88</v>
      </c>
      <c r="V16" s="43">
        <v>2000.64</v>
      </c>
      <c r="W16" s="43">
        <v>2032.52</v>
      </c>
      <c r="X16" s="49">
        <f t="shared" si="5"/>
        <v>2326.4435999629254</v>
      </c>
      <c r="Y16" s="48">
        <v>1.2545999999999999</v>
      </c>
    </row>
    <row r="17" spans="2:25" x14ac:dyDescent="0.2">
      <c r="B17" s="47">
        <v>45426</v>
      </c>
      <c r="C17" s="46">
        <v>2477</v>
      </c>
      <c r="D17" s="45">
        <v>2477.5</v>
      </c>
      <c r="E17" s="44">
        <f t="shared" si="0"/>
        <v>2477.25</v>
      </c>
      <c r="F17" s="46">
        <v>2536</v>
      </c>
      <c r="G17" s="45">
        <v>2538</v>
      </c>
      <c r="H17" s="44">
        <f t="shared" si="1"/>
        <v>2537</v>
      </c>
      <c r="I17" s="46">
        <v>2675</v>
      </c>
      <c r="J17" s="45">
        <v>2680</v>
      </c>
      <c r="K17" s="44">
        <f t="shared" si="2"/>
        <v>2677.5</v>
      </c>
      <c r="L17" s="46">
        <v>2703</v>
      </c>
      <c r="M17" s="45">
        <v>2708</v>
      </c>
      <c r="N17" s="44">
        <f t="shared" si="3"/>
        <v>2705.5</v>
      </c>
      <c r="O17" s="46">
        <v>2733</v>
      </c>
      <c r="P17" s="45">
        <v>2738</v>
      </c>
      <c r="Q17" s="44">
        <f t="shared" si="4"/>
        <v>2735.5</v>
      </c>
      <c r="R17" s="52">
        <v>2477.5</v>
      </c>
      <c r="S17" s="51">
        <v>1.2553000000000001</v>
      </c>
      <c r="T17" s="51">
        <v>1.0792999999999999</v>
      </c>
      <c r="U17" s="50">
        <v>156.46</v>
      </c>
      <c r="V17" s="43">
        <v>1973.63</v>
      </c>
      <c r="W17" s="43">
        <v>2020.54</v>
      </c>
      <c r="X17" s="49">
        <f t="shared" si="5"/>
        <v>2295.4692856481056</v>
      </c>
      <c r="Y17" s="48">
        <v>1.2561</v>
      </c>
    </row>
    <row r="18" spans="2:25" x14ac:dyDescent="0.2">
      <c r="B18" s="47">
        <v>45427</v>
      </c>
      <c r="C18" s="46">
        <v>2529</v>
      </c>
      <c r="D18" s="45">
        <v>2529.5</v>
      </c>
      <c r="E18" s="44">
        <f t="shared" si="0"/>
        <v>2529.25</v>
      </c>
      <c r="F18" s="46">
        <v>2575</v>
      </c>
      <c r="G18" s="45">
        <v>2577</v>
      </c>
      <c r="H18" s="44">
        <f t="shared" si="1"/>
        <v>2576</v>
      </c>
      <c r="I18" s="46">
        <v>2715</v>
      </c>
      <c r="J18" s="45">
        <v>2720</v>
      </c>
      <c r="K18" s="44">
        <f t="shared" si="2"/>
        <v>2717.5</v>
      </c>
      <c r="L18" s="46">
        <v>2748</v>
      </c>
      <c r="M18" s="45">
        <v>2753</v>
      </c>
      <c r="N18" s="44">
        <f t="shared" si="3"/>
        <v>2750.5</v>
      </c>
      <c r="O18" s="46">
        <v>2773</v>
      </c>
      <c r="P18" s="45">
        <v>2778</v>
      </c>
      <c r="Q18" s="44">
        <f t="shared" si="4"/>
        <v>2775.5</v>
      </c>
      <c r="R18" s="52">
        <v>2529.5</v>
      </c>
      <c r="S18" s="51">
        <v>1.2614000000000001</v>
      </c>
      <c r="T18" s="51">
        <v>1.0829</v>
      </c>
      <c r="U18" s="50">
        <v>155.68</v>
      </c>
      <c r="V18" s="43">
        <v>2005.31</v>
      </c>
      <c r="W18" s="43">
        <v>2041.67</v>
      </c>
      <c r="X18" s="49">
        <f t="shared" si="5"/>
        <v>2335.8574198910333</v>
      </c>
      <c r="Y18" s="48">
        <v>1.2622</v>
      </c>
    </row>
    <row r="19" spans="2:25" x14ac:dyDescent="0.2">
      <c r="B19" s="47">
        <v>45428</v>
      </c>
      <c r="C19" s="46">
        <v>2537.5</v>
      </c>
      <c r="D19" s="45">
        <v>2538.5</v>
      </c>
      <c r="E19" s="44">
        <f t="shared" si="0"/>
        <v>2538</v>
      </c>
      <c r="F19" s="46">
        <v>2594</v>
      </c>
      <c r="G19" s="45">
        <v>2594.5</v>
      </c>
      <c r="H19" s="44">
        <f t="shared" si="1"/>
        <v>2594.25</v>
      </c>
      <c r="I19" s="46">
        <v>2723</v>
      </c>
      <c r="J19" s="45">
        <v>2728</v>
      </c>
      <c r="K19" s="44">
        <f t="shared" si="2"/>
        <v>2725.5</v>
      </c>
      <c r="L19" s="46">
        <v>2753</v>
      </c>
      <c r="M19" s="45">
        <v>2758</v>
      </c>
      <c r="N19" s="44">
        <f t="shared" si="3"/>
        <v>2755.5</v>
      </c>
      <c r="O19" s="46">
        <v>2758</v>
      </c>
      <c r="P19" s="45">
        <v>2763</v>
      </c>
      <c r="Q19" s="44">
        <f t="shared" si="4"/>
        <v>2760.5</v>
      </c>
      <c r="R19" s="52">
        <v>2538.5</v>
      </c>
      <c r="S19" s="51">
        <v>1.2656000000000001</v>
      </c>
      <c r="T19" s="51">
        <v>1.0867</v>
      </c>
      <c r="U19" s="50">
        <v>154.88</v>
      </c>
      <c r="V19" s="43">
        <v>2005.77</v>
      </c>
      <c r="W19" s="43">
        <v>2048.56</v>
      </c>
      <c r="X19" s="49">
        <f t="shared" si="5"/>
        <v>2335.9712892242569</v>
      </c>
      <c r="Y19" s="48">
        <v>1.2665</v>
      </c>
    </row>
    <row r="20" spans="2:25" x14ac:dyDescent="0.2">
      <c r="B20" s="47">
        <v>45429</v>
      </c>
      <c r="C20" s="46">
        <v>2543.5</v>
      </c>
      <c r="D20" s="45">
        <v>2544</v>
      </c>
      <c r="E20" s="44">
        <f t="shared" si="0"/>
        <v>2543.75</v>
      </c>
      <c r="F20" s="46">
        <v>2597.5</v>
      </c>
      <c r="G20" s="45">
        <v>2598</v>
      </c>
      <c r="H20" s="44">
        <f t="shared" si="1"/>
        <v>2597.75</v>
      </c>
      <c r="I20" s="46">
        <v>2727</v>
      </c>
      <c r="J20" s="45">
        <v>2732</v>
      </c>
      <c r="K20" s="44">
        <f t="shared" si="2"/>
        <v>2729.5</v>
      </c>
      <c r="L20" s="46">
        <v>2747</v>
      </c>
      <c r="M20" s="45">
        <v>2752</v>
      </c>
      <c r="N20" s="44">
        <f t="shared" si="3"/>
        <v>2749.5</v>
      </c>
      <c r="O20" s="46">
        <v>2753</v>
      </c>
      <c r="P20" s="45">
        <v>2758</v>
      </c>
      <c r="Q20" s="44">
        <f t="shared" si="4"/>
        <v>2755.5</v>
      </c>
      <c r="R20" s="52">
        <v>2544</v>
      </c>
      <c r="S20" s="51">
        <v>1.2654000000000001</v>
      </c>
      <c r="T20" s="51">
        <v>1.0843</v>
      </c>
      <c r="U20" s="50">
        <v>155.86000000000001</v>
      </c>
      <c r="V20" s="43">
        <v>2010.43</v>
      </c>
      <c r="W20" s="43">
        <v>2051.81</v>
      </c>
      <c r="X20" s="49">
        <f t="shared" si="5"/>
        <v>2346.2141473761872</v>
      </c>
      <c r="Y20" s="48">
        <v>1.2662</v>
      </c>
    </row>
    <row r="21" spans="2:25" x14ac:dyDescent="0.2">
      <c r="B21" s="47">
        <v>45432</v>
      </c>
      <c r="C21" s="46">
        <v>2567.5</v>
      </c>
      <c r="D21" s="45">
        <v>2568</v>
      </c>
      <c r="E21" s="44">
        <f t="shared" si="0"/>
        <v>2567.75</v>
      </c>
      <c r="F21" s="46">
        <v>2622</v>
      </c>
      <c r="G21" s="45">
        <v>2622.5</v>
      </c>
      <c r="H21" s="44">
        <f t="shared" si="1"/>
        <v>2622.25</v>
      </c>
      <c r="I21" s="46">
        <v>2738</v>
      </c>
      <c r="J21" s="45">
        <v>2743</v>
      </c>
      <c r="K21" s="44">
        <f t="shared" si="2"/>
        <v>2740.5</v>
      </c>
      <c r="L21" s="46">
        <v>2738</v>
      </c>
      <c r="M21" s="45">
        <v>2743</v>
      </c>
      <c r="N21" s="44">
        <f t="shared" si="3"/>
        <v>2740.5</v>
      </c>
      <c r="O21" s="46">
        <v>2713</v>
      </c>
      <c r="P21" s="45">
        <v>2718</v>
      </c>
      <c r="Q21" s="44">
        <f t="shared" si="4"/>
        <v>2715.5</v>
      </c>
      <c r="R21" s="52">
        <v>2568</v>
      </c>
      <c r="S21" s="51">
        <v>1.2696000000000001</v>
      </c>
      <c r="T21" s="51">
        <v>1.0861000000000001</v>
      </c>
      <c r="U21" s="50">
        <v>155.75</v>
      </c>
      <c r="V21" s="43">
        <v>2022.68</v>
      </c>
      <c r="W21" s="43">
        <v>2064.31</v>
      </c>
      <c r="X21" s="49">
        <f t="shared" si="5"/>
        <v>2364.4231654543778</v>
      </c>
      <c r="Y21" s="48">
        <v>1.2704</v>
      </c>
    </row>
    <row r="22" spans="2:25" x14ac:dyDescent="0.2">
      <c r="B22" s="47">
        <v>45433</v>
      </c>
      <c r="C22" s="46">
        <v>2643</v>
      </c>
      <c r="D22" s="45">
        <v>2645</v>
      </c>
      <c r="E22" s="44">
        <f t="shared" si="0"/>
        <v>2644</v>
      </c>
      <c r="F22" s="46">
        <v>2703.5</v>
      </c>
      <c r="G22" s="45">
        <v>2704</v>
      </c>
      <c r="H22" s="44">
        <f t="shared" si="1"/>
        <v>2703.75</v>
      </c>
      <c r="I22" s="46">
        <v>2815</v>
      </c>
      <c r="J22" s="45">
        <v>2820</v>
      </c>
      <c r="K22" s="44">
        <f t="shared" si="2"/>
        <v>2817.5</v>
      </c>
      <c r="L22" s="46">
        <v>2795</v>
      </c>
      <c r="M22" s="45">
        <v>2800</v>
      </c>
      <c r="N22" s="44">
        <f t="shared" si="3"/>
        <v>2797.5</v>
      </c>
      <c r="O22" s="46">
        <v>2730</v>
      </c>
      <c r="P22" s="45">
        <v>2735</v>
      </c>
      <c r="Q22" s="44">
        <f t="shared" si="4"/>
        <v>2732.5</v>
      </c>
      <c r="R22" s="52">
        <v>2645</v>
      </c>
      <c r="S22" s="51">
        <v>1.272</v>
      </c>
      <c r="T22" s="51">
        <v>1.0868</v>
      </c>
      <c r="U22" s="50">
        <v>156.22999999999999</v>
      </c>
      <c r="V22" s="43">
        <v>2079.4</v>
      </c>
      <c r="W22" s="43">
        <v>2124.2800000000002</v>
      </c>
      <c r="X22" s="49">
        <f t="shared" si="5"/>
        <v>2433.7504600662496</v>
      </c>
      <c r="Y22" s="48">
        <v>1.2728999999999999</v>
      </c>
    </row>
    <row r="23" spans="2:25" x14ac:dyDescent="0.2">
      <c r="B23" s="47">
        <v>45434</v>
      </c>
      <c r="C23" s="46">
        <v>2624</v>
      </c>
      <c r="D23" s="45">
        <v>2625</v>
      </c>
      <c r="E23" s="44">
        <f t="shared" si="0"/>
        <v>2624.5</v>
      </c>
      <c r="F23" s="46">
        <v>2672.5</v>
      </c>
      <c r="G23" s="45">
        <v>2673</v>
      </c>
      <c r="H23" s="44">
        <f t="shared" si="1"/>
        <v>2672.75</v>
      </c>
      <c r="I23" s="46">
        <v>2772</v>
      </c>
      <c r="J23" s="45">
        <v>2777</v>
      </c>
      <c r="K23" s="44">
        <f t="shared" si="2"/>
        <v>2774.5</v>
      </c>
      <c r="L23" s="46">
        <v>2742</v>
      </c>
      <c r="M23" s="45">
        <v>2747</v>
      </c>
      <c r="N23" s="44">
        <f t="shared" si="3"/>
        <v>2744.5</v>
      </c>
      <c r="O23" s="46">
        <v>2672</v>
      </c>
      <c r="P23" s="45">
        <v>2677</v>
      </c>
      <c r="Q23" s="44">
        <f t="shared" si="4"/>
        <v>2674.5</v>
      </c>
      <c r="R23" s="52">
        <v>2625</v>
      </c>
      <c r="S23" s="51">
        <v>1.2709999999999999</v>
      </c>
      <c r="T23" s="51">
        <v>1.0828</v>
      </c>
      <c r="U23" s="50">
        <v>156.59</v>
      </c>
      <c r="V23" s="43">
        <v>2065.3000000000002</v>
      </c>
      <c r="W23" s="43">
        <v>2101.91</v>
      </c>
      <c r="X23" s="49">
        <f t="shared" si="5"/>
        <v>2424.2704100480237</v>
      </c>
      <c r="Y23" s="48">
        <v>1.2717000000000001</v>
      </c>
    </row>
    <row r="24" spans="2:25" x14ac:dyDescent="0.2">
      <c r="B24" s="47">
        <v>45435</v>
      </c>
      <c r="C24" s="46">
        <v>2550</v>
      </c>
      <c r="D24" s="45">
        <v>2551</v>
      </c>
      <c r="E24" s="44">
        <f t="shared" si="0"/>
        <v>2550.5</v>
      </c>
      <c r="F24" s="46">
        <v>2602</v>
      </c>
      <c r="G24" s="45">
        <v>2602.5</v>
      </c>
      <c r="H24" s="44">
        <f t="shared" si="1"/>
        <v>2602.25</v>
      </c>
      <c r="I24" s="46">
        <v>2720</v>
      </c>
      <c r="J24" s="45">
        <v>2725</v>
      </c>
      <c r="K24" s="44">
        <f t="shared" si="2"/>
        <v>2722.5</v>
      </c>
      <c r="L24" s="46">
        <v>2705</v>
      </c>
      <c r="M24" s="45">
        <v>2710</v>
      </c>
      <c r="N24" s="44">
        <f t="shared" si="3"/>
        <v>2707.5</v>
      </c>
      <c r="O24" s="46">
        <v>2665</v>
      </c>
      <c r="P24" s="45">
        <v>2670</v>
      </c>
      <c r="Q24" s="44">
        <f t="shared" si="4"/>
        <v>2667.5</v>
      </c>
      <c r="R24" s="52">
        <v>2551</v>
      </c>
      <c r="S24" s="51">
        <v>1.274</v>
      </c>
      <c r="T24" s="51">
        <v>1.0851</v>
      </c>
      <c r="U24" s="50">
        <v>156.59</v>
      </c>
      <c r="V24" s="43">
        <v>2002.35</v>
      </c>
      <c r="W24" s="43">
        <v>2041.82</v>
      </c>
      <c r="X24" s="49">
        <f t="shared" si="5"/>
        <v>2350.935397659202</v>
      </c>
      <c r="Y24" s="48">
        <v>1.2746</v>
      </c>
    </row>
    <row r="25" spans="2:25" x14ac:dyDescent="0.2">
      <c r="B25" s="47">
        <v>45436</v>
      </c>
      <c r="C25" s="46">
        <v>2598</v>
      </c>
      <c r="D25" s="45">
        <v>2599</v>
      </c>
      <c r="E25" s="44">
        <f t="shared" si="0"/>
        <v>2598.5</v>
      </c>
      <c r="F25" s="46">
        <v>2649</v>
      </c>
      <c r="G25" s="45">
        <v>2650</v>
      </c>
      <c r="H25" s="44">
        <f t="shared" si="1"/>
        <v>2649.5</v>
      </c>
      <c r="I25" s="46">
        <v>2768</v>
      </c>
      <c r="J25" s="45">
        <v>2773</v>
      </c>
      <c r="K25" s="44">
        <f t="shared" si="2"/>
        <v>2770.5</v>
      </c>
      <c r="L25" s="46">
        <v>2763</v>
      </c>
      <c r="M25" s="45">
        <v>2768</v>
      </c>
      <c r="N25" s="44">
        <f t="shared" si="3"/>
        <v>2765.5</v>
      </c>
      <c r="O25" s="46">
        <v>2738</v>
      </c>
      <c r="P25" s="45">
        <v>2743</v>
      </c>
      <c r="Q25" s="44">
        <f t="shared" si="4"/>
        <v>2740.5</v>
      </c>
      <c r="R25" s="52">
        <v>2599</v>
      </c>
      <c r="S25" s="51">
        <v>1.2718</v>
      </c>
      <c r="T25" s="51">
        <v>1.0841000000000001</v>
      </c>
      <c r="U25" s="50">
        <v>157.04</v>
      </c>
      <c r="V25" s="43">
        <v>2043.56</v>
      </c>
      <c r="W25" s="43">
        <v>2082.6799999999998</v>
      </c>
      <c r="X25" s="49">
        <f t="shared" si="5"/>
        <v>2397.3803154690527</v>
      </c>
      <c r="Y25" s="48">
        <v>1.2724</v>
      </c>
    </row>
    <row r="26" spans="2:25" x14ac:dyDescent="0.2">
      <c r="B26" s="47">
        <v>45440</v>
      </c>
      <c r="C26" s="46">
        <v>2652</v>
      </c>
      <c r="D26" s="45">
        <v>2653</v>
      </c>
      <c r="E26" s="44">
        <f t="shared" si="0"/>
        <v>2652.5</v>
      </c>
      <c r="F26" s="46">
        <v>2703.5</v>
      </c>
      <c r="G26" s="45">
        <v>2704</v>
      </c>
      <c r="H26" s="44">
        <f t="shared" si="1"/>
        <v>2703.75</v>
      </c>
      <c r="I26" s="46">
        <v>2810</v>
      </c>
      <c r="J26" s="45">
        <v>2815</v>
      </c>
      <c r="K26" s="44">
        <f t="shared" si="2"/>
        <v>2812.5</v>
      </c>
      <c r="L26" s="46">
        <v>2790</v>
      </c>
      <c r="M26" s="45">
        <v>2795</v>
      </c>
      <c r="N26" s="44">
        <f t="shared" si="3"/>
        <v>2792.5</v>
      </c>
      <c r="O26" s="46">
        <v>2763</v>
      </c>
      <c r="P26" s="45">
        <v>2768</v>
      </c>
      <c r="Q26" s="44">
        <f t="shared" si="4"/>
        <v>2765.5</v>
      </c>
      <c r="R26" s="52">
        <v>2653</v>
      </c>
      <c r="S26" s="51">
        <v>1.2786</v>
      </c>
      <c r="T26" s="51">
        <v>1.0884</v>
      </c>
      <c r="U26" s="50">
        <v>156.81</v>
      </c>
      <c r="V26" s="43">
        <v>2074.9299999999998</v>
      </c>
      <c r="W26" s="43">
        <v>2113.8200000000002</v>
      </c>
      <c r="X26" s="49">
        <f t="shared" si="5"/>
        <v>2437.5229694965087</v>
      </c>
      <c r="Y26" s="48">
        <v>1.2791999999999999</v>
      </c>
    </row>
    <row r="27" spans="2:25" x14ac:dyDescent="0.2">
      <c r="B27" s="47">
        <v>45441</v>
      </c>
      <c r="C27" s="46">
        <v>2694</v>
      </c>
      <c r="D27" s="45">
        <v>2695</v>
      </c>
      <c r="E27" s="44">
        <f t="shared" si="0"/>
        <v>2694.5</v>
      </c>
      <c r="F27" s="46">
        <v>2740</v>
      </c>
      <c r="G27" s="45">
        <v>2741</v>
      </c>
      <c r="H27" s="44">
        <f t="shared" si="1"/>
        <v>2740.5</v>
      </c>
      <c r="I27" s="46">
        <v>2842</v>
      </c>
      <c r="J27" s="45">
        <v>2847</v>
      </c>
      <c r="K27" s="44">
        <f t="shared" si="2"/>
        <v>2844.5</v>
      </c>
      <c r="L27" s="46">
        <v>2822</v>
      </c>
      <c r="M27" s="45">
        <v>2827</v>
      </c>
      <c r="N27" s="44">
        <f t="shared" si="3"/>
        <v>2824.5</v>
      </c>
      <c r="O27" s="46">
        <v>2768</v>
      </c>
      <c r="P27" s="45">
        <v>2773</v>
      </c>
      <c r="Q27" s="44">
        <f t="shared" si="4"/>
        <v>2770.5</v>
      </c>
      <c r="R27" s="52">
        <v>2695</v>
      </c>
      <c r="S27" s="51">
        <v>1.2748999999999999</v>
      </c>
      <c r="T27" s="51">
        <v>1.085</v>
      </c>
      <c r="U27" s="50">
        <v>157.29</v>
      </c>
      <c r="V27" s="43">
        <v>2113.89</v>
      </c>
      <c r="W27" s="43">
        <v>2148.96</v>
      </c>
      <c r="X27" s="49">
        <f t="shared" si="5"/>
        <v>2483.8709677419356</v>
      </c>
      <c r="Y27" s="48">
        <v>1.2755000000000001</v>
      </c>
    </row>
    <row r="28" spans="2:25" x14ac:dyDescent="0.2">
      <c r="B28" s="47">
        <v>45442</v>
      </c>
      <c r="C28" s="46">
        <v>2665</v>
      </c>
      <c r="D28" s="45">
        <v>2665.5</v>
      </c>
      <c r="E28" s="44">
        <f t="shared" si="0"/>
        <v>2665.25</v>
      </c>
      <c r="F28" s="46">
        <v>2710</v>
      </c>
      <c r="G28" s="45">
        <v>2710.5</v>
      </c>
      <c r="H28" s="44">
        <f t="shared" si="1"/>
        <v>2710.25</v>
      </c>
      <c r="I28" s="46">
        <v>2817</v>
      </c>
      <c r="J28" s="45">
        <v>2822</v>
      </c>
      <c r="K28" s="44">
        <f t="shared" si="2"/>
        <v>2819.5</v>
      </c>
      <c r="L28" s="46">
        <v>2797</v>
      </c>
      <c r="M28" s="45">
        <v>2802</v>
      </c>
      <c r="N28" s="44">
        <f t="shared" si="3"/>
        <v>2799.5</v>
      </c>
      <c r="O28" s="46">
        <v>2752</v>
      </c>
      <c r="P28" s="45">
        <v>2757</v>
      </c>
      <c r="Q28" s="44">
        <f t="shared" si="4"/>
        <v>2754.5</v>
      </c>
      <c r="R28" s="52">
        <v>2665.5</v>
      </c>
      <c r="S28" s="51">
        <v>1.2710999999999999</v>
      </c>
      <c r="T28" s="51">
        <v>1.0819000000000001</v>
      </c>
      <c r="U28" s="50">
        <v>156.74</v>
      </c>
      <c r="V28" s="43">
        <v>2097</v>
      </c>
      <c r="W28" s="43">
        <v>2131.4</v>
      </c>
      <c r="X28" s="49">
        <f t="shared" si="5"/>
        <v>2463.7212311673907</v>
      </c>
      <c r="Y28" s="48">
        <v>1.2717000000000001</v>
      </c>
    </row>
    <row r="29" spans="2:25" x14ac:dyDescent="0.2">
      <c r="B29" s="47">
        <v>45443</v>
      </c>
      <c r="C29" s="46">
        <v>2676</v>
      </c>
      <c r="D29" s="45">
        <v>2677</v>
      </c>
      <c r="E29" s="44">
        <f t="shared" si="0"/>
        <v>2676.5</v>
      </c>
      <c r="F29" s="46">
        <v>2711.5</v>
      </c>
      <c r="G29" s="45">
        <v>2712.5</v>
      </c>
      <c r="H29" s="44">
        <f t="shared" si="1"/>
        <v>2712</v>
      </c>
      <c r="I29" s="46">
        <v>2820</v>
      </c>
      <c r="J29" s="45">
        <v>2825</v>
      </c>
      <c r="K29" s="44">
        <f t="shared" si="2"/>
        <v>2822.5</v>
      </c>
      <c r="L29" s="46">
        <v>2820</v>
      </c>
      <c r="M29" s="45">
        <v>2825</v>
      </c>
      <c r="N29" s="44">
        <f t="shared" si="3"/>
        <v>2822.5</v>
      </c>
      <c r="O29" s="46">
        <v>2790</v>
      </c>
      <c r="P29" s="45">
        <v>2795</v>
      </c>
      <c r="Q29" s="44">
        <f t="shared" si="4"/>
        <v>2792.5</v>
      </c>
      <c r="R29" s="52">
        <v>2677</v>
      </c>
      <c r="S29" s="51">
        <v>1.2714000000000001</v>
      </c>
      <c r="T29" s="51">
        <v>1.0851</v>
      </c>
      <c r="U29" s="50">
        <v>157.18</v>
      </c>
      <c r="V29" s="43">
        <v>2105.5500000000002</v>
      </c>
      <c r="W29" s="43">
        <v>2132.4699999999998</v>
      </c>
      <c r="X29" s="49">
        <f t="shared" si="5"/>
        <v>2467.053727767026</v>
      </c>
      <c r="Y29" s="48">
        <v>1.272</v>
      </c>
    </row>
    <row r="30" spans="2:25" s="10" customFormat="1" x14ac:dyDescent="0.2">
      <c r="B30" s="42" t="s">
        <v>11</v>
      </c>
      <c r="C30" s="41">
        <f>ROUND(AVERAGE(C9:C29),2)</f>
        <v>2564.2600000000002</v>
      </c>
      <c r="D30" s="40">
        <f>ROUND(AVERAGE(D9:D29),2)</f>
        <v>2565.19</v>
      </c>
      <c r="E30" s="39">
        <f>ROUND(AVERAGE(C30:D30),2)</f>
        <v>2564.73</v>
      </c>
      <c r="F30" s="41">
        <f>ROUND(AVERAGE(F9:F29),2)</f>
        <v>2610.02</v>
      </c>
      <c r="G30" s="40">
        <f>ROUND(AVERAGE(G9:G29),2)</f>
        <v>2610.9499999999998</v>
      </c>
      <c r="H30" s="39">
        <f>ROUND(AVERAGE(F30:G30),2)</f>
        <v>2610.4899999999998</v>
      </c>
      <c r="I30" s="41">
        <f>ROUND(AVERAGE(I9:I29),2)</f>
        <v>2731.76</v>
      </c>
      <c r="J30" s="40">
        <f>ROUND(AVERAGE(J9:J29),2)</f>
        <v>2736.76</v>
      </c>
      <c r="K30" s="39">
        <f>ROUND(AVERAGE(I30:J30),2)</f>
        <v>2734.26</v>
      </c>
      <c r="L30" s="41">
        <f>ROUND(AVERAGE(L9:L29),2)</f>
        <v>2744.9</v>
      </c>
      <c r="M30" s="40">
        <f>ROUND(AVERAGE(M9:M29),2)</f>
        <v>2749.9</v>
      </c>
      <c r="N30" s="39">
        <f>ROUND(AVERAGE(L30:M30),2)</f>
        <v>2747.4</v>
      </c>
      <c r="O30" s="41">
        <f>ROUND(AVERAGE(O9:O29),2)</f>
        <v>2740.95</v>
      </c>
      <c r="P30" s="40">
        <f>ROUND(AVERAGE(P9:P29),2)</f>
        <v>2745.95</v>
      </c>
      <c r="Q30" s="39">
        <f>ROUND(AVERAGE(O30:P30),2)</f>
        <v>2743.45</v>
      </c>
      <c r="R30" s="38">
        <f>ROUND(AVERAGE(R9:R29),2)</f>
        <v>2565.19</v>
      </c>
      <c r="S30" s="37">
        <f>ROUND(AVERAGE(S9:S29),4)</f>
        <v>1.2625999999999999</v>
      </c>
      <c r="T30" s="36">
        <f>ROUND(AVERAGE(T9:T29),4)</f>
        <v>1.0806</v>
      </c>
      <c r="U30" s="175">
        <f>ROUND(AVERAGE(U9:U29),2)</f>
        <v>156.02000000000001</v>
      </c>
      <c r="V30" s="35">
        <f>AVERAGE(V9:V29)</f>
        <v>2031.4261904761906</v>
      </c>
      <c r="W30" s="35">
        <f>AVERAGE(W9:W29)</f>
        <v>2066.5680952380958</v>
      </c>
      <c r="X30" s="35">
        <f>AVERAGE(X9:X29)</f>
        <v>2373.834218347678</v>
      </c>
      <c r="Y30" s="34">
        <f>AVERAGE(Y9:Y29)</f>
        <v>1.2632761904761902</v>
      </c>
    </row>
    <row r="31" spans="2:25" s="5" customFormat="1" x14ac:dyDescent="0.2">
      <c r="B31" s="33" t="s">
        <v>12</v>
      </c>
      <c r="C31" s="32">
        <f t="shared" ref="C31:Y31" si="6">MAX(C9:C29)</f>
        <v>2694</v>
      </c>
      <c r="D31" s="31">
        <f t="shared" si="6"/>
        <v>2695</v>
      </c>
      <c r="E31" s="30">
        <f t="shared" si="6"/>
        <v>2694.5</v>
      </c>
      <c r="F31" s="32">
        <f t="shared" si="6"/>
        <v>2740</v>
      </c>
      <c r="G31" s="31">
        <f t="shared" si="6"/>
        <v>2741</v>
      </c>
      <c r="H31" s="30">
        <f t="shared" si="6"/>
        <v>2740.5</v>
      </c>
      <c r="I31" s="32">
        <f t="shared" si="6"/>
        <v>2842</v>
      </c>
      <c r="J31" s="31">
        <f t="shared" si="6"/>
        <v>2847</v>
      </c>
      <c r="K31" s="30">
        <f t="shared" si="6"/>
        <v>2844.5</v>
      </c>
      <c r="L31" s="32">
        <f t="shared" si="6"/>
        <v>2822</v>
      </c>
      <c r="M31" s="31">
        <f t="shared" si="6"/>
        <v>2827</v>
      </c>
      <c r="N31" s="30">
        <f t="shared" si="6"/>
        <v>2824.5</v>
      </c>
      <c r="O31" s="32">
        <f t="shared" si="6"/>
        <v>2790</v>
      </c>
      <c r="P31" s="31">
        <f t="shared" si="6"/>
        <v>2795</v>
      </c>
      <c r="Q31" s="30">
        <f t="shared" si="6"/>
        <v>2792.5</v>
      </c>
      <c r="R31" s="29">
        <f t="shared" si="6"/>
        <v>2695</v>
      </c>
      <c r="S31" s="28">
        <f t="shared" si="6"/>
        <v>1.2786</v>
      </c>
      <c r="T31" s="27">
        <f t="shared" si="6"/>
        <v>1.0884</v>
      </c>
      <c r="U31" s="26">
        <f t="shared" si="6"/>
        <v>157.88</v>
      </c>
      <c r="V31" s="25">
        <f t="shared" si="6"/>
        <v>2113.89</v>
      </c>
      <c r="W31" s="25">
        <f t="shared" si="6"/>
        <v>2148.96</v>
      </c>
      <c r="X31" s="25">
        <f t="shared" si="6"/>
        <v>2483.8709677419356</v>
      </c>
      <c r="Y31" s="24">
        <f t="shared" si="6"/>
        <v>1.2791999999999999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2477</v>
      </c>
      <c r="D32" s="21">
        <f t="shared" si="7"/>
        <v>2477.5</v>
      </c>
      <c r="E32" s="20">
        <f t="shared" si="7"/>
        <v>2477.25</v>
      </c>
      <c r="F32" s="22">
        <f t="shared" si="7"/>
        <v>2529.5</v>
      </c>
      <c r="G32" s="21">
        <f t="shared" si="7"/>
        <v>2530</v>
      </c>
      <c r="H32" s="20">
        <f t="shared" si="7"/>
        <v>2529.75</v>
      </c>
      <c r="I32" s="22">
        <f t="shared" si="7"/>
        <v>2668</v>
      </c>
      <c r="J32" s="21">
        <f t="shared" si="7"/>
        <v>2673</v>
      </c>
      <c r="K32" s="20">
        <f t="shared" si="7"/>
        <v>2670.5</v>
      </c>
      <c r="L32" s="22">
        <f t="shared" si="7"/>
        <v>2703</v>
      </c>
      <c r="M32" s="21">
        <f t="shared" si="7"/>
        <v>2708</v>
      </c>
      <c r="N32" s="20">
        <f t="shared" si="7"/>
        <v>2705.5</v>
      </c>
      <c r="O32" s="22">
        <f t="shared" si="7"/>
        <v>2665</v>
      </c>
      <c r="P32" s="21">
        <f t="shared" si="7"/>
        <v>2670</v>
      </c>
      <c r="Q32" s="20">
        <f t="shared" si="7"/>
        <v>2667.5</v>
      </c>
      <c r="R32" s="19">
        <f t="shared" si="7"/>
        <v>2477.5</v>
      </c>
      <c r="S32" s="18">
        <f t="shared" si="7"/>
        <v>1.2470000000000001</v>
      </c>
      <c r="T32" s="17">
        <f t="shared" si="7"/>
        <v>1.0671999999999999</v>
      </c>
      <c r="U32" s="16">
        <f t="shared" si="7"/>
        <v>153.21</v>
      </c>
      <c r="V32" s="15">
        <f t="shared" si="7"/>
        <v>1973.63</v>
      </c>
      <c r="W32" s="15">
        <f t="shared" si="7"/>
        <v>2020.54</v>
      </c>
      <c r="X32" s="15">
        <f t="shared" si="7"/>
        <v>2295.4692856481056</v>
      </c>
      <c r="Y32" s="14">
        <f t="shared" si="7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45413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45413</v>
      </c>
      <c r="C9" s="46">
        <v>2834</v>
      </c>
      <c r="D9" s="45">
        <v>2835</v>
      </c>
      <c r="E9" s="44">
        <f t="shared" ref="E9:E29" si="0">AVERAGE(C9:D9)</f>
        <v>2834.5</v>
      </c>
      <c r="F9" s="46">
        <v>2844</v>
      </c>
      <c r="G9" s="45">
        <v>2846</v>
      </c>
      <c r="H9" s="44">
        <f t="shared" ref="H9:H29" si="1">AVERAGE(F9:G9)</f>
        <v>2845</v>
      </c>
      <c r="I9" s="46">
        <v>2848</v>
      </c>
      <c r="J9" s="45">
        <v>2853</v>
      </c>
      <c r="K9" s="44">
        <f t="shared" ref="K9:K29" si="2">AVERAGE(I9:J9)</f>
        <v>2850.5</v>
      </c>
      <c r="L9" s="46">
        <v>2828</v>
      </c>
      <c r="M9" s="45">
        <v>2833</v>
      </c>
      <c r="N9" s="44">
        <f t="shared" ref="N9:N29" si="3">AVERAGE(L9:M9)</f>
        <v>2830.5</v>
      </c>
      <c r="O9" s="46">
        <v>2828</v>
      </c>
      <c r="P9" s="45">
        <v>2833</v>
      </c>
      <c r="Q9" s="44">
        <f t="shared" ref="Q9:Q29" si="4">AVERAGE(O9:P9)</f>
        <v>2830.5</v>
      </c>
      <c r="R9" s="52">
        <v>2835</v>
      </c>
      <c r="S9" s="51">
        <v>1.2484999999999999</v>
      </c>
      <c r="T9" s="53">
        <v>1.0671999999999999</v>
      </c>
      <c r="U9" s="50">
        <v>157.88</v>
      </c>
      <c r="V9" s="43">
        <v>2270.7199999999998</v>
      </c>
      <c r="W9" s="43">
        <v>2278.2600000000002</v>
      </c>
      <c r="X9" s="49">
        <f t="shared" ref="X9:X29" si="5">R9/T9</f>
        <v>2656.4842578710645</v>
      </c>
      <c r="Y9" s="48">
        <v>1.2492000000000001</v>
      </c>
    </row>
    <row r="10" spans="1:25" x14ac:dyDescent="0.2">
      <c r="B10" s="47">
        <v>45414</v>
      </c>
      <c r="C10" s="46">
        <v>2858</v>
      </c>
      <c r="D10" s="45">
        <v>2859</v>
      </c>
      <c r="E10" s="44">
        <f t="shared" si="0"/>
        <v>2858.5</v>
      </c>
      <c r="F10" s="46">
        <v>2876</v>
      </c>
      <c r="G10" s="45">
        <v>2877</v>
      </c>
      <c r="H10" s="44">
        <f t="shared" si="1"/>
        <v>2876.5</v>
      </c>
      <c r="I10" s="46">
        <v>2890</v>
      </c>
      <c r="J10" s="45">
        <v>2895</v>
      </c>
      <c r="K10" s="44">
        <f t="shared" si="2"/>
        <v>2892.5</v>
      </c>
      <c r="L10" s="46">
        <v>2870</v>
      </c>
      <c r="M10" s="45">
        <v>2875</v>
      </c>
      <c r="N10" s="44">
        <f t="shared" si="3"/>
        <v>2872.5</v>
      </c>
      <c r="O10" s="46">
        <v>2865</v>
      </c>
      <c r="P10" s="45">
        <v>2870</v>
      </c>
      <c r="Q10" s="44">
        <f t="shared" si="4"/>
        <v>2867.5</v>
      </c>
      <c r="R10" s="52">
        <v>2859</v>
      </c>
      <c r="S10" s="51">
        <v>1.2515000000000001</v>
      </c>
      <c r="T10" s="51">
        <v>1.0703</v>
      </c>
      <c r="U10" s="50">
        <v>154.75</v>
      </c>
      <c r="V10" s="43">
        <v>2284.46</v>
      </c>
      <c r="W10" s="43">
        <v>2297.56</v>
      </c>
      <c r="X10" s="49">
        <f t="shared" si="5"/>
        <v>2671.213678407923</v>
      </c>
      <c r="Y10" s="48">
        <v>1.2522</v>
      </c>
    </row>
    <row r="11" spans="1:25" x14ac:dyDescent="0.2">
      <c r="B11" s="47">
        <v>45415</v>
      </c>
      <c r="C11" s="46">
        <v>2889</v>
      </c>
      <c r="D11" s="45">
        <v>2891</v>
      </c>
      <c r="E11" s="44">
        <f t="shared" si="0"/>
        <v>2890</v>
      </c>
      <c r="F11" s="46">
        <v>2916</v>
      </c>
      <c r="G11" s="45">
        <v>2916.5</v>
      </c>
      <c r="H11" s="44">
        <f t="shared" si="1"/>
        <v>2916.25</v>
      </c>
      <c r="I11" s="46">
        <v>2933</v>
      </c>
      <c r="J11" s="45">
        <v>2938</v>
      </c>
      <c r="K11" s="44">
        <f t="shared" si="2"/>
        <v>2935.5</v>
      </c>
      <c r="L11" s="46">
        <v>2913</v>
      </c>
      <c r="M11" s="45">
        <v>2918</v>
      </c>
      <c r="N11" s="44">
        <f t="shared" si="3"/>
        <v>2915.5</v>
      </c>
      <c r="O11" s="46">
        <v>2908</v>
      </c>
      <c r="P11" s="45">
        <v>2913</v>
      </c>
      <c r="Q11" s="44">
        <f t="shared" si="4"/>
        <v>2910.5</v>
      </c>
      <c r="R11" s="52">
        <v>2891</v>
      </c>
      <c r="S11" s="51">
        <v>1.2555000000000001</v>
      </c>
      <c r="T11" s="51">
        <v>1.0745</v>
      </c>
      <c r="U11" s="50">
        <v>153.21</v>
      </c>
      <c r="V11" s="43">
        <v>2302.67</v>
      </c>
      <c r="W11" s="43">
        <v>2321.6799999999998</v>
      </c>
      <c r="X11" s="49">
        <f t="shared" si="5"/>
        <v>2690.5537459283387</v>
      </c>
      <c r="Y11" s="48">
        <v>1.2562</v>
      </c>
    </row>
    <row r="12" spans="1:25" x14ac:dyDescent="0.2">
      <c r="B12" s="47">
        <v>45419</v>
      </c>
      <c r="C12" s="46">
        <v>2883</v>
      </c>
      <c r="D12" s="45">
        <v>2885</v>
      </c>
      <c r="E12" s="44">
        <f t="shared" si="0"/>
        <v>2884</v>
      </c>
      <c r="F12" s="46">
        <v>2919</v>
      </c>
      <c r="G12" s="45">
        <v>2920</v>
      </c>
      <c r="H12" s="44">
        <f t="shared" si="1"/>
        <v>2919.5</v>
      </c>
      <c r="I12" s="46">
        <v>2933</v>
      </c>
      <c r="J12" s="45">
        <v>2938</v>
      </c>
      <c r="K12" s="44">
        <f t="shared" si="2"/>
        <v>2935.5</v>
      </c>
      <c r="L12" s="46">
        <v>2913</v>
      </c>
      <c r="M12" s="45">
        <v>2918</v>
      </c>
      <c r="N12" s="44">
        <f t="shared" si="3"/>
        <v>2915.5</v>
      </c>
      <c r="O12" s="46">
        <v>2908</v>
      </c>
      <c r="P12" s="45">
        <v>2913</v>
      </c>
      <c r="Q12" s="44">
        <f t="shared" si="4"/>
        <v>2910.5</v>
      </c>
      <c r="R12" s="52">
        <v>2885</v>
      </c>
      <c r="S12" s="51">
        <v>1.2544999999999999</v>
      </c>
      <c r="T12" s="51">
        <v>1.0767</v>
      </c>
      <c r="U12" s="50">
        <v>154.53</v>
      </c>
      <c r="V12" s="43">
        <v>2299.7199999999998</v>
      </c>
      <c r="W12" s="43">
        <v>2326.14</v>
      </c>
      <c r="X12" s="49">
        <f t="shared" si="5"/>
        <v>2679.4836073186589</v>
      </c>
      <c r="Y12" s="48">
        <v>1.2553000000000001</v>
      </c>
    </row>
    <row r="13" spans="1:25" x14ac:dyDescent="0.2">
      <c r="B13" s="47">
        <v>45420</v>
      </c>
      <c r="C13" s="46">
        <v>2859</v>
      </c>
      <c r="D13" s="45">
        <v>2860</v>
      </c>
      <c r="E13" s="44">
        <f t="shared" si="0"/>
        <v>2859.5</v>
      </c>
      <c r="F13" s="46">
        <v>2892</v>
      </c>
      <c r="G13" s="45">
        <v>2893</v>
      </c>
      <c r="H13" s="44">
        <f t="shared" si="1"/>
        <v>2892.5</v>
      </c>
      <c r="I13" s="46">
        <v>2882</v>
      </c>
      <c r="J13" s="45">
        <v>2887</v>
      </c>
      <c r="K13" s="44">
        <f t="shared" si="2"/>
        <v>2884.5</v>
      </c>
      <c r="L13" s="46">
        <v>2832</v>
      </c>
      <c r="M13" s="45">
        <v>2837</v>
      </c>
      <c r="N13" s="44">
        <f t="shared" si="3"/>
        <v>2834.5</v>
      </c>
      <c r="O13" s="46">
        <v>2827</v>
      </c>
      <c r="P13" s="45">
        <v>2832</v>
      </c>
      <c r="Q13" s="44">
        <f t="shared" si="4"/>
        <v>2829.5</v>
      </c>
      <c r="R13" s="52">
        <v>2860</v>
      </c>
      <c r="S13" s="51">
        <v>1.2484999999999999</v>
      </c>
      <c r="T13" s="51">
        <v>1.0747</v>
      </c>
      <c r="U13" s="50">
        <v>155.5</v>
      </c>
      <c r="V13" s="43">
        <v>2290.75</v>
      </c>
      <c r="W13" s="43">
        <v>2315.6999999999998</v>
      </c>
      <c r="X13" s="49">
        <f t="shared" si="5"/>
        <v>2661.2077789150462</v>
      </c>
      <c r="Y13" s="48">
        <v>1.2493000000000001</v>
      </c>
    </row>
    <row r="14" spans="1:25" x14ac:dyDescent="0.2">
      <c r="B14" s="47">
        <v>45421</v>
      </c>
      <c r="C14" s="46">
        <v>2857</v>
      </c>
      <c r="D14" s="45">
        <v>2858</v>
      </c>
      <c r="E14" s="44">
        <f t="shared" si="0"/>
        <v>2857.5</v>
      </c>
      <c r="F14" s="46">
        <v>2890.5</v>
      </c>
      <c r="G14" s="45">
        <v>2891.5</v>
      </c>
      <c r="H14" s="44">
        <f t="shared" si="1"/>
        <v>2891</v>
      </c>
      <c r="I14" s="46">
        <v>2885</v>
      </c>
      <c r="J14" s="45">
        <v>2890</v>
      </c>
      <c r="K14" s="44">
        <f t="shared" si="2"/>
        <v>2887.5</v>
      </c>
      <c r="L14" s="46">
        <v>2835</v>
      </c>
      <c r="M14" s="45">
        <v>2840</v>
      </c>
      <c r="N14" s="44">
        <f t="shared" si="3"/>
        <v>2837.5</v>
      </c>
      <c r="O14" s="46">
        <v>2830</v>
      </c>
      <c r="P14" s="45">
        <v>2835</v>
      </c>
      <c r="Q14" s="44">
        <f t="shared" si="4"/>
        <v>2832.5</v>
      </c>
      <c r="R14" s="52">
        <v>2858</v>
      </c>
      <c r="S14" s="51">
        <v>1.2470000000000001</v>
      </c>
      <c r="T14" s="51">
        <v>1.0728</v>
      </c>
      <c r="U14" s="50">
        <v>155.88999999999999</v>
      </c>
      <c r="V14" s="43">
        <v>2291.9</v>
      </c>
      <c r="W14" s="43">
        <v>2317.2800000000002</v>
      </c>
      <c r="X14" s="49">
        <f t="shared" si="5"/>
        <v>2664.0566741237881</v>
      </c>
      <c r="Y14" s="48">
        <v>1.2478</v>
      </c>
    </row>
    <row r="15" spans="1:25" x14ac:dyDescent="0.2">
      <c r="B15" s="47">
        <v>45422</v>
      </c>
      <c r="C15" s="46">
        <v>2912</v>
      </c>
      <c r="D15" s="45">
        <v>2913</v>
      </c>
      <c r="E15" s="44">
        <f t="shared" si="0"/>
        <v>2912.5</v>
      </c>
      <c r="F15" s="46">
        <v>2944</v>
      </c>
      <c r="G15" s="45">
        <v>2945</v>
      </c>
      <c r="H15" s="44">
        <f t="shared" si="1"/>
        <v>2944.5</v>
      </c>
      <c r="I15" s="46">
        <v>2938</v>
      </c>
      <c r="J15" s="45">
        <v>2943</v>
      </c>
      <c r="K15" s="44">
        <f t="shared" si="2"/>
        <v>2940.5</v>
      </c>
      <c r="L15" s="46">
        <v>2882</v>
      </c>
      <c r="M15" s="45">
        <v>2887</v>
      </c>
      <c r="N15" s="44">
        <f t="shared" si="3"/>
        <v>2884.5</v>
      </c>
      <c r="O15" s="46">
        <v>2877</v>
      </c>
      <c r="P15" s="45">
        <v>2882</v>
      </c>
      <c r="Q15" s="44">
        <f t="shared" si="4"/>
        <v>2879.5</v>
      </c>
      <c r="R15" s="52">
        <v>2913</v>
      </c>
      <c r="S15" s="51">
        <v>1.2527999999999999</v>
      </c>
      <c r="T15" s="51">
        <v>1.0780000000000001</v>
      </c>
      <c r="U15" s="50">
        <v>155.75</v>
      </c>
      <c r="V15" s="43">
        <v>2325.19</v>
      </c>
      <c r="W15" s="43">
        <v>2350.73</v>
      </c>
      <c r="X15" s="49">
        <f t="shared" si="5"/>
        <v>2702.2263450834876</v>
      </c>
      <c r="Y15" s="48">
        <v>1.2527999999999999</v>
      </c>
    </row>
    <row r="16" spans="1:25" x14ac:dyDescent="0.2">
      <c r="B16" s="47">
        <v>45425</v>
      </c>
      <c r="C16" s="46">
        <v>2929.5</v>
      </c>
      <c r="D16" s="45">
        <v>2930</v>
      </c>
      <c r="E16" s="44">
        <f t="shared" si="0"/>
        <v>2929.75</v>
      </c>
      <c r="F16" s="46">
        <v>2960</v>
      </c>
      <c r="G16" s="45">
        <v>2962</v>
      </c>
      <c r="H16" s="44">
        <f t="shared" si="1"/>
        <v>2961</v>
      </c>
      <c r="I16" s="46">
        <v>2943</v>
      </c>
      <c r="J16" s="45">
        <v>2948</v>
      </c>
      <c r="K16" s="44">
        <f t="shared" si="2"/>
        <v>2945.5</v>
      </c>
      <c r="L16" s="46">
        <v>2888</v>
      </c>
      <c r="M16" s="45">
        <v>2893</v>
      </c>
      <c r="N16" s="44">
        <f t="shared" si="3"/>
        <v>2890.5</v>
      </c>
      <c r="O16" s="46">
        <v>2883</v>
      </c>
      <c r="P16" s="45">
        <v>2888</v>
      </c>
      <c r="Q16" s="44">
        <f t="shared" si="4"/>
        <v>2885.5</v>
      </c>
      <c r="R16" s="52">
        <v>2930</v>
      </c>
      <c r="S16" s="51">
        <v>1.2545999999999999</v>
      </c>
      <c r="T16" s="51">
        <v>1.0789</v>
      </c>
      <c r="U16" s="50">
        <v>155.88</v>
      </c>
      <c r="V16" s="43">
        <v>2335.41</v>
      </c>
      <c r="W16" s="43">
        <v>2360.91</v>
      </c>
      <c r="X16" s="49">
        <f t="shared" si="5"/>
        <v>2715.7289832236538</v>
      </c>
      <c r="Y16" s="48">
        <v>1.2545999999999999</v>
      </c>
    </row>
    <row r="17" spans="2:25" x14ac:dyDescent="0.2">
      <c r="B17" s="47">
        <v>45426</v>
      </c>
      <c r="C17" s="46">
        <v>2935</v>
      </c>
      <c r="D17" s="45">
        <v>2935.5</v>
      </c>
      <c r="E17" s="44">
        <f t="shared" si="0"/>
        <v>2935.25</v>
      </c>
      <c r="F17" s="46">
        <v>2975</v>
      </c>
      <c r="G17" s="45">
        <v>2975.5</v>
      </c>
      <c r="H17" s="44">
        <f t="shared" si="1"/>
        <v>2975.25</v>
      </c>
      <c r="I17" s="46">
        <v>2935</v>
      </c>
      <c r="J17" s="45">
        <v>2940</v>
      </c>
      <c r="K17" s="44">
        <f t="shared" si="2"/>
        <v>2937.5</v>
      </c>
      <c r="L17" s="46">
        <v>2855</v>
      </c>
      <c r="M17" s="45">
        <v>2860</v>
      </c>
      <c r="N17" s="44">
        <f t="shared" si="3"/>
        <v>2857.5</v>
      </c>
      <c r="O17" s="46">
        <v>2850</v>
      </c>
      <c r="P17" s="45">
        <v>2855</v>
      </c>
      <c r="Q17" s="44">
        <f t="shared" si="4"/>
        <v>2852.5</v>
      </c>
      <c r="R17" s="52">
        <v>2935.5</v>
      </c>
      <c r="S17" s="51">
        <v>1.2553000000000001</v>
      </c>
      <c r="T17" s="51">
        <v>1.0792999999999999</v>
      </c>
      <c r="U17" s="50">
        <v>156.46</v>
      </c>
      <c r="V17" s="43">
        <v>2338.48</v>
      </c>
      <c r="W17" s="43">
        <v>2368.84</v>
      </c>
      <c r="X17" s="49">
        <f t="shared" si="5"/>
        <v>2719.8184008153435</v>
      </c>
      <c r="Y17" s="48">
        <v>1.2561</v>
      </c>
    </row>
    <row r="18" spans="2:25" x14ac:dyDescent="0.2">
      <c r="B18" s="47">
        <v>45427</v>
      </c>
      <c r="C18" s="46">
        <v>2953</v>
      </c>
      <c r="D18" s="45">
        <v>2954</v>
      </c>
      <c r="E18" s="44">
        <f t="shared" si="0"/>
        <v>2953.5</v>
      </c>
      <c r="F18" s="46">
        <v>2998</v>
      </c>
      <c r="G18" s="45">
        <v>3000</v>
      </c>
      <c r="H18" s="44">
        <f t="shared" si="1"/>
        <v>2999</v>
      </c>
      <c r="I18" s="46">
        <v>2933</v>
      </c>
      <c r="J18" s="45">
        <v>2938</v>
      </c>
      <c r="K18" s="44">
        <f t="shared" si="2"/>
        <v>2935.5</v>
      </c>
      <c r="L18" s="46">
        <v>2753</v>
      </c>
      <c r="M18" s="45">
        <v>2758</v>
      </c>
      <c r="N18" s="44">
        <f t="shared" si="3"/>
        <v>2755.5</v>
      </c>
      <c r="O18" s="46">
        <v>2718</v>
      </c>
      <c r="P18" s="45">
        <v>2723</v>
      </c>
      <c r="Q18" s="44">
        <f t="shared" si="4"/>
        <v>2720.5</v>
      </c>
      <c r="R18" s="52">
        <v>2954</v>
      </c>
      <c r="S18" s="51">
        <v>1.2614000000000001</v>
      </c>
      <c r="T18" s="51">
        <v>1.0829</v>
      </c>
      <c r="U18" s="50">
        <v>155.68</v>
      </c>
      <c r="V18" s="43">
        <v>2341.84</v>
      </c>
      <c r="W18" s="43">
        <v>2376.8000000000002</v>
      </c>
      <c r="X18" s="49">
        <f t="shared" si="5"/>
        <v>2727.8603749191984</v>
      </c>
      <c r="Y18" s="48">
        <v>1.2622</v>
      </c>
    </row>
    <row r="19" spans="2:25" x14ac:dyDescent="0.2">
      <c r="B19" s="47">
        <v>45428</v>
      </c>
      <c r="C19" s="46">
        <v>2935</v>
      </c>
      <c r="D19" s="45">
        <v>2936</v>
      </c>
      <c r="E19" s="44">
        <f t="shared" si="0"/>
        <v>2935.5</v>
      </c>
      <c r="F19" s="46">
        <v>2983</v>
      </c>
      <c r="G19" s="45">
        <v>2984</v>
      </c>
      <c r="H19" s="44">
        <f t="shared" si="1"/>
        <v>2983.5</v>
      </c>
      <c r="I19" s="46">
        <v>2958</v>
      </c>
      <c r="J19" s="45">
        <v>2963</v>
      </c>
      <c r="K19" s="44">
        <f t="shared" si="2"/>
        <v>2960.5</v>
      </c>
      <c r="L19" s="46">
        <v>2778</v>
      </c>
      <c r="M19" s="45">
        <v>2783</v>
      </c>
      <c r="N19" s="44">
        <f t="shared" si="3"/>
        <v>2780.5</v>
      </c>
      <c r="O19" s="46">
        <v>2733</v>
      </c>
      <c r="P19" s="45">
        <v>2738</v>
      </c>
      <c r="Q19" s="44">
        <f t="shared" si="4"/>
        <v>2735.5</v>
      </c>
      <c r="R19" s="52">
        <v>2936</v>
      </c>
      <c r="S19" s="51">
        <v>1.2656000000000001</v>
      </c>
      <c r="T19" s="51">
        <v>1.0867</v>
      </c>
      <c r="U19" s="50">
        <v>154.88</v>
      </c>
      <c r="V19" s="43">
        <v>2319.85</v>
      </c>
      <c r="W19" s="43">
        <v>2356.1</v>
      </c>
      <c r="X19" s="49">
        <f t="shared" si="5"/>
        <v>2701.7576147970922</v>
      </c>
      <c r="Y19" s="48">
        <v>1.2665</v>
      </c>
    </row>
    <row r="20" spans="2:25" x14ac:dyDescent="0.2">
      <c r="B20" s="47">
        <v>45429</v>
      </c>
      <c r="C20" s="46">
        <v>2928</v>
      </c>
      <c r="D20" s="45">
        <v>2929</v>
      </c>
      <c r="E20" s="44">
        <f t="shared" si="0"/>
        <v>2928.5</v>
      </c>
      <c r="F20" s="46">
        <v>2974</v>
      </c>
      <c r="G20" s="45">
        <v>2975</v>
      </c>
      <c r="H20" s="44">
        <f t="shared" si="1"/>
        <v>2974.5</v>
      </c>
      <c r="I20" s="46">
        <v>2948</v>
      </c>
      <c r="J20" s="45">
        <v>2953</v>
      </c>
      <c r="K20" s="44">
        <f t="shared" si="2"/>
        <v>2950.5</v>
      </c>
      <c r="L20" s="46">
        <v>2768</v>
      </c>
      <c r="M20" s="45">
        <v>2773</v>
      </c>
      <c r="N20" s="44">
        <f t="shared" si="3"/>
        <v>2770.5</v>
      </c>
      <c r="O20" s="46">
        <v>2723</v>
      </c>
      <c r="P20" s="45">
        <v>2728</v>
      </c>
      <c r="Q20" s="44">
        <f t="shared" si="4"/>
        <v>2725.5</v>
      </c>
      <c r="R20" s="52">
        <v>2929</v>
      </c>
      <c r="S20" s="51">
        <v>1.2654000000000001</v>
      </c>
      <c r="T20" s="51">
        <v>1.0843</v>
      </c>
      <c r="U20" s="50">
        <v>155.86000000000001</v>
      </c>
      <c r="V20" s="43">
        <v>2314.6799999999998</v>
      </c>
      <c r="W20" s="43">
        <v>2349.5500000000002</v>
      </c>
      <c r="X20" s="49">
        <f t="shared" si="5"/>
        <v>2701.2819330443604</v>
      </c>
      <c r="Y20" s="48">
        <v>1.2662</v>
      </c>
    </row>
    <row r="21" spans="2:25" x14ac:dyDescent="0.2">
      <c r="B21" s="47">
        <v>45432</v>
      </c>
      <c r="C21" s="46">
        <v>3046</v>
      </c>
      <c r="D21" s="45">
        <v>3047</v>
      </c>
      <c r="E21" s="44">
        <f t="shared" si="0"/>
        <v>3046.5</v>
      </c>
      <c r="F21" s="46">
        <v>3086</v>
      </c>
      <c r="G21" s="45">
        <v>3087</v>
      </c>
      <c r="H21" s="44">
        <f t="shared" si="1"/>
        <v>3086.5</v>
      </c>
      <c r="I21" s="46">
        <v>3022</v>
      </c>
      <c r="J21" s="45">
        <v>3027</v>
      </c>
      <c r="K21" s="44">
        <f t="shared" si="2"/>
        <v>3024.5</v>
      </c>
      <c r="L21" s="46">
        <v>2782</v>
      </c>
      <c r="M21" s="45">
        <v>2787</v>
      </c>
      <c r="N21" s="44">
        <f t="shared" si="3"/>
        <v>2784.5</v>
      </c>
      <c r="O21" s="46">
        <v>2737</v>
      </c>
      <c r="P21" s="45">
        <v>2742</v>
      </c>
      <c r="Q21" s="44">
        <f t="shared" si="4"/>
        <v>2739.5</v>
      </c>
      <c r="R21" s="52">
        <v>3047</v>
      </c>
      <c r="S21" s="51">
        <v>1.2696000000000001</v>
      </c>
      <c r="T21" s="51">
        <v>1.0861000000000001</v>
      </c>
      <c r="U21" s="50">
        <v>155.75</v>
      </c>
      <c r="V21" s="43">
        <v>2399.9699999999998</v>
      </c>
      <c r="W21" s="43">
        <v>2429.94</v>
      </c>
      <c r="X21" s="49">
        <f t="shared" si="5"/>
        <v>2805.4506951477761</v>
      </c>
      <c r="Y21" s="48">
        <v>1.2704</v>
      </c>
    </row>
    <row r="22" spans="2:25" x14ac:dyDescent="0.2">
      <c r="B22" s="47">
        <v>45433</v>
      </c>
      <c r="C22" s="46">
        <v>3092</v>
      </c>
      <c r="D22" s="45">
        <v>3093</v>
      </c>
      <c r="E22" s="44">
        <f t="shared" si="0"/>
        <v>3092.5</v>
      </c>
      <c r="F22" s="46">
        <v>3142</v>
      </c>
      <c r="G22" s="45">
        <v>3142.5</v>
      </c>
      <c r="H22" s="44">
        <f t="shared" si="1"/>
        <v>3142.25</v>
      </c>
      <c r="I22" s="46">
        <v>3075</v>
      </c>
      <c r="J22" s="45">
        <v>3080</v>
      </c>
      <c r="K22" s="44">
        <f t="shared" si="2"/>
        <v>3077.5</v>
      </c>
      <c r="L22" s="46">
        <v>2830</v>
      </c>
      <c r="M22" s="45">
        <v>2835</v>
      </c>
      <c r="N22" s="44">
        <f t="shared" si="3"/>
        <v>2832.5</v>
      </c>
      <c r="O22" s="46">
        <v>2760</v>
      </c>
      <c r="P22" s="45">
        <v>2765</v>
      </c>
      <c r="Q22" s="44">
        <f t="shared" si="4"/>
        <v>2762.5</v>
      </c>
      <c r="R22" s="52">
        <v>3093</v>
      </c>
      <c r="S22" s="51">
        <v>1.272</v>
      </c>
      <c r="T22" s="51">
        <v>1.0868</v>
      </c>
      <c r="U22" s="50">
        <v>156.22999999999999</v>
      </c>
      <c r="V22" s="43">
        <v>2431.6</v>
      </c>
      <c r="W22" s="43">
        <v>2468.77</v>
      </c>
      <c r="X22" s="49">
        <f t="shared" si="5"/>
        <v>2845.9698196540303</v>
      </c>
      <c r="Y22" s="48">
        <v>1.2728999999999999</v>
      </c>
    </row>
    <row r="23" spans="2:25" x14ac:dyDescent="0.2">
      <c r="B23" s="47">
        <v>45434</v>
      </c>
      <c r="C23" s="46">
        <v>3028</v>
      </c>
      <c r="D23" s="45">
        <v>3030</v>
      </c>
      <c r="E23" s="44">
        <f t="shared" si="0"/>
        <v>3029</v>
      </c>
      <c r="F23" s="46">
        <v>3080</v>
      </c>
      <c r="G23" s="45">
        <v>3082</v>
      </c>
      <c r="H23" s="44">
        <f t="shared" si="1"/>
        <v>3081</v>
      </c>
      <c r="I23" s="46">
        <v>3028</v>
      </c>
      <c r="J23" s="45">
        <v>3033</v>
      </c>
      <c r="K23" s="44">
        <f t="shared" si="2"/>
        <v>3030.5</v>
      </c>
      <c r="L23" s="46">
        <v>2768</v>
      </c>
      <c r="M23" s="45">
        <v>2773</v>
      </c>
      <c r="N23" s="44">
        <f t="shared" si="3"/>
        <v>2770.5</v>
      </c>
      <c r="O23" s="46">
        <v>2698</v>
      </c>
      <c r="P23" s="45">
        <v>2703</v>
      </c>
      <c r="Q23" s="44">
        <f t="shared" si="4"/>
        <v>2700.5</v>
      </c>
      <c r="R23" s="52">
        <v>3030</v>
      </c>
      <c r="S23" s="51">
        <v>1.2709999999999999</v>
      </c>
      <c r="T23" s="51">
        <v>1.0828</v>
      </c>
      <c r="U23" s="50">
        <v>156.59</v>
      </c>
      <c r="V23" s="43">
        <v>2383.9499999999998</v>
      </c>
      <c r="W23" s="43">
        <v>2423.5300000000002</v>
      </c>
      <c r="X23" s="49">
        <f t="shared" si="5"/>
        <v>2798.3007018840044</v>
      </c>
      <c r="Y23" s="48">
        <v>1.2717000000000001</v>
      </c>
    </row>
    <row r="24" spans="2:25" x14ac:dyDescent="0.2">
      <c r="B24" s="47">
        <v>45435</v>
      </c>
      <c r="C24" s="46">
        <v>3005</v>
      </c>
      <c r="D24" s="45">
        <v>3007</v>
      </c>
      <c r="E24" s="44">
        <f t="shared" si="0"/>
        <v>3006</v>
      </c>
      <c r="F24" s="46">
        <v>3051</v>
      </c>
      <c r="G24" s="45">
        <v>3051.5</v>
      </c>
      <c r="H24" s="44">
        <f t="shared" si="1"/>
        <v>3051.25</v>
      </c>
      <c r="I24" s="46">
        <v>3013</v>
      </c>
      <c r="J24" s="45">
        <v>3018</v>
      </c>
      <c r="K24" s="44">
        <f t="shared" si="2"/>
        <v>3015.5</v>
      </c>
      <c r="L24" s="46">
        <v>2783</v>
      </c>
      <c r="M24" s="45">
        <v>2788</v>
      </c>
      <c r="N24" s="44">
        <f t="shared" si="3"/>
        <v>2785.5</v>
      </c>
      <c r="O24" s="46">
        <v>2713</v>
      </c>
      <c r="P24" s="45">
        <v>2718</v>
      </c>
      <c r="Q24" s="44">
        <f t="shared" si="4"/>
        <v>2715.5</v>
      </c>
      <c r="R24" s="52">
        <v>3007</v>
      </c>
      <c r="S24" s="51">
        <v>1.274</v>
      </c>
      <c r="T24" s="51">
        <v>1.0851</v>
      </c>
      <c r="U24" s="50">
        <v>156.59</v>
      </c>
      <c r="V24" s="43">
        <v>2360.2800000000002</v>
      </c>
      <c r="W24" s="43">
        <v>2394.08</v>
      </c>
      <c r="X24" s="49">
        <f t="shared" si="5"/>
        <v>2771.1731637637085</v>
      </c>
      <c r="Y24" s="48">
        <v>1.2746</v>
      </c>
    </row>
    <row r="25" spans="2:25" x14ac:dyDescent="0.2">
      <c r="B25" s="47">
        <v>45436</v>
      </c>
      <c r="C25" s="46">
        <v>3012</v>
      </c>
      <c r="D25" s="45">
        <v>3012.5</v>
      </c>
      <c r="E25" s="44">
        <f t="shared" si="0"/>
        <v>3012.25</v>
      </c>
      <c r="F25" s="46">
        <v>3061</v>
      </c>
      <c r="G25" s="45">
        <v>3063</v>
      </c>
      <c r="H25" s="44">
        <f t="shared" si="1"/>
        <v>3062</v>
      </c>
      <c r="I25" s="46">
        <v>3023</v>
      </c>
      <c r="J25" s="45">
        <v>3028</v>
      </c>
      <c r="K25" s="44">
        <f t="shared" si="2"/>
        <v>3025.5</v>
      </c>
      <c r="L25" s="46">
        <v>2792</v>
      </c>
      <c r="M25" s="45">
        <v>2797</v>
      </c>
      <c r="N25" s="44">
        <f t="shared" si="3"/>
        <v>2794.5</v>
      </c>
      <c r="O25" s="46">
        <v>2722</v>
      </c>
      <c r="P25" s="45">
        <v>2727</v>
      </c>
      <c r="Q25" s="44">
        <f t="shared" si="4"/>
        <v>2724.5</v>
      </c>
      <c r="R25" s="52">
        <v>3012.5</v>
      </c>
      <c r="S25" s="51">
        <v>1.2718</v>
      </c>
      <c r="T25" s="51">
        <v>1.0841000000000001</v>
      </c>
      <c r="U25" s="50">
        <v>157.04</v>
      </c>
      <c r="V25" s="43">
        <v>2368.69</v>
      </c>
      <c r="W25" s="43">
        <v>2407.2600000000002</v>
      </c>
      <c r="X25" s="49">
        <f t="shared" si="5"/>
        <v>2778.8026934784612</v>
      </c>
      <c r="Y25" s="48">
        <v>1.2724</v>
      </c>
    </row>
    <row r="26" spans="2:25" x14ac:dyDescent="0.2">
      <c r="B26" s="47">
        <v>45440</v>
      </c>
      <c r="C26" s="46">
        <v>3053</v>
      </c>
      <c r="D26" s="45">
        <v>3055</v>
      </c>
      <c r="E26" s="44">
        <f t="shared" si="0"/>
        <v>3054</v>
      </c>
      <c r="F26" s="46">
        <v>3104</v>
      </c>
      <c r="G26" s="45">
        <v>3106</v>
      </c>
      <c r="H26" s="44">
        <f t="shared" si="1"/>
        <v>3105</v>
      </c>
      <c r="I26" s="46">
        <v>3070</v>
      </c>
      <c r="J26" s="45">
        <v>3075</v>
      </c>
      <c r="K26" s="44">
        <f t="shared" si="2"/>
        <v>3072.5</v>
      </c>
      <c r="L26" s="46">
        <v>2830</v>
      </c>
      <c r="M26" s="45">
        <v>2835</v>
      </c>
      <c r="N26" s="44">
        <f t="shared" si="3"/>
        <v>2832.5</v>
      </c>
      <c r="O26" s="46">
        <v>2760</v>
      </c>
      <c r="P26" s="45">
        <v>2765</v>
      </c>
      <c r="Q26" s="44">
        <f t="shared" si="4"/>
        <v>2762.5</v>
      </c>
      <c r="R26" s="52">
        <v>3055</v>
      </c>
      <c r="S26" s="51">
        <v>1.2786</v>
      </c>
      <c r="T26" s="51">
        <v>1.0884</v>
      </c>
      <c r="U26" s="50">
        <v>156.81</v>
      </c>
      <c r="V26" s="43">
        <v>2389.33</v>
      </c>
      <c r="W26" s="43">
        <v>2428.08</v>
      </c>
      <c r="X26" s="49">
        <f t="shared" si="5"/>
        <v>2806.872473355384</v>
      </c>
      <c r="Y26" s="48">
        <v>1.2791999999999999</v>
      </c>
    </row>
    <row r="27" spans="2:25" x14ac:dyDescent="0.2">
      <c r="B27" s="47">
        <v>45441</v>
      </c>
      <c r="C27" s="46">
        <v>3059</v>
      </c>
      <c r="D27" s="45">
        <v>3060</v>
      </c>
      <c r="E27" s="44">
        <f t="shared" si="0"/>
        <v>3059.5</v>
      </c>
      <c r="F27" s="46">
        <v>3116</v>
      </c>
      <c r="G27" s="45">
        <v>3118</v>
      </c>
      <c r="H27" s="44">
        <f t="shared" si="1"/>
        <v>3117</v>
      </c>
      <c r="I27" s="46">
        <v>3077</v>
      </c>
      <c r="J27" s="45">
        <v>3082</v>
      </c>
      <c r="K27" s="44">
        <f t="shared" si="2"/>
        <v>3079.5</v>
      </c>
      <c r="L27" s="46">
        <v>2820</v>
      </c>
      <c r="M27" s="45">
        <v>2825</v>
      </c>
      <c r="N27" s="44">
        <f t="shared" si="3"/>
        <v>2822.5</v>
      </c>
      <c r="O27" s="46">
        <v>2750</v>
      </c>
      <c r="P27" s="45">
        <v>2755</v>
      </c>
      <c r="Q27" s="44">
        <f t="shared" si="4"/>
        <v>2752.5</v>
      </c>
      <c r="R27" s="52">
        <v>3060</v>
      </c>
      <c r="S27" s="51">
        <v>1.2748999999999999</v>
      </c>
      <c r="T27" s="51">
        <v>1.085</v>
      </c>
      <c r="U27" s="50">
        <v>157.29</v>
      </c>
      <c r="V27" s="43">
        <v>2400.19</v>
      </c>
      <c r="W27" s="43">
        <v>2444.5300000000002</v>
      </c>
      <c r="X27" s="49">
        <f t="shared" si="5"/>
        <v>2820.2764976958524</v>
      </c>
      <c r="Y27" s="48">
        <v>1.2755000000000001</v>
      </c>
    </row>
    <row r="28" spans="2:25" x14ac:dyDescent="0.2">
      <c r="B28" s="47">
        <v>45442</v>
      </c>
      <c r="C28" s="46">
        <v>2984</v>
      </c>
      <c r="D28" s="45">
        <v>2985</v>
      </c>
      <c r="E28" s="44">
        <f t="shared" si="0"/>
        <v>2984.5</v>
      </c>
      <c r="F28" s="46">
        <v>3042</v>
      </c>
      <c r="G28" s="45">
        <v>3042.5</v>
      </c>
      <c r="H28" s="44">
        <f t="shared" si="1"/>
        <v>3042.25</v>
      </c>
      <c r="I28" s="46">
        <v>3013</v>
      </c>
      <c r="J28" s="45">
        <v>3018</v>
      </c>
      <c r="K28" s="44">
        <f t="shared" si="2"/>
        <v>3015.5</v>
      </c>
      <c r="L28" s="46">
        <v>2763</v>
      </c>
      <c r="M28" s="45">
        <v>2768</v>
      </c>
      <c r="N28" s="44">
        <f t="shared" si="3"/>
        <v>2765.5</v>
      </c>
      <c r="O28" s="46">
        <v>2693</v>
      </c>
      <c r="P28" s="45">
        <v>2698</v>
      </c>
      <c r="Q28" s="44">
        <f t="shared" si="4"/>
        <v>2695.5</v>
      </c>
      <c r="R28" s="52">
        <v>2985</v>
      </c>
      <c r="S28" s="51">
        <v>1.2710999999999999</v>
      </c>
      <c r="T28" s="51">
        <v>1.0819000000000001</v>
      </c>
      <c r="U28" s="50">
        <v>156.74</v>
      </c>
      <c r="V28" s="43">
        <v>2348.36</v>
      </c>
      <c r="W28" s="43">
        <v>2392.4699999999998</v>
      </c>
      <c r="X28" s="49">
        <f t="shared" si="5"/>
        <v>2759.0350309640444</v>
      </c>
      <c r="Y28" s="48">
        <v>1.2717000000000001</v>
      </c>
    </row>
    <row r="29" spans="2:25" x14ac:dyDescent="0.2">
      <c r="B29" s="47">
        <v>45443</v>
      </c>
      <c r="C29" s="46">
        <v>2994</v>
      </c>
      <c r="D29" s="45">
        <v>2994.5</v>
      </c>
      <c r="E29" s="44">
        <f t="shared" si="0"/>
        <v>2994.25</v>
      </c>
      <c r="F29" s="46">
        <v>3041</v>
      </c>
      <c r="G29" s="45">
        <v>3041.5</v>
      </c>
      <c r="H29" s="44">
        <f t="shared" si="1"/>
        <v>3041.25</v>
      </c>
      <c r="I29" s="46">
        <v>3018</v>
      </c>
      <c r="J29" s="45">
        <v>3023</v>
      </c>
      <c r="K29" s="44">
        <f t="shared" si="2"/>
        <v>3020.5</v>
      </c>
      <c r="L29" s="46">
        <v>2798</v>
      </c>
      <c r="M29" s="45">
        <v>2803</v>
      </c>
      <c r="N29" s="44">
        <f t="shared" si="3"/>
        <v>2800.5</v>
      </c>
      <c r="O29" s="46">
        <v>2728</v>
      </c>
      <c r="P29" s="45">
        <v>2733</v>
      </c>
      <c r="Q29" s="44">
        <f t="shared" si="4"/>
        <v>2730.5</v>
      </c>
      <c r="R29" s="52">
        <v>2994.5</v>
      </c>
      <c r="S29" s="51">
        <v>1.2714000000000001</v>
      </c>
      <c r="T29" s="51">
        <v>1.0851</v>
      </c>
      <c r="U29" s="50">
        <v>157.18</v>
      </c>
      <c r="V29" s="43">
        <v>2355.2800000000002</v>
      </c>
      <c r="W29" s="43">
        <v>2391.12</v>
      </c>
      <c r="X29" s="49">
        <f t="shared" si="5"/>
        <v>2759.6534881577736</v>
      </c>
      <c r="Y29" s="48">
        <v>1.272</v>
      </c>
    </row>
    <row r="30" spans="2:25" s="10" customFormat="1" x14ac:dyDescent="0.2">
      <c r="B30" s="42" t="s">
        <v>11</v>
      </c>
      <c r="C30" s="41">
        <f>ROUND(AVERAGE(C9:C29),2)</f>
        <v>2954.55</v>
      </c>
      <c r="D30" s="40">
        <f>ROUND(AVERAGE(D9:D29),2)</f>
        <v>2955.69</v>
      </c>
      <c r="E30" s="39">
        <f>ROUND(AVERAGE(C30:D30),2)</f>
        <v>2955.12</v>
      </c>
      <c r="F30" s="41">
        <f>ROUND(AVERAGE(F9:F29),2)</f>
        <v>2994.98</v>
      </c>
      <c r="G30" s="40">
        <f>ROUND(AVERAGE(G9:G29),2)</f>
        <v>2996.17</v>
      </c>
      <c r="H30" s="39">
        <f>ROUND(AVERAGE(F30:G30),2)</f>
        <v>2995.58</v>
      </c>
      <c r="I30" s="41">
        <f>ROUND(AVERAGE(I9:I29),2)</f>
        <v>2969.76</v>
      </c>
      <c r="J30" s="40">
        <f>ROUND(AVERAGE(J9:J29),2)</f>
        <v>2974.76</v>
      </c>
      <c r="K30" s="39">
        <f>ROUND(AVERAGE(I30:J30),2)</f>
        <v>2972.26</v>
      </c>
      <c r="L30" s="41">
        <f>ROUND(AVERAGE(L9:L29),2)</f>
        <v>2822.9</v>
      </c>
      <c r="M30" s="40">
        <f>ROUND(AVERAGE(M9:M29),2)</f>
        <v>2827.9</v>
      </c>
      <c r="N30" s="39">
        <f>ROUND(AVERAGE(L30:M30),2)</f>
        <v>2825.4</v>
      </c>
      <c r="O30" s="41">
        <f>ROUND(AVERAGE(O9:O29),2)</f>
        <v>2786.24</v>
      </c>
      <c r="P30" s="40">
        <f>ROUND(AVERAGE(P9:P29),2)</f>
        <v>2791.24</v>
      </c>
      <c r="Q30" s="39">
        <f>ROUND(AVERAGE(O30:P30),2)</f>
        <v>2788.74</v>
      </c>
      <c r="R30" s="38">
        <f>ROUND(AVERAGE(R9:R29),2)</f>
        <v>2955.69</v>
      </c>
      <c r="S30" s="37">
        <f>ROUND(AVERAGE(S9:S29),4)</f>
        <v>1.2625999999999999</v>
      </c>
      <c r="T30" s="36">
        <f>ROUND(AVERAGE(T9:T29),4)</f>
        <v>1.0806</v>
      </c>
      <c r="U30" s="175">
        <f>ROUND(AVERAGE(U9:U29),2)</f>
        <v>156.02000000000001</v>
      </c>
      <c r="V30" s="35">
        <f>AVERAGE(V9:V29)</f>
        <v>2340.6342857142859</v>
      </c>
      <c r="W30" s="35">
        <f>AVERAGE(W9:W29)</f>
        <v>2371.3966666666665</v>
      </c>
      <c r="X30" s="35">
        <f>AVERAGE(X9:X29)</f>
        <v>2735.1051408832845</v>
      </c>
      <c r="Y30" s="34">
        <f>AVERAGE(Y9:Y29)</f>
        <v>1.2632761904761902</v>
      </c>
    </row>
    <row r="31" spans="2:25" s="5" customFormat="1" x14ac:dyDescent="0.2">
      <c r="B31" s="33" t="s">
        <v>12</v>
      </c>
      <c r="C31" s="32">
        <f t="shared" ref="C31:Y31" si="6">MAX(C9:C29)</f>
        <v>3092</v>
      </c>
      <c r="D31" s="31">
        <f t="shared" si="6"/>
        <v>3093</v>
      </c>
      <c r="E31" s="30">
        <f t="shared" si="6"/>
        <v>3092.5</v>
      </c>
      <c r="F31" s="32">
        <f t="shared" si="6"/>
        <v>3142</v>
      </c>
      <c r="G31" s="31">
        <f t="shared" si="6"/>
        <v>3142.5</v>
      </c>
      <c r="H31" s="30">
        <f t="shared" si="6"/>
        <v>3142.25</v>
      </c>
      <c r="I31" s="32">
        <f t="shared" si="6"/>
        <v>3077</v>
      </c>
      <c r="J31" s="31">
        <f t="shared" si="6"/>
        <v>3082</v>
      </c>
      <c r="K31" s="30">
        <f t="shared" si="6"/>
        <v>3079.5</v>
      </c>
      <c r="L31" s="32">
        <f t="shared" si="6"/>
        <v>2913</v>
      </c>
      <c r="M31" s="31">
        <f t="shared" si="6"/>
        <v>2918</v>
      </c>
      <c r="N31" s="30">
        <f t="shared" si="6"/>
        <v>2915.5</v>
      </c>
      <c r="O31" s="32">
        <f t="shared" si="6"/>
        <v>2908</v>
      </c>
      <c r="P31" s="31">
        <f t="shared" si="6"/>
        <v>2913</v>
      </c>
      <c r="Q31" s="30">
        <f t="shared" si="6"/>
        <v>2910.5</v>
      </c>
      <c r="R31" s="29">
        <f t="shared" si="6"/>
        <v>3093</v>
      </c>
      <c r="S31" s="28">
        <f t="shared" si="6"/>
        <v>1.2786</v>
      </c>
      <c r="T31" s="27">
        <f t="shared" si="6"/>
        <v>1.0884</v>
      </c>
      <c r="U31" s="26">
        <f t="shared" si="6"/>
        <v>157.88</v>
      </c>
      <c r="V31" s="25">
        <f t="shared" si="6"/>
        <v>2431.6</v>
      </c>
      <c r="W31" s="25">
        <f t="shared" si="6"/>
        <v>2468.77</v>
      </c>
      <c r="X31" s="25">
        <f t="shared" si="6"/>
        <v>2845.9698196540303</v>
      </c>
      <c r="Y31" s="24">
        <f t="shared" si="6"/>
        <v>1.2791999999999999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2834</v>
      </c>
      <c r="D32" s="21">
        <f t="shared" si="7"/>
        <v>2835</v>
      </c>
      <c r="E32" s="20">
        <f t="shared" si="7"/>
        <v>2834.5</v>
      </c>
      <c r="F32" s="22">
        <f t="shared" si="7"/>
        <v>2844</v>
      </c>
      <c r="G32" s="21">
        <f t="shared" si="7"/>
        <v>2846</v>
      </c>
      <c r="H32" s="20">
        <f t="shared" si="7"/>
        <v>2845</v>
      </c>
      <c r="I32" s="22">
        <f t="shared" si="7"/>
        <v>2848</v>
      </c>
      <c r="J32" s="21">
        <f t="shared" si="7"/>
        <v>2853</v>
      </c>
      <c r="K32" s="20">
        <f t="shared" si="7"/>
        <v>2850.5</v>
      </c>
      <c r="L32" s="22">
        <f t="shared" si="7"/>
        <v>2753</v>
      </c>
      <c r="M32" s="21">
        <f t="shared" si="7"/>
        <v>2758</v>
      </c>
      <c r="N32" s="20">
        <f t="shared" si="7"/>
        <v>2755.5</v>
      </c>
      <c r="O32" s="22">
        <f t="shared" si="7"/>
        <v>2693</v>
      </c>
      <c r="P32" s="21">
        <f t="shared" si="7"/>
        <v>2698</v>
      </c>
      <c r="Q32" s="20">
        <f t="shared" si="7"/>
        <v>2695.5</v>
      </c>
      <c r="R32" s="19">
        <f t="shared" si="7"/>
        <v>2835</v>
      </c>
      <c r="S32" s="18">
        <f t="shared" si="7"/>
        <v>1.2470000000000001</v>
      </c>
      <c r="T32" s="17">
        <f t="shared" si="7"/>
        <v>1.0671999999999999</v>
      </c>
      <c r="U32" s="16">
        <f t="shared" si="7"/>
        <v>153.21</v>
      </c>
      <c r="V32" s="15">
        <f t="shared" si="7"/>
        <v>2270.7199999999998</v>
      </c>
      <c r="W32" s="15">
        <f t="shared" si="7"/>
        <v>2278.2600000000002</v>
      </c>
      <c r="X32" s="15">
        <f t="shared" si="7"/>
        <v>2656.4842578710645</v>
      </c>
      <c r="Y32" s="14">
        <f t="shared" si="7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45413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45413</v>
      </c>
      <c r="C9" s="46">
        <v>2155</v>
      </c>
      <c r="D9" s="45">
        <v>2155.5</v>
      </c>
      <c r="E9" s="44">
        <f t="shared" ref="E9:E29" si="0">AVERAGE(C9:D9)</f>
        <v>2155.25</v>
      </c>
      <c r="F9" s="46">
        <v>2189</v>
      </c>
      <c r="G9" s="45">
        <v>2190</v>
      </c>
      <c r="H9" s="44">
        <f t="shared" ref="H9:H29" si="1">AVERAGE(F9:G9)</f>
        <v>2189.5</v>
      </c>
      <c r="I9" s="46">
        <v>2250</v>
      </c>
      <c r="J9" s="45">
        <v>2255</v>
      </c>
      <c r="K9" s="44">
        <f t="shared" ref="K9:K29" si="2">AVERAGE(I9:J9)</f>
        <v>2252.5</v>
      </c>
      <c r="L9" s="46">
        <v>2262</v>
      </c>
      <c r="M9" s="45">
        <v>2267</v>
      </c>
      <c r="N9" s="44">
        <f t="shared" ref="N9:N29" si="3">AVERAGE(L9:M9)</f>
        <v>2264.5</v>
      </c>
      <c r="O9" s="46">
        <v>2292</v>
      </c>
      <c r="P9" s="45">
        <v>2297</v>
      </c>
      <c r="Q9" s="44">
        <f t="shared" ref="Q9:Q29" si="4">AVERAGE(O9:P9)</f>
        <v>2294.5</v>
      </c>
      <c r="R9" s="52">
        <v>2155.5</v>
      </c>
      <c r="S9" s="51">
        <v>1.2484999999999999</v>
      </c>
      <c r="T9" s="53">
        <v>1.0671999999999999</v>
      </c>
      <c r="U9" s="50">
        <v>157.88</v>
      </c>
      <c r="V9" s="43">
        <v>1726.47</v>
      </c>
      <c r="W9" s="43">
        <v>1753.12</v>
      </c>
      <c r="X9" s="49">
        <f t="shared" ref="X9:X29" si="5">R9/T9</f>
        <v>2019.7713643178413</v>
      </c>
      <c r="Y9" s="48">
        <v>1.2492000000000001</v>
      </c>
    </row>
    <row r="10" spans="1:25" x14ac:dyDescent="0.2">
      <c r="B10" s="47">
        <v>45414</v>
      </c>
      <c r="C10" s="46">
        <v>2143</v>
      </c>
      <c r="D10" s="45">
        <v>2144</v>
      </c>
      <c r="E10" s="44">
        <f t="shared" si="0"/>
        <v>2143.5</v>
      </c>
      <c r="F10" s="46">
        <v>2188.5</v>
      </c>
      <c r="G10" s="45">
        <v>2189</v>
      </c>
      <c r="H10" s="44">
        <f t="shared" si="1"/>
        <v>2188.75</v>
      </c>
      <c r="I10" s="46">
        <v>2253</v>
      </c>
      <c r="J10" s="45">
        <v>2258</v>
      </c>
      <c r="K10" s="44">
        <f t="shared" si="2"/>
        <v>2255.5</v>
      </c>
      <c r="L10" s="46">
        <v>2265</v>
      </c>
      <c r="M10" s="45">
        <v>2270</v>
      </c>
      <c r="N10" s="44">
        <f t="shared" si="3"/>
        <v>2267.5</v>
      </c>
      <c r="O10" s="46">
        <v>2295</v>
      </c>
      <c r="P10" s="45">
        <v>2300</v>
      </c>
      <c r="Q10" s="44">
        <f t="shared" si="4"/>
        <v>2297.5</v>
      </c>
      <c r="R10" s="52">
        <v>2144</v>
      </c>
      <c r="S10" s="51">
        <v>1.2515000000000001</v>
      </c>
      <c r="T10" s="51">
        <v>1.0703</v>
      </c>
      <c r="U10" s="50">
        <v>154.75</v>
      </c>
      <c r="V10" s="43">
        <v>1713.14</v>
      </c>
      <c r="W10" s="43">
        <v>1748.12</v>
      </c>
      <c r="X10" s="49">
        <f t="shared" si="5"/>
        <v>2003.1766794356722</v>
      </c>
      <c r="Y10" s="48">
        <v>1.2522</v>
      </c>
    </row>
    <row r="11" spans="1:25" x14ac:dyDescent="0.2">
      <c r="B11" s="47">
        <v>45415</v>
      </c>
      <c r="C11" s="46">
        <v>2155</v>
      </c>
      <c r="D11" s="45">
        <v>2156</v>
      </c>
      <c r="E11" s="44">
        <f t="shared" si="0"/>
        <v>2155.5</v>
      </c>
      <c r="F11" s="46">
        <v>2193.5</v>
      </c>
      <c r="G11" s="45">
        <v>2194.5</v>
      </c>
      <c r="H11" s="44">
        <f t="shared" si="1"/>
        <v>2194</v>
      </c>
      <c r="I11" s="46">
        <v>2260</v>
      </c>
      <c r="J11" s="45">
        <v>2265</v>
      </c>
      <c r="K11" s="44">
        <f t="shared" si="2"/>
        <v>2262.5</v>
      </c>
      <c r="L11" s="46">
        <v>2273</v>
      </c>
      <c r="M11" s="45">
        <v>2278</v>
      </c>
      <c r="N11" s="44">
        <f t="shared" si="3"/>
        <v>2275.5</v>
      </c>
      <c r="O11" s="46">
        <v>2303</v>
      </c>
      <c r="P11" s="45">
        <v>2308</v>
      </c>
      <c r="Q11" s="44">
        <f t="shared" si="4"/>
        <v>2305.5</v>
      </c>
      <c r="R11" s="52">
        <v>2156</v>
      </c>
      <c r="S11" s="51">
        <v>1.2555000000000001</v>
      </c>
      <c r="T11" s="51">
        <v>1.0745</v>
      </c>
      <c r="U11" s="50">
        <v>153.21</v>
      </c>
      <c r="V11" s="43">
        <v>1717.24</v>
      </c>
      <c r="W11" s="43">
        <v>1746.94</v>
      </c>
      <c r="X11" s="49">
        <f t="shared" si="5"/>
        <v>2006.5146579804559</v>
      </c>
      <c r="Y11" s="48">
        <v>1.2562</v>
      </c>
    </row>
    <row r="12" spans="1:25" x14ac:dyDescent="0.2">
      <c r="B12" s="47">
        <v>45419</v>
      </c>
      <c r="C12" s="46">
        <v>2196</v>
      </c>
      <c r="D12" s="45">
        <v>2197</v>
      </c>
      <c r="E12" s="44">
        <f t="shared" si="0"/>
        <v>2196.5</v>
      </c>
      <c r="F12" s="46">
        <v>2238</v>
      </c>
      <c r="G12" s="45">
        <v>2240</v>
      </c>
      <c r="H12" s="44">
        <f t="shared" si="1"/>
        <v>2239</v>
      </c>
      <c r="I12" s="46">
        <v>2305</v>
      </c>
      <c r="J12" s="45">
        <v>2310</v>
      </c>
      <c r="K12" s="44">
        <f t="shared" si="2"/>
        <v>2307.5</v>
      </c>
      <c r="L12" s="46">
        <v>2317</v>
      </c>
      <c r="M12" s="45">
        <v>2322</v>
      </c>
      <c r="N12" s="44">
        <f t="shared" si="3"/>
        <v>2319.5</v>
      </c>
      <c r="O12" s="46">
        <v>2347</v>
      </c>
      <c r="P12" s="45">
        <v>2352</v>
      </c>
      <c r="Q12" s="44">
        <f t="shared" si="4"/>
        <v>2349.5</v>
      </c>
      <c r="R12" s="52">
        <v>2197</v>
      </c>
      <c r="S12" s="51">
        <v>1.2544999999999999</v>
      </c>
      <c r="T12" s="51">
        <v>1.0767</v>
      </c>
      <c r="U12" s="50">
        <v>154.53</v>
      </c>
      <c r="V12" s="43">
        <v>1751.3</v>
      </c>
      <c r="W12" s="43">
        <v>1784.43</v>
      </c>
      <c r="X12" s="49">
        <f t="shared" si="5"/>
        <v>2040.4941023497724</v>
      </c>
      <c r="Y12" s="48">
        <v>1.2553000000000001</v>
      </c>
    </row>
    <row r="13" spans="1:25" x14ac:dyDescent="0.2">
      <c r="B13" s="47">
        <v>45420</v>
      </c>
      <c r="C13" s="46">
        <v>2186</v>
      </c>
      <c r="D13" s="45">
        <v>2187</v>
      </c>
      <c r="E13" s="44">
        <f t="shared" si="0"/>
        <v>2186.5</v>
      </c>
      <c r="F13" s="46">
        <v>2226</v>
      </c>
      <c r="G13" s="45">
        <v>2228</v>
      </c>
      <c r="H13" s="44">
        <f t="shared" si="1"/>
        <v>2227</v>
      </c>
      <c r="I13" s="46">
        <v>2295</v>
      </c>
      <c r="J13" s="45">
        <v>2300</v>
      </c>
      <c r="K13" s="44">
        <f t="shared" si="2"/>
        <v>2297.5</v>
      </c>
      <c r="L13" s="46">
        <v>2308</v>
      </c>
      <c r="M13" s="45">
        <v>2313</v>
      </c>
      <c r="N13" s="44">
        <f t="shared" si="3"/>
        <v>2310.5</v>
      </c>
      <c r="O13" s="46">
        <v>2338</v>
      </c>
      <c r="P13" s="45">
        <v>2343</v>
      </c>
      <c r="Q13" s="44">
        <f t="shared" si="4"/>
        <v>2340.5</v>
      </c>
      <c r="R13" s="52">
        <v>2187</v>
      </c>
      <c r="S13" s="51">
        <v>1.2484999999999999</v>
      </c>
      <c r="T13" s="51">
        <v>1.0747</v>
      </c>
      <c r="U13" s="50">
        <v>155.5</v>
      </c>
      <c r="V13" s="43">
        <v>1751.7</v>
      </c>
      <c r="W13" s="43">
        <v>1783.4</v>
      </c>
      <c r="X13" s="49">
        <f t="shared" si="5"/>
        <v>2034.9865078626594</v>
      </c>
      <c r="Y13" s="48">
        <v>1.2493000000000001</v>
      </c>
    </row>
    <row r="14" spans="1:25" x14ac:dyDescent="0.2">
      <c r="B14" s="47">
        <v>45421</v>
      </c>
      <c r="C14" s="46">
        <v>2174.5</v>
      </c>
      <c r="D14" s="45">
        <v>2175.5</v>
      </c>
      <c r="E14" s="44">
        <f t="shared" si="0"/>
        <v>2175</v>
      </c>
      <c r="F14" s="46">
        <v>2216</v>
      </c>
      <c r="G14" s="45">
        <v>2217</v>
      </c>
      <c r="H14" s="44">
        <f t="shared" si="1"/>
        <v>2216.5</v>
      </c>
      <c r="I14" s="46">
        <v>2287</v>
      </c>
      <c r="J14" s="45">
        <v>2292</v>
      </c>
      <c r="K14" s="44">
        <f t="shared" si="2"/>
        <v>2289.5</v>
      </c>
      <c r="L14" s="46">
        <v>2298</v>
      </c>
      <c r="M14" s="45">
        <v>2303</v>
      </c>
      <c r="N14" s="44">
        <f t="shared" si="3"/>
        <v>2300.5</v>
      </c>
      <c r="O14" s="46">
        <v>2328</v>
      </c>
      <c r="P14" s="45">
        <v>2333</v>
      </c>
      <c r="Q14" s="44">
        <f t="shared" si="4"/>
        <v>2330.5</v>
      </c>
      <c r="R14" s="52">
        <v>2175.5</v>
      </c>
      <c r="S14" s="51">
        <v>1.2470000000000001</v>
      </c>
      <c r="T14" s="51">
        <v>1.0728</v>
      </c>
      <c r="U14" s="50">
        <v>155.88999999999999</v>
      </c>
      <c r="V14" s="43">
        <v>1744.59</v>
      </c>
      <c r="W14" s="43">
        <v>1776.73</v>
      </c>
      <c r="X14" s="49">
        <f t="shared" si="5"/>
        <v>2027.8709917971664</v>
      </c>
      <c r="Y14" s="48">
        <v>1.2478</v>
      </c>
    </row>
    <row r="15" spans="1:25" x14ac:dyDescent="0.2">
      <c r="B15" s="47">
        <v>45422</v>
      </c>
      <c r="C15" s="46">
        <v>2192</v>
      </c>
      <c r="D15" s="45">
        <v>2192.5</v>
      </c>
      <c r="E15" s="44">
        <f t="shared" si="0"/>
        <v>2192.25</v>
      </c>
      <c r="F15" s="46">
        <v>2237</v>
      </c>
      <c r="G15" s="45">
        <v>2238</v>
      </c>
      <c r="H15" s="44">
        <f t="shared" si="1"/>
        <v>2237.5</v>
      </c>
      <c r="I15" s="46">
        <v>2310</v>
      </c>
      <c r="J15" s="45">
        <v>2315</v>
      </c>
      <c r="K15" s="44">
        <f t="shared" si="2"/>
        <v>2312.5</v>
      </c>
      <c r="L15" s="46">
        <v>2322</v>
      </c>
      <c r="M15" s="45">
        <v>2327</v>
      </c>
      <c r="N15" s="44">
        <f t="shared" si="3"/>
        <v>2324.5</v>
      </c>
      <c r="O15" s="46">
        <v>2352</v>
      </c>
      <c r="P15" s="45">
        <v>2357</v>
      </c>
      <c r="Q15" s="44">
        <f t="shared" si="4"/>
        <v>2354.5</v>
      </c>
      <c r="R15" s="52">
        <v>2192.5</v>
      </c>
      <c r="S15" s="51">
        <v>1.2527999999999999</v>
      </c>
      <c r="T15" s="51">
        <v>1.0780000000000001</v>
      </c>
      <c r="U15" s="50">
        <v>155.75</v>
      </c>
      <c r="V15" s="43">
        <v>1750.08</v>
      </c>
      <c r="W15" s="43">
        <v>1786.4</v>
      </c>
      <c r="X15" s="49">
        <f t="shared" si="5"/>
        <v>2033.8589981447124</v>
      </c>
      <c r="Y15" s="48">
        <v>1.2527999999999999</v>
      </c>
    </row>
    <row r="16" spans="1:25" x14ac:dyDescent="0.2">
      <c r="B16" s="47">
        <v>45425</v>
      </c>
      <c r="C16" s="46">
        <v>2182</v>
      </c>
      <c r="D16" s="45">
        <v>2184</v>
      </c>
      <c r="E16" s="44">
        <f t="shared" si="0"/>
        <v>2183</v>
      </c>
      <c r="F16" s="46">
        <v>2234</v>
      </c>
      <c r="G16" s="45">
        <v>2236</v>
      </c>
      <c r="H16" s="44">
        <f t="shared" si="1"/>
        <v>2235</v>
      </c>
      <c r="I16" s="46">
        <v>2312</v>
      </c>
      <c r="J16" s="45">
        <v>2317</v>
      </c>
      <c r="K16" s="44">
        <f t="shared" si="2"/>
        <v>2314.5</v>
      </c>
      <c r="L16" s="46">
        <v>2323</v>
      </c>
      <c r="M16" s="45">
        <v>2328</v>
      </c>
      <c r="N16" s="44">
        <f t="shared" si="3"/>
        <v>2325.5</v>
      </c>
      <c r="O16" s="46">
        <v>2353</v>
      </c>
      <c r="P16" s="45">
        <v>2358</v>
      </c>
      <c r="Q16" s="44">
        <f t="shared" si="4"/>
        <v>2355.5</v>
      </c>
      <c r="R16" s="52">
        <v>2184</v>
      </c>
      <c r="S16" s="51">
        <v>1.2545999999999999</v>
      </c>
      <c r="T16" s="51">
        <v>1.0789</v>
      </c>
      <c r="U16" s="50">
        <v>155.88</v>
      </c>
      <c r="V16" s="43">
        <v>1740.79</v>
      </c>
      <c r="W16" s="43">
        <v>1782.24</v>
      </c>
      <c r="X16" s="49">
        <f t="shared" si="5"/>
        <v>2024.2839929557883</v>
      </c>
      <c r="Y16" s="48">
        <v>1.2545999999999999</v>
      </c>
    </row>
    <row r="17" spans="2:25" x14ac:dyDescent="0.2">
      <c r="B17" s="47">
        <v>45426</v>
      </c>
      <c r="C17" s="46">
        <v>2199</v>
      </c>
      <c r="D17" s="45">
        <v>2201</v>
      </c>
      <c r="E17" s="44">
        <f t="shared" si="0"/>
        <v>2200</v>
      </c>
      <c r="F17" s="46">
        <v>2250.5</v>
      </c>
      <c r="G17" s="45">
        <v>2251</v>
      </c>
      <c r="H17" s="44">
        <f t="shared" si="1"/>
        <v>2250.75</v>
      </c>
      <c r="I17" s="46">
        <v>2328</v>
      </c>
      <c r="J17" s="45">
        <v>2333</v>
      </c>
      <c r="K17" s="44">
        <f t="shared" si="2"/>
        <v>2330.5</v>
      </c>
      <c r="L17" s="46">
        <v>2348</v>
      </c>
      <c r="M17" s="45">
        <v>2353</v>
      </c>
      <c r="N17" s="44">
        <f t="shared" si="3"/>
        <v>2350.5</v>
      </c>
      <c r="O17" s="46">
        <v>2378</v>
      </c>
      <c r="P17" s="45">
        <v>2383</v>
      </c>
      <c r="Q17" s="44">
        <f t="shared" si="4"/>
        <v>2380.5</v>
      </c>
      <c r="R17" s="52">
        <v>2201</v>
      </c>
      <c r="S17" s="51">
        <v>1.2553000000000001</v>
      </c>
      <c r="T17" s="51">
        <v>1.0792999999999999</v>
      </c>
      <c r="U17" s="50">
        <v>156.46</v>
      </c>
      <c r="V17" s="43">
        <v>1753.37</v>
      </c>
      <c r="W17" s="43">
        <v>1792.05</v>
      </c>
      <c r="X17" s="49">
        <f t="shared" si="5"/>
        <v>2039.2847215788013</v>
      </c>
      <c r="Y17" s="48">
        <v>1.2561</v>
      </c>
    </row>
    <row r="18" spans="2:25" x14ac:dyDescent="0.2">
      <c r="B18" s="47">
        <v>45427</v>
      </c>
      <c r="C18" s="46">
        <v>2226</v>
      </c>
      <c r="D18" s="45">
        <v>2228</v>
      </c>
      <c r="E18" s="44">
        <f t="shared" si="0"/>
        <v>2227</v>
      </c>
      <c r="F18" s="46">
        <v>2276</v>
      </c>
      <c r="G18" s="45">
        <v>2278</v>
      </c>
      <c r="H18" s="44">
        <f t="shared" si="1"/>
        <v>2277</v>
      </c>
      <c r="I18" s="46">
        <v>2358</v>
      </c>
      <c r="J18" s="45">
        <v>2363</v>
      </c>
      <c r="K18" s="44">
        <f t="shared" si="2"/>
        <v>2360.5</v>
      </c>
      <c r="L18" s="46">
        <v>2378</v>
      </c>
      <c r="M18" s="45">
        <v>2383</v>
      </c>
      <c r="N18" s="44">
        <f t="shared" si="3"/>
        <v>2380.5</v>
      </c>
      <c r="O18" s="46">
        <v>2408</v>
      </c>
      <c r="P18" s="45">
        <v>2413</v>
      </c>
      <c r="Q18" s="44">
        <f t="shared" si="4"/>
        <v>2410.5</v>
      </c>
      <c r="R18" s="52">
        <v>2228</v>
      </c>
      <c r="S18" s="51">
        <v>1.2614000000000001</v>
      </c>
      <c r="T18" s="51">
        <v>1.0829</v>
      </c>
      <c r="U18" s="50">
        <v>155.68</v>
      </c>
      <c r="V18" s="43">
        <v>1766.29</v>
      </c>
      <c r="W18" s="43">
        <v>1804.79</v>
      </c>
      <c r="X18" s="49">
        <f t="shared" si="5"/>
        <v>2057.4383599593684</v>
      </c>
      <c r="Y18" s="48">
        <v>1.2622</v>
      </c>
    </row>
    <row r="19" spans="2:25" x14ac:dyDescent="0.2">
      <c r="B19" s="47">
        <v>45428</v>
      </c>
      <c r="C19" s="46">
        <v>2227</v>
      </c>
      <c r="D19" s="45">
        <v>2227.5</v>
      </c>
      <c r="E19" s="44">
        <f t="shared" si="0"/>
        <v>2227.25</v>
      </c>
      <c r="F19" s="46">
        <v>2280</v>
      </c>
      <c r="G19" s="45">
        <v>2281</v>
      </c>
      <c r="H19" s="44">
        <f t="shared" si="1"/>
        <v>2280.5</v>
      </c>
      <c r="I19" s="46">
        <v>2363</v>
      </c>
      <c r="J19" s="45">
        <v>2368</v>
      </c>
      <c r="K19" s="44">
        <f t="shared" si="2"/>
        <v>2365.5</v>
      </c>
      <c r="L19" s="46">
        <v>2383</v>
      </c>
      <c r="M19" s="45">
        <v>2388</v>
      </c>
      <c r="N19" s="44">
        <f t="shared" si="3"/>
        <v>2385.5</v>
      </c>
      <c r="O19" s="46">
        <v>2413</v>
      </c>
      <c r="P19" s="45">
        <v>2418</v>
      </c>
      <c r="Q19" s="44">
        <f t="shared" si="4"/>
        <v>2415.5</v>
      </c>
      <c r="R19" s="52">
        <v>2227.5</v>
      </c>
      <c r="S19" s="51">
        <v>1.2656000000000001</v>
      </c>
      <c r="T19" s="51">
        <v>1.0867</v>
      </c>
      <c r="U19" s="50">
        <v>154.88</v>
      </c>
      <c r="V19" s="43">
        <v>1760.03</v>
      </c>
      <c r="W19" s="43">
        <v>1801.03</v>
      </c>
      <c r="X19" s="49">
        <f t="shared" si="5"/>
        <v>2049.7837489647559</v>
      </c>
      <c r="Y19" s="48">
        <v>1.2665</v>
      </c>
    </row>
    <row r="20" spans="2:25" x14ac:dyDescent="0.2">
      <c r="B20" s="47">
        <v>45429</v>
      </c>
      <c r="C20" s="46">
        <v>2235</v>
      </c>
      <c r="D20" s="45">
        <v>2237</v>
      </c>
      <c r="E20" s="44">
        <f t="shared" si="0"/>
        <v>2236</v>
      </c>
      <c r="F20" s="46">
        <v>2285</v>
      </c>
      <c r="G20" s="45">
        <v>2287</v>
      </c>
      <c r="H20" s="44">
        <f t="shared" si="1"/>
        <v>2286</v>
      </c>
      <c r="I20" s="46">
        <v>2368</v>
      </c>
      <c r="J20" s="45">
        <v>2373</v>
      </c>
      <c r="K20" s="44">
        <f t="shared" si="2"/>
        <v>2370.5</v>
      </c>
      <c r="L20" s="46">
        <v>2388</v>
      </c>
      <c r="M20" s="45">
        <v>2393</v>
      </c>
      <c r="N20" s="44">
        <f t="shared" si="3"/>
        <v>2390.5</v>
      </c>
      <c r="O20" s="46">
        <v>2418</v>
      </c>
      <c r="P20" s="45">
        <v>2423</v>
      </c>
      <c r="Q20" s="44">
        <f t="shared" si="4"/>
        <v>2420.5</v>
      </c>
      <c r="R20" s="52">
        <v>2237</v>
      </c>
      <c r="S20" s="51">
        <v>1.2654000000000001</v>
      </c>
      <c r="T20" s="51">
        <v>1.0843</v>
      </c>
      <c r="U20" s="50">
        <v>155.86000000000001</v>
      </c>
      <c r="V20" s="43">
        <v>1767.82</v>
      </c>
      <c r="W20" s="43">
        <v>1806.19</v>
      </c>
      <c r="X20" s="49">
        <f t="shared" si="5"/>
        <v>2063.0821728303972</v>
      </c>
      <c r="Y20" s="48">
        <v>1.2662</v>
      </c>
    </row>
    <row r="21" spans="2:25" x14ac:dyDescent="0.2">
      <c r="B21" s="47">
        <v>45432</v>
      </c>
      <c r="C21" s="46">
        <v>2283</v>
      </c>
      <c r="D21" s="45">
        <v>2283.5</v>
      </c>
      <c r="E21" s="44">
        <f t="shared" si="0"/>
        <v>2283.25</v>
      </c>
      <c r="F21" s="46">
        <v>2336</v>
      </c>
      <c r="G21" s="45">
        <v>2337</v>
      </c>
      <c r="H21" s="44">
        <f t="shared" si="1"/>
        <v>2336.5</v>
      </c>
      <c r="I21" s="46">
        <v>2410</v>
      </c>
      <c r="J21" s="45">
        <v>2415</v>
      </c>
      <c r="K21" s="44">
        <f t="shared" si="2"/>
        <v>2412.5</v>
      </c>
      <c r="L21" s="46">
        <v>2430</v>
      </c>
      <c r="M21" s="45">
        <v>2435</v>
      </c>
      <c r="N21" s="44">
        <f t="shared" si="3"/>
        <v>2432.5</v>
      </c>
      <c r="O21" s="46">
        <v>2460</v>
      </c>
      <c r="P21" s="45">
        <v>2465</v>
      </c>
      <c r="Q21" s="44">
        <f t="shared" si="4"/>
        <v>2462.5</v>
      </c>
      <c r="R21" s="52">
        <v>2283.5</v>
      </c>
      <c r="S21" s="51">
        <v>1.2696000000000001</v>
      </c>
      <c r="T21" s="51">
        <v>1.0861000000000001</v>
      </c>
      <c r="U21" s="50">
        <v>155.75</v>
      </c>
      <c r="V21" s="43">
        <v>1798.6</v>
      </c>
      <c r="W21" s="43">
        <v>1839.58</v>
      </c>
      <c r="X21" s="49">
        <f t="shared" si="5"/>
        <v>2102.476751680324</v>
      </c>
      <c r="Y21" s="48">
        <v>1.2704</v>
      </c>
    </row>
    <row r="22" spans="2:25" x14ac:dyDescent="0.2">
      <c r="B22" s="47">
        <v>45433</v>
      </c>
      <c r="C22" s="46">
        <v>2290</v>
      </c>
      <c r="D22" s="45">
        <v>2291</v>
      </c>
      <c r="E22" s="44">
        <f t="shared" si="0"/>
        <v>2290.5</v>
      </c>
      <c r="F22" s="46">
        <v>2341</v>
      </c>
      <c r="G22" s="45">
        <v>2343</v>
      </c>
      <c r="H22" s="44">
        <f t="shared" si="1"/>
        <v>2342</v>
      </c>
      <c r="I22" s="46">
        <v>2405</v>
      </c>
      <c r="J22" s="45">
        <v>2410</v>
      </c>
      <c r="K22" s="44">
        <f t="shared" si="2"/>
        <v>2407.5</v>
      </c>
      <c r="L22" s="46">
        <v>2420</v>
      </c>
      <c r="M22" s="45">
        <v>2425</v>
      </c>
      <c r="N22" s="44">
        <f t="shared" si="3"/>
        <v>2422.5</v>
      </c>
      <c r="O22" s="46">
        <v>2450</v>
      </c>
      <c r="P22" s="45">
        <v>2455</v>
      </c>
      <c r="Q22" s="44">
        <f t="shared" si="4"/>
        <v>2452.5</v>
      </c>
      <c r="R22" s="52">
        <v>2291</v>
      </c>
      <c r="S22" s="51">
        <v>1.272</v>
      </c>
      <c r="T22" s="51">
        <v>1.0868</v>
      </c>
      <c r="U22" s="50">
        <v>156.22999999999999</v>
      </c>
      <c r="V22" s="43">
        <v>1801.1</v>
      </c>
      <c r="W22" s="43">
        <v>1840.68</v>
      </c>
      <c r="X22" s="49">
        <f t="shared" si="5"/>
        <v>2108.0235553919765</v>
      </c>
      <c r="Y22" s="48">
        <v>1.2728999999999999</v>
      </c>
    </row>
    <row r="23" spans="2:25" x14ac:dyDescent="0.2">
      <c r="B23" s="47">
        <v>45434</v>
      </c>
      <c r="C23" s="46">
        <v>2288</v>
      </c>
      <c r="D23" s="45">
        <v>2290</v>
      </c>
      <c r="E23" s="44">
        <f t="shared" si="0"/>
        <v>2289</v>
      </c>
      <c r="F23" s="46">
        <v>2341</v>
      </c>
      <c r="G23" s="45">
        <v>2343</v>
      </c>
      <c r="H23" s="44">
        <f t="shared" si="1"/>
        <v>2342</v>
      </c>
      <c r="I23" s="46">
        <v>2400</v>
      </c>
      <c r="J23" s="45">
        <v>2405</v>
      </c>
      <c r="K23" s="44">
        <f t="shared" si="2"/>
        <v>2402.5</v>
      </c>
      <c r="L23" s="46">
        <v>2417</v>
      </c>
      <c r="M23" s="45">
        <v>2422</v>
      </c>
      <c r="N23" s="44">
        <f t="shared" si="3"/>
        <v>2419.5</v>
      </c>
      <c r="O23" s="46">
        <v>2447</v>
      </c>
      <c r="P23" s="45">
        <v>2452</v>
      </c>
      <c r="Q23" s="44">
        <f t="shared" si="4"/>
        <v>2449.5</v>
      </c>
      <c r="R23" s="52">
        <v>2290</v>
      </c>
      <c r="S23" s="51">
        <v>1.2709999999999999</v>
      </c>
      <c r="T23" s="51">
        <v>1.0828</v>
      </c>
      <c r="U23" s="50">
        <v>156.59</v>
      </c>
      <c r="V23" s="43">
        <v>1801.73</v>
      </c>
      <c r="W23" s="43">
        <v>1842.42</v>
      </c>
      <c r="X23" s="49">
        <f t="shared" si="5"/>
        <v>2114.8873291466571</v>
      </c>
      <c r="Y23" s="48">
        <v>1.2717000000000001</v>
      </c>
    </row>
    <row r="24" spans="2:25" x14ac:dyDescent="0.2">
      <c r="B24" s="47">
        <v>45435</v>
      </c>
      <c r="C24" s="46">
        <v>2233</v>
      </c>
      <c r="D24" s="45">
        <v>2235</v>
      </c>
      <c r="E24" s="44">
        <f t="shared" si="0"/>
        <v>2234</v>
      </c>
      <c r="F24" s="46">
        <v>2282</v>
      </c>
      <c r="G24" s="45">
        <v>2284</v>
      </c>
      <c r="H24" s="44">
        <f t="shared" si="1"/>
        <v>2283</v>
      </c>
      <c r="I24" s="46">
        <v>2342</v>
      </c>
      <c r="J24" s="45">
        <v>2347</v>
      </c>
      <c r="K24" s="44">
        <f t="shared" si="2"/>
        <v>2344.5</v>
      </c>
      <c r="L24" s="46">
        <v>2358</v>
      </c>
      <c r="M24" s="45">
        <v>2363</v>
      </c>
      <c r="N24" s="44">
        <f t="shared" si="3"/>
        <v>2360.5</v>
      </c>
      <c r="O24" s="46">
        <v>2388</v>
      </c>
      <c r="P24" s="45">
        <v>2393</v>
      </c>
      <c r="Q24" s="44">
        <f t="shared" si="4"/>
        <v>2390.5</v>
      </c>
      <c r="R24" s="52">
        <v>2235</v>
      </c>
      <c r="S24" s="51">
        <v>1.274</v>
      </c>
      <c r="T24" s="51">
        <v>1.0851</v>
      </c>
      <c r="U24" s="50">
        <v>156.59</v>
      </c>
      <c r="V24" s="43">
        <v>1754.32</v>
      </c>
      <c r="W24" s="43">
        <v>1791.93</v>
      </c>
      <c r="X24" s="49">
        <f t="shared" si="5"/>
        <v>2059.717998341167</v>
      </c>
      <c r="Y24" s="48">
        <v>1.2746</v>
      </c>
    </row>
    <row r="25" spans="2:25" x14ac:dyDescent="0.2">
      <c r="B25" s="47">
        <v>45436</v>
      </c>
      <c r="C25" s="46">
        <v>2248</v>
      </c>
      <c r="D25" s="45">
        <v>2248.5</v>
      </c>
      <c r="E25" s="44">
        <f t="shared" si="0"/>
        <v>2248.25</v>
      </c>
      <c r="F25" s="46">
        <v>2295</v>
      </c>
      <c r="G25" s="45">
        <v>2297</v>
      </c>
      <c r="H25" s="44">
        <f t="shared" si="1"/>
        <v>2296</v>
      </c>
      <c r="I25" s="46">
        <v>2353</v>
      </c>
      <c r="J25" s="45">
        <v>2358</v>
      </c>
      <c r="K25" s="44">
        <f t="shared" si="2"/>
        <v>2355.5</v>
      </c>
      <c r="L25" s="46">
        <v>2370</v>
      </c>
      <c r="M25" s="45">
        <v>2375</v>
      </c>
      <c r="N25" s="44">
        <f t="shared" si="3"/>
        <v>2372.5</v>
      </c>
      <c r="O25" s="46">
        <v>2400</v>
      </c>
      <c r="P25" s="45">
        <v>2405</v>
      </c>
      <c r="Q25" s="44">
        <f t="shared" si="4"/>
        <v>2402.5</v>
      </c>
      <c r="R25" s="52">
        <v>2248.5</v>
      </c>
      <c r="S25" s="51">
        <v>1.2718</v>
      </c>
      <c r="T25" s="51">
        <v>1.0841000000000001</v>
      </c>
      <c r="U25" s="50">
        <v>157.04</v>
      </c>
      <c r="V25" s="43">
        <v>1767.97</v>
      </c>
      <c r="W25" s="43">
        <v>1805.25</v>
      </c>
      <c r="X25" s="49">
        <f t="shared" si="5"/>
        <v>2074.0706576884049</v>
      </c>
      <c r="Y25" s="48">
        <v>1.2724</v>
      </c>
    </row>
    <row r="26" spans="2:25" x14ac:dyDescent="0.2">
      <c r="B26" s="47">
        <v>45440</v>
      </c>
      <c r="C26" s="46">
        <v>2282.5</v>
      </c>
      <c r="D26" s="45">
        <v>2283</v>
      </c>
      <c r="E26" s="44">
        <f t="shared" si="0"/>
        <v>2282.75</v>
      </c>
      <c r="F26" s="46">
        <v>2341</v>
      </c>
      <c r="G26" s="45">
        <v>2341.5</v>
      </c>
      <c r="H26" s="44">
        <f t="shared" si="1"/>
        <v>2341.25</v>
      </c>
      <c r="I26" s="46">
        <v>2397</v>
      </c>
      <c r="J26" s="45">
        <v>2402</v>
      </c>
      <c r="K26" s="44">
        <f t="shared" si="2"/>
        <v>2399.5</v>
      </c>
      <c r="L26" s="46">
        <v>2413</v>
      </c>
      <c r="M26" s="45">
        <v>2418</v>
      </c>
      <c r="N26" s="44">
        <f t="shared" si="3"/>
        <v>2415.5</v>
      </c>
      <c r="O26" s="46">
        <v>2438</v>
      </c>
      <c r="P26" s="45">
        <v>2443</v>
      </c>
      <c r="Q26" s="44">
        <f t="shared" si="4"/>
        <v>2440.5</v>
      </c>
      <c r="R26" s="52">
        <v>2283</v>
      </c>
      <c r="S26" s="51">
        <v>1.2786</v>
      </c>
      <c r="T26" s="51">
        <v>1.0884</v>
      </c>
      <c r="U26" s="50">
        <v>156.81</v>
      </c>
      <c r="V26" s="43">
        <v>1785.55</v>
      </c>
      <c r="W26" s="43">
        <v>1830.44</v>
      </c>
      <c r="X26" s="49">
        <f t="shared" si="5"/>
        <v>2097.5744211686879</v>
      </c>
      <c r="Y26" s="48">
        <v>1.2791999999999999</v>
      </c>
    </row>
    <row r="27" spans="2:25" x14ac:dyDescent="0.2">
      <c r="B27" s="47">
        <v>45441</v>
      </c>
      <c r="C27" s="46">
        <v>2258</v>
      </c>
      <c r="D27" s="45">
        <v>2260</v>
      </c>
      <c r="E27" s="44">
        <f t="shared" si="0"/>
        <v>2259</v>
      </c>
      <c r="F27" s="46">
        <v>2317</v>
      </c>
      <c r="G27" s="45">
        <v>2318</v>
      </c>
      <c r="H27" s="44">
        <f t="shared" si="1"/>
        <v>2317.5</v>
      </c>
      <c r="I27" s="46">
        <v>2377</v>
      </c>
      <c r="J27" s="45">
        <v>2382</v>
      </c>
      <c r="K27" s="44">
        <f t="shared" si="2"/>
        <v>2379.5</v>
      </c>
      <c r="L27" s="46">
        <v>2393</v>
      </c>
      <c r="M27" s="45">
        <v>2398</v>
      </c>
      <c r="N27" s="44">
        <f t="shared" si="3"/>
        <v>2395.5</v>
      </c>
      <c r="O27" s="46">
        <v>2413</v>
      </c>
      <c r="P27" s="45">
        <v>2418</v>
      </c>
      <c r="Q27" s="44">
        <f t="shared" si="4"/>
        <v>2415.5</v>
      </c>
      <c r="R27" s="52">
        <v>2260</v>
      </c>
      <c r="S27" s="51">
        <v>1.2748999999999999</v>
      </c>
      <c r="T27" s="51">
        <v>1.085</v>
      </c>
      <c r="U27" s="50">
        <v>157.29</v>
      </c>
      <c r="V27" s="43">
        <v>1772.69</v>
      </c>
      <c r="W27" s="43">
        <v>1817.33</v>
      </c>
      <c r="X27" s="49">
        <f t="shared" si="5"/>
        <v>2082.9493087557603</v>
      </c>
      <c r="Y27" s="48">
        <v>1.2755000000000001</v>
      </c>
    </row>
    <row r="28" spans="2:25" x14ac:dyDescent="0.2">
      <c r="B28" s="47">
        <v>45442</v>
      </c>
      <c r="C28" s="46">
        <v>2223.5</v>
      </c>
      <c r="D28" s="45">
        <v>2224.5</v>
      </c>
      <c r="E28" s="44">
        <f t="shared" si="0"/>
        <v>2224</v>
      </c>
      <c r="F28" s="46">
        <v>2283</v>
      </c>
      <c r="G28" s="45">
        <v>2284</v>
      </c>
      <c r="H28" s="44">
        <f t="shared" si="1"/>
        <v>2283.5</v>
      </c>
      <c r="I28" s="46">
        <v>2348</v>
      </c>
      <c r="J28" s="45">
        <v>2353</v>
      </c>
      <c r="K28" s="44">
        <f t="shared" si="2"/>
        <v>2350.5</v>
      </c>
      <c r="L28" s="46">
        <v>2365</v>
      </c>
      <c r="M28" s="45">
        <v>2370</v>
      </c>
      <c r="N28" s="44">
        <f t="shared" si="3"/>
        <v>2367.5</v>
      </c>
      <c r="O28" s="46">
        <v>2385</v>
      </c>
      <c r="P28" s="45">
        <v>2390</v>
      </c>
      <c r="Q28" s="44">
        <f t="shared" si="4"/>
        <v>2387.5</v>
      </c>
      <c r="R28" s="52">
        <v>2224.5</v>
      </c>
      <c r="S28" s="51">
        <v>1.2710999999999999</v>
      </c>
      <c r="T28" s="51">
        <v>1.0819000000000001</v>
      </c>
      <c r="U28" s="50">
        <v>156.74</v>
      </c>
      <c r="V28" s="43">
        <v>1750.06</v>
      </c>
      <c r="W28" s="43">
        <v>1796.02</v>
      </c>
      <c r="X28" s="49">
        <f t="shared" si="5"/>
        <v>2056.1050004621497</v>
      </c>
      <c r="Y28" s="48">
        <v>1.2717000000000001</v>
      </c>
    </row>
    <row r="29" spans="2:25" x14ac:dyDescent="0.2">
      <c r="B29" s="47">
        <v>45443</v>
      </c>
      <c r="C29" s="46">
        <v>2244</v>
      </c>
      <c r="D29" s="45">
        <v>2246</v>
      </c>
      <c r="E29" s="44">
        <f t="shared" si="0"/>
        <v>2245</v>
      </c>
      <c r="F29" s="46">
        <v>2300</v>
      </c>
      <c r="G29" s="45">
        <v>2302</v>
      </c>
      <c r="H29" s="44">
        <f t="shared" si="1"/>
        <v>2301</v>
      </c>
      <c r="I29" s="46">
        <v>2370</v>
      </c>
      <c r="J29" s="45">
        <v>2375</v>
      </c>
      <c r="K29" s="44">
        <f t="shared" si="2"/>
        <v>2372.5</v>
      </c>
      <c r="L29" s="46">
        <v>2385</v>
      </c>
      <c r="M29" s="45">
        <v>2390</v>
      </c>
      <c r="N29" s="44">
        <f t="shared" si="3"/>
        <v>2387.5</v>
      </c>
      <c r="O29" s="46">
        <v>2405</v>
      </c>
      <c r="P29" s="45">
        <v>2410</v>
      </c>
      <c r="Q29" s="44">
        <f t="shared" si="4"/>
        <v>2407.5</v>
      </c>
      <c r="R29" s="52">
        <v>2246</v>
      </c>
      <c r="S29" s="51">
        <v>1.2714000000000001</v>
      </c>
      <c r="T29" s="51">
        <v>1.0851</v>
      </c>
      <c r="U29" s="50">
        <v>157.18</v>
      </c>
      <c r="V29" s="43">
        <v>1766.56</v>
      </c>
      <c r="W29" s="43">
        <v>1809.75</v>
      </c>
      <c r="X29" s="49">
        <f t="shared" si="5"/>
        <v>2069.8553128743897</v>
      </c>
      <c r="Y29" s="48">
        <v>1.272</v>
      </c>
    </row>
    <row r="30" spans="2:25" s="10" customFormat="1" x14ac:dyDescent="0.2">
      <c r="B30" s="42" t="s">
        <v>11</v>
      </c>
      <c r="C30" s="41">
        <f>ROUND(AVERAGE(C9:C29),2)</f>
        <v>2220.02</v>
      </c>
      <c r="D30" s="40">
        <f>ROUND(AVERAGE(D9:D29),2)</f>
        <v>2221.2600000000002</v>
      </c>
      <c r="E30" s="39">
        <f>ROUND(AVERAGE(C30:D30),2)</f>
        <v>2220.64</v>
      </c>
      <c r="F30" s="41">
        <f>ROUND(AVERAGE(F9:F29),2)</f>
        <v>2269.02</v>
      </c>
      <c r="G30" s="40">
        <f>ROUND(AVERAGE(G9:G29),2)</f>
        <v>2270.4299999999998</v>
      </c>
      <c r="H30" s="39">
        <f>ROUND(AVERAGE(F30:G30),2)</f>
        <v>2269.73</v>
      </c>
      <c r="I30" s="41">
        <f>ROUND(AVERAGE(I9:I29),2)</f>
        <v>2337.67</v>
      </c>
      <c r="J30" s="40">
        <f>ROUND(AVERAGE(J9:J29),2)</f>
        <v>2342.67</v>
      </c>
      <c r="K30" s="39">
        <f>ROUND(AVERAGE(I30:J30),2)</f>
        <v>2340.17</v>
      </c>
      <c r="L30" s="41">
        <f>ROUND(AVERAGE(L9:L29),2)</f>
        <v>2353.14</v>
      </c>
      <c r="M30" s="40">
        <f>ROUND(AVERAGE(M9:M29),2)</f>
        <v>2358.14</v>
      </c>
      <c r="N30" s="39">
        <f>ROUND(AVERAGE(L30:M30),2)</f>
        <v>2355.64</v>
      </c>
      <c r="O30" s="41">
        <f>ROUND(AVERAGE(O9:O29),2)</f>
        <v>2381.48</v>
      </c>
      <c r="P30" s="40">
        <f>ROUND(AVERAGE(P9:P29),2)</f>
        <v>2386.48</v>
      </c>
      <c r="Q30" s="39">
        <f>ROUND(AVERAGE(O30:P30),2)</f>
        <v>2383.98</v>
      </c>
      <c r="R30" s="38">
        <f>ROUND(AVERAGE(R9:R29),2)</f>
        <v>2221.2600000000002</v>
      </c>
      <c r="S30" s="37">
        <f>ROUND(AVERAGE(S9:S29),4)</f>
        <v>1.2625999999999999</v>
      </c>
      <c r="T30" s="36">
        <f>ROUND(AVERAGE(T9:T29),4)</f>
        <v>1.0806</v>
      </c>
      <c r="U30" s="175">
        <f>ROUND(AVERAGE(U9:U29),2)</f>
        <v>156.02000000000001</v>
      </c>
      <c r="V30" s="35">
        <f>AVERAGE(V9:V29)</f>
        <v>1759.1142857142854</v>
      </c>
      <c r="W30" s="35">
        <f>AVERAGE(W9:W29)</f>
        <v>1797.0876190476185</v>
      </c>
      <c r="X30" s="35">
        <f>AVERAGE(X9:X29)</f>
        <v>2055.5336492231863</v>
      </c>
      <c r="Y30" s="34">
        <f>AVERAGE(Y9:Y29)</f>
        <v>1.2632761904761902</v>
      </c>
    </row>
    <row r="31" spans="2:25" s="5" customFormat="1" x14ac:dyDescent="0.2">
      <c r="B31" s="33" t="s">
        <v>12</v>
      </c>
      <c r="C31" s="32">
        <f t="shared" ref="C31:Y31" si="6">MAX(C9:C29)</f>
        <v>2290</v>
      </c>
      <c r="D31" s="31">
        <f t="shared" si="6"/>
        <v>2291</v>
      </c>
      <c r="E31" s="30">
        <f t="shared" si="6"/>
        <v>2290.5</v>
      </c>
      <c r="F31" s="32">
        <f t="shared" si="6"/>
        <v>2341</v>
      </c>
      <c r="G31" s="31">
        <f t="shared" si="6"/>
        <v>2343</v>
      </c>
      <c r="H31" s="30">
        <f t="shared" si="6"/>
        <v>2342</v>
      </c>
      <c r="I31" s="32">
        <f t="shared" si="6"/>
        <v>2410</v>
      </c>
      <c r="J31" s="31">
        <f t="shared" si="6"/>
        <v>2415</v>
      </c>
      <c r="K31" s="30">
        <f t="shared" si="6"/>
        <v>2412.5</v>
      </c>
      <c r="L31" s="32">
        <f t="shared" si="6"/>
        <v>2430</v>
      </c>
      <c r="M31" s="31">
        <f t="shared" si="6"/>
        <v>2435</v>
      </c>
      <c r="N31" s="30">
        <f t="shared" si="6"/>
        <v>2432.5</v>
      </c>
      <c r="O31" s="32">
        <f t="shared" si="6"/>
        <v>2460</v>
      </c>
      <c r="P31" s="31">
        <f t="shared" si="6"/>
        <v>2465</v>
      </c>
      <c r="Q31" s="30">
        <f t="shared" si="6"/>
        <v>2462.5</v>
      </c>
      <c r="R31" s="29">
        <f t="shared" si="6"/>
        <v>2291</v>
      </c>
      <c r="S31" s="28">
        <f t="shared" si="6"/>
        <v>1.2786</v>
      </c>
      <c r="T31" s="27">
        <f t="shared" si="6"/>
        <v>1.0884</v>
      </c>
      <c r="U31" s="26">
        <f t="shared" si="6"/>
        <v>157.88</v>
      </c>
      <c r="V31" s="25">
        <f t="shared" si="6"/>
        <v>1801.73</v>
      </c>
      <c r="W31" s="25">
        <f t="shared" si="6"/>
        <v>1842.42</v>
      </c>
      <c r="X31" s="25">
        <f t="shared" si="6"/>
        <v>2114.8873291466571</v>
      </c>
      <c r="Y31" s="24">
        <f t="shared" si="6"/>
        <v>1.2791999999999999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2143</v>
      </c>
      <c r="D32" s="21">
        <f t="shared" si="7"/>
        <v>2144</v>
      </c>
      <c r="E32" s="20">
        <f t="shared" si="7"/>
        <v>2143.5</v>
      </c>
      <c r="F32" s="22">
        <f t="shared" si="7"/>
        <v>2188.5</v>
      </c>
      <c r="G32" s="21">
        <f t="shared" si="7"/>
        <v>2189</v>
      </c>
      <c r="H32" s="20">
        <f t="shared" si="7"/>
        <v>2188.75</v>
      </c>
      <c r="I32" s="22">
        <f t="shared" si="7"/>
        <v>2250</v>
      </c>
      <c r="J32" s="21">
        <f t="shared" si="7"/>
        <v>2255</v>
      </c>
      <c r="K32" s="20">
        <f t="shared" si="7"/>
        <v>2252.5</v>
      </c>
      <c r="L32" s="22">
        <f t="shared" si="7"/>
        <v>2262</v>
      </c>
      <c r="M32" s="21">
        <f t="shared" si="7"/>
        <v>2267</v>
      </c>
      <c r="N32" s="20">
        <f t="shared" si="7"/>
        <v>2264.5</v>
      </c>
      <c r="O32" s="22">
        <f t="shared" si="7"/>
        <v>2292</v>
      </c>
      <c r="P32" s="21">
        <f t="shared" si="7"/>
        <v>2297</v>
      </c>
      <c r="Q32" s="20">
        <f t="shared" si="7"/>
        <v>2294.5</v>
      </c>
      <c r="R32" s="19">
        <f t="shared" si="7"/>
        <v>2144</v>
      </c>
      <c r="S32" s="18">
        <f t="shared" si="7"/>
        <v>1.2470000000000001</v>
      </c>
      <c r="T32" s="17">
        <f t="shared" si="7"/>
        <v>1.0671999999999999</v>
      </c>
      <c r="U32" s="16">
        <f t="shared" si="7"/>
        <v>153.21</v>
      </c>
      <c r="V32" s="15">
        <f t="shared" si="7"/>
        <v>1713.14</v>
      </c>
      <c r="W32" s="15">
        <f t="shared" si="7"/>
        <v>1746.94</v>
      </c>
      <c r="X32" s="15">
        <f t="shared" si="7"/>
        <v>2003.1766794356722</v>
      </c>
      <c r="Y32" s="14">
        <f t="shared" si="7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45413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45413</v>
      </c>
      <c r="C9" s="46">
        <v>31125</v>
      </c>
      <c r="D9" s="45">
        <v>31150</v>
      </c>
      <c r="E9" s="44">
        <f t="shared" ref="E9:E29" si="0">AVERAGE(C9:D9)</f>
        <v>31137.5</v>
      </c>
      <c r="F9" s="46">
        <v>30950</v>
      </c>
      <c r="G9" s="45">
        <v>31050</v>
      </c>
      <c r="H9" s="44">
        <f t="shared" ref="H9:H29" si="1">AVERAGE(F9:G9)</f>
        <v>31000</v>
      </c>
      <c r="I9" s="46">
        <v>30520</v>
      </c>
      <c r="J9" s="45">
        <v>30570</v>
      </c>
      <c r="K9" s="44">
        <f t="shared" ref="K9:K29" si="2">AVERAGE(I9:J9)</f>
        <v>30545</v>
      </c>
      <c r="L9" s="52">
        <v>31150</v>
      </c>
      <c r="M9" s="51">
        <v>1.2484999999999999</v>
      </c>
      <c r="N9" s="53">
        <v>1.0671999999999999</v>
      </c>
      <c r="O9" s="50">
        <v>157.88</v>
      </c>
      <c r="P9" s="43">
        <v>24949.94</v>
      </c>
      <c r="Q9" s="43">
        <v>24855.91</v>
      </c>
      <c r="R9" s="49">
        <f t="shared" ref="R9:R29" si="3">L9/N9</f>
        <v>29188.530734632684</v>
      </c>
      <c r="S9" s="48">
        <v>1.2492000000000001</v>
      </c>
    </row>
    <row r="10" spans="1:19" x14ac:dyDescent="0.2">
      <c r="B10" s="47">
        <v>45414</v>
      </c>
      <c r="C10" s="46">
        <v>31350</v>
      </c>
      <c r="D10" s="45">
        <v>31375</v>
      </c>
      <c r="E10" s="44">
        <f t="shared" si="0"/>
        <v>31362.5</v>
      </c>
      <c r="F10" s="46">
        <v>31100</v>
      </c>
      <c r="G10" s="45">
        <v>31150</v>
      </c>
      <c r="H10" s="44">
        <f t="shared" si="1"/>
        <v>31125</v>
      </c>
      <c r="I10" s="46">
        <v>30570</v>
      </c>
      <c r="J10" s="45">
        <v>30620</v>
      </c>
      <c r="K10" s="44">
        <f t="shared" si="2"/>
        <v>30595</v>
      </c>
      <c r="L10" s="52">
        <v>31375</v>
      </c>
      <c r="M10" s="51">
        <v>1.2515000000000001</v>
      </c>
      <c r="N10" s="51">
        <v>1.0703</v>
      </c>
      <c r="O10" s="50">
        <v>154.75</v>
      </c>
      <c r="P10" s="43">
        <v>25069.919999999998</v>
      </c>
      <c r="Q10" s="43">
        <v>24876.22</v>
      </c>
      <c r="R10" s="49">
        <f t="shared" si="3"/>
        <v>29314.210968887226</v>
      </c>
      <c r="S10" s="48">
        <v>1.2522</v>
      </c>
    </row>
    <row r="11" spans="1:19" x14ac:dyDescent="0.2">
      <c r="B11" s="47">
        <v>45415</v>
      </c>
      <c r="C11" s="46">
        <v>32000</v>
      </c>
      <c r="D11" s="45">
        <v>32050</v>
      </c>
      <c r="E11" s="44">
        <f t="shared" si="0"/>
        <v>32025</v>
      </c>
      <c r="F11" s="46">
        <v>31895</v>
      </c>
      <c r="G11" s="45">
        <v>31900</v>
      </c>
      <c r="H11" s="44">
        <f t="shared" si="1"/>
        <v>31897.5</v>
      </c>
      <c r="I11" s="46">
        <v>31330</v>
      </c>
      <c r="J11" s="45">
        <v>31380</v>
      </c>
      <c r="K11" s="44">
        <f t="shared" si="2"/>
        <v>31355</v>
      </c>
      <c r="L11" s="52">
        <v>32050</v>
      </c>
      <c r="M11" s="51">
        <v>1.2555000000000001</v>
      </c>
      <c r="N11" s="51">
        <v>1.0745</v>
      </c>
      <c r="O11" s="50">
        <v>153.21</v>
      </c>
      <c r="P11" s="43">
        <v>25527.68</v>
      </c>
      <c r="Q11" s="43">
        <v>25394.05</v>
      </c>
      <c r="R11" s="49">
        <f t="shared" si="3"/>
        <v>29827.826896230803</v>
      </c>
      <c r="S11" s="48">
        <v>1.2562</v>
      </c>
    </row>
    <row r="12" spans="1:19" x14ac:dyDescent="0.2">
      <c r="B12" s="47">
        <v>45419</v>
      </c>
      <c r="C12" s="46">
        <v>32525</v>
      </c>
      <c r="D12" s="45">
        <v>32575</v>
      </c>
      <c r="E12" s="44">
        <f t="shared" si="0"/>
        <v>32550</v>
      </c>
      <c r="F12" s="46">
        <v>32375</v>
      </c>
      <c r="G12" s="45">
        <v>32400</v>
      </c>
      <c r="H12" s="44">
        <f t="shared" si="1"/>
        <v>32387.5</v>
      </c>
      <c r="I12" s="46">
        <v>31820</v>
      </c>
      <c r="J12" s="45">
        <v>31870</v>
      </c>
      <c r="K12" s="44">
        <f t="shared" si="2"/>
        <v>31845</v>
      </c>
      <c r="L12" s="52">
        <v>32575</v>
      </c>
      <c r="M12" s="51">
        <v>1.2544999999999999</v>
      </c>
      <c r="N12" s="51">
        <v>1.0767</v>
      </c>
      <c r="O12" s="50">
        <v>154.53</v>
      </c>
      <c r="P12" s="43">
        <v>25966.52</v>
      </c>
      <c r="Q12" s="43">
        <v>25810.560000000001</v>
      </c>
      <c r="R12" s="49">
        <f t="shared" si="3"/>
        <v>30254.481285409121</v>
      </c>
      <c r="S12" s="48">
        <v>1.2553000000000001</v>
      </c>
    </row>
    <row r="13" spans="1:19" x14ac:dyDescent="0.2">
      <c r="B13" s="47">
        <v>45420</v>
      </c>
      <c r="C13" s="46">
        <v>32645</v>
      </c>
      <c r="D13" s="45">
        <v>32650</v>
      </c>
      <c r="E13" s="44">
        <f t="shared" si="0"/>
        <v>32647.5</v>
      </c>
      <c r="F13" s="46">
        <v>32400</v>
      </c>
      <c r="G13" s="45">
        <v>32450</v>
      </c>
      <c r="H13" s="44">
        <f t="shared" si="1"/>
        <v>32425</v>
      </c>
      <c r="I13" s="46">
        <v>32015</v>
      </c>
      <c r="J13" s="45">
        <v>32065</v>
      </c>
      <c r="K13" s="44">
        <f t="shared" si="2"/>
        <v>32040</v>
      </c>
      <c r="L13" s="52">
        <v>32650</v>
      </c>
      <c r="M13" s="51">
        <v>1.2484999999999999</v>
      </c>
      <c r="N13" s="51">
        <v>1.0747</v>
      </c>
      <c r="O13" s="50">
        <v>155.5</v>
      </c>
      <c r="P13" s="43">
        <v>26151.38</v>
      </c>
      <c r="Q13" s="43">
        <v>25974.55</v>
      </c>
      <c r="R13" s="49">
        <f t="shared" si="3"/>
        <v>30380.571322229458</v>
      </c>
      <c r="S13" s="48">
        <v>1.2493000000000001</v>
      </c>
    </row>
    <row r="14" spans="1:19" x14ac:dyDescent="0.2">
      <c r="B14" s="47">
        <v>45421</v>
      </c>
      <c r="C14" s="46">
        <v>32375</v>
      </c>
      <c r="D14" s="45">
        <v>32400</v>
      </c>
      <c r="E14" s="44">
        <f t="shared" si="0"/>
        <v>32387.5</v>
      </c>
      <c r="F14" s="46">
        <v>32100</v>
      </c>
      <c r="G14" s="45">
        <v>32150</v>
      </c>
      <c r="H14" s="44">
        <f t="shared" si="1"/>
        <v>32125</v>
      </c>
      <c r="I14" s="46">
        <v>31660</v>
      </c>
      <c r="J14" s="45">
        <v>31710</v>
      </c>
      <c r="K14" s="44">
        <f t="shared" si="2"/>
        <v>31685</v>
      </c>
      <c r="L14" s="52">
        <v>32400</v>
      </c>
      <c r="M14" s="51">
        <v>1.2470000000000001</v>
      </c>
      <c r="N14" s="51">
        <v>1.0728</v>
      </c>
      <c r="O14" s="50">
        <v>155.88999999999999</v>
      </c>
      <c r="P14" s="43">
        <v>25982.36</v>
      </c>
      <c r="Q14" s="43">
        <v>25765.35</v>
      </c>
      <c r="R14" s="49">
        <f t="shared" si="3"/>
        <v>30201.342281879195</v>
      </c>
      <c r="S14" s="48">
        <v>1.2478</v>
      </c>
    </row>
    <row r="15" spans="1:19" x14ac:dyDescent="0.2">
      <c r="B15" s="47">
        <v>45422</v>
      </c>
      <c r="C15" s="46">
        <v>32885</v>
      </c>
      <c r="D15" s="45">
        <v>32895</v>
      </c>
      <c r="E15" s="44">
        <f t="shared" si="0"/>
        <v>32890</v>
      </c>
      <c r="F15" s="46">
        <v>32625</v>
      </c>
      <c r="G15" s="45">
        <v>32675</v>
      </c>
      <c r="H15" s="44">
        <f t="shared" si="1"/>
        <v>32650</v>
      </c>
      <c r="I15" s="46">
        <v>32270</v>
      </c>
      <c r="J15" s="45">
        <v>32320</v>
      </c>
      <c r="K15" s="44">
        <f t="shared" si="2"/>
        <v>32295</v>
      </c>
      <c r="L15" s="52">
        <v>32895</v>
      </c>
      <c r="M15" s="51">
        <v>1.2527999999999999</v>
      </c>
      <c r="N15" s="51">
        <v>1.0780000000000001</v>
      </c>
      <c r="O15" s="50">
        <v>155.75</v>
      </c>
      <c r="P15" s="43">
        <v>26257.18</v>
      </c>
      <c r="Q15" s="43">
        <v>26081.58</v>
      </c>
      <c r="R15" s="49">
        <f t="shared" si="3"/>
        <v>30514.842300556586</v>
      </c>
      <c r="S15" s="48">
        <v>1.2527999999999999</v>
      </c>
    </row>
    <row r="16" spans="1:19" x14ac:dyDescent="0.2">
      <c r="B16" s="47">
        <v>45425</v>
      </c>
      <c r="C16" s="46">
        <v>32650</v>
      </c>
      <c r="D16" s="45">
        <v>32675</v>
      </c>
      <c r="E16" s="44">
        <f t="shared" si="0"/>
        <v>32662.5</v>
      </c>
      <c r="F16" s="46">
        <v>32550</v>
      </c>
      <c r="G16" s="45">
        <v>32600</v>
      </c>
      <c r="H16" s="44">
        <f t="shared" si="1"/>
        <v>32575</v>
      </c>
      <c r="I16" s="46">
        <v>32125</v>
      </c>
      <c r="J16" s="45">
        <v>32175</v>
      </c>
      <c r="K16" s="44">
        <f t="shared" si="2"/>
        <v>32150</v>
      </c>
      <c r="L16" s="52">
        <v>32675</v>
      </c>
      <c r="M16" s="51">
        <v>1.2545999999999999</v>
      </c>
      <c r="N16" s="51">
        <v>1.0789</v>
      </c>
      <c r="O16" s="50">
        <v>155.88</v>
      </c>
      <c r="P16" s="43">
        <v>26044.16</v>
      </c>
      <c r="Q16" s="43">
        <v>25984.38</v>
      </c>
      <c r="R16" s="49">
        <f t="shared" si="3"/>
        <v>30285.475947724535</v>
      </c>
      <c r="S16" s="48">
        <v>1.2545999999999999</v>
      </c>
    </row>
    <row r="17" spans="2:19" x14ac:dyDescent="0.2">
      <c r="B17" s="47">
        <v>45426</v>
      </c>
      <c r="C17" s="46">
        <v>33250</v>
      </c>
      <c r="D17" s="45">
        <v>33300</v>
      </c>
      <c r="E17" s="44">
        <f t="shared" si="0"/>
        <v>33275</v>
      </c>
      <c r="F17" s="46">
        <v>33275</v>
      </c>
      <c r="G17" s="45">
        <v>33325</v>
      </c>
      <c r="H17" s="44">
        <f t="shared" si="1"/>
        <v>33300</v>
      </c>
      <c r="I17" s="46">
        <v>32825</v>
      </c>
      <c r="J17" s="45">
        <v>32875</v>
      </c>
      <c r="K17" s="44">
        <f t="shared" si="2"/>
        <v>32850</v>
      </c>
      <c r="L17" s="52">
        <v>33300</v>
      </c>
      <c r="M17" s="51">
        <v>1.2553000000000001</v>
      </c>
      <c r="N17" s="51">
        <v>1.0792999999999999</v>
      </c>
      <c r="O17" s="50">
        <v>156.46</v>
      </c>
      <c r="P17" s="43">
        <v>26527.52</v>
      </c>
      <c r="Q17" s="43">
        <v>26530.53</v>
      </c>
      <c r="R17" s="49">
        <f t="shared" si="3"/>
        <v>30853.330862596129</v>
      </c>
      <c r="S17" s="48">
        <v>1.2561</v>
      </c>
    </row>
    <row r="18" spans="2:19" x14ac:dyDescent="0.2">
      <c r="B18" s="47">
        <v>45427</v>
      </c>
      <c r="C18" s="46">
        <v>34075</v>
      </c>
      <c r="D18" s="45">
        <v>34100</v>
      </c>
      <c r="E18" s="44">
        <f t="shared" si="0"/>
        <v>34087.5</v>
      </c>
      <c r="F18" s="46">
        <v>33960</v>
      </c>
      <c r="G18" s="45">
        <v>33970</v>
      </c>
      <c r="H18" s="44">
        <f t="shared" si="1"/>
        <v>33965</v>
      </c>
      <c r="I18" s="46">
        <v>33435</v>
      </c>
      <c r="J18" s="45">
        <v>33485</v>
      </c>
      <c r="K18" s="44">
        <f t="shared" si="2"/>
        <v>33460</v>
      </c>
      <c r="L18" s="52">
        <v>34100</v>
      </c>
      <c r="M18" s="51">
        <v>1.2614000000000001</v>
      </c>
      <c r="N18" s="51">
        <v>1.0829</v>
      </c>
      <c r="O18" s="50">
        <v>155.68</v>
      </c>
      <c r="P18" s="43">
        <v>27033.45</v>
      </c>
      <c r="Q18" s="43">
        <v>26913.33</v>
      </c>
      <c r="R18" s="49">
        <f t="shared" si="3"/>
        <v>31489.518884476867</v>
      </c>
      <c r="S18" s="48">
        <v>1.2622</v>
      </c>
    </row>
    <row r="19" spans="2:19" x14ac:dyDescent="0.2">
      <c r="B19" s="47">
        <v>45428</v>
      </c>
      <c r="C19" s="46">
        <v>33600</v>
      </c>
      <c r="D19" s="45">
        <v>33625</v>
      </c>
      <c r="E19" s="44">
        <f t="shared" si="0"/>
        <v>33612.5</v>
      </c>
      <c r="F19" s="46">
        <v>33600</v>
      </c>
      <c r="G19" s="45">
        <v>33650</v>
      </c>
      <c r="H19" s="44">
        <f t="shared" si="1"/>
        <v>33625</v>
      </c>
      <c r="I19" s="46">
        <v>33100</v>
      </c>
      <c r="J19" s="45">
        <v>33150</v>
      </c>
      <c r="K19" s="44">
        <f t="shared" si="2"/>
        <v>33125</v>
      </c>
      <c r="L19" s="52">
        <v>33625</v>
      </c>
      <c r="M19" s="51">
        <v>1.2656000000000001</v>
      </c>
      <c r="N19" s="51">
        <v>1.0867</v>
      </c>
      <c r="O19" s="50">
        <v>154.88</v>
      </c>
      <c r="P19" s="43">
        <v>26568.43</v>
      </c>
      <c r="Q19" s="43">
        <v>26569.29</v>
      </c>
      <c r="R19" s="49">
        <f t="shared" si="3"/>
        <v>30942.302383362472</v>
      </c>
      <c r="S19" s="48">
        <v>1.2665</v>
      </c>
    </row>
    <row r="20" spans="2:19" x14ac:dyDescent="0.2">
      <c r="B20" s="47">
        <v>45429</v>
      </c>
      <c r="C20" s="46">
        <v>34180</v>
      </c>
      <c r="D20" s="45">
        <v>34190</v>
      </c>
      <c r="E20" s="44">
        <f t="shared" si="0"/>
        <v>34185</v>
      </c>
      <c r="F20" s="46">
        <v>34250</v>
      </c>
      <c r="G20" s="45">
        <v>34300</v>
      </c>
      <c r="H20" s="44">
        <f t="shared" si="1"/>
        <v>34275</v>
      </c>
      <c r="I20" s="46">
        <v>33865</v>
      </c>
      <c r="J20" s="45">
        <v>33915</v>
      </c>
      <c r="K20" s="44">
        <f t="shared" si="2"/>
        <v>33890</v>
      </c>
      <c r="L20" s="52">
        <v>34190</v>
      </c>
      <c r="M20" s="51">
        <v>1.2654000000000001</v>
      </c>
      <c r="N20" s="51">
        <v>1.0843</v>
      </c>
      <c r="O20" s="50">
        <v>155.86000000000001</v>
      </c>
      <c r="P20" s="43">
        <v>27019.119999999999</v>
      </c>
      <c r="Q20" s="43">
        <v>27088.93</v>
      </c>
      <c r="R20" s="49">
        <f t="shared" si="3"/>
        <v>31531.863875311261</v>
      </c>
      <c r="S20" s="48">
        <v>1.2662</v>
      </c>
    </row>
    <row r="21" spans="2:19" x14ac:dyDescent="0.2">
      <c r="B21" s="47">
        <v>45432</v>
      </c>
      <c r="C21" s="46">
        <v>34550</v>
      </c>
      <c r="D21" s="45">
        <v>34575</v>
      </c>
      <c r="E21" s="44">
        <f t="shared" si="0"/>
        <v>34562.5</v>
      </c>
      <c r="F21" s="46">
        <v>34790</v>
      </c>
      <c r="G21" s="45">
        <v>34800</v>
      </c>
      <c r="H21" s="44">
        <f t="shared" si="1"/>
        <v>34795</v>
      </c>
      <c r="I21" s="46">
        <v>34340</v>
      </c>
      <c r="J21" s="45">
        <v>34390</v>
      </c>
      <c r="K21" s="44">
        <f t="shared" si="2"/>
        <v>34365</v>
      </c>
      <c r="L21" s="52">
        <v>34575</v>
      </c>
      <c r="M21" s="51">
        <v>1.2696000000000001</v>
      </c>
      <c r="N21" s="51">
        <v>1.0861000000000001</v>
      </c>
      <c r="O21" s="50">
        <v>155.75</v>
      </c>
      <c r="P21" s="43">
        <v>27232.99</v>
      </c>
      <c r="Q21" s="43">
        <v>27392.95</v>
      </c>
      <c r="R21" s="49">
        <f t="shared" si="3"/>
        <v>31834.085259184234</v>
      </c>
      <c r="S21" s="48">
        <v>1.2704</v>
      </c>
    </row>
    <row r="22" spans="2:19" x14ac:dyDescent="0.2">
      <c r="B22" s="47">
        <v>45433</v>
      </c>
      <c r="C22" s="46">
        <v>34100</v>
      </c>
      <c r="D22" s="45">
        <v>34105</v>
      </c>
      <c r="E22" s="44">
        <f t="shared" si="0"/>
        <v>34102.5</v>
      </c>
      <c r="F22" s="46">
        <v>34345</v>
      </c>
      <c r="G22" s="45">
        <v>34350</v>
      </c>
      <c r="H22" s="44">
        <f t="shared" si="1"/>
        <v>34347.5</v>
      </c>
      <c r="I22" s="46">
        <v>33970</v>
      </c>
      <c r="J22" s="45">
        <v>34020</v>
      </c>
      <c r="K22" s="44">
        <f t="shared" si="2"/>
        <v>33995</v>
      </c>
      <c r="L22" s="52">
        <v>34105</v>
      </c>
      <c r="M22" s="51">
        <v>1.272</v>
      </c>
      <c r="N22" s="51">
        <v>1.0868</v>
      </c>
      <c r="O22" s="50">
        <v>156.22999999999999</v>
      </c>
      <c r="P22" s="43">
        <v>26812.11</v>
      </c>
      <c r="Q22" s="43">
        <v>26985.62</v>
      </c>
      <c r="R22" s="49">
        <f t="shared" si="3"/>
        <v>31381.11888111888</v>
      </c>
      <c r="S22" s="48">
        <v>1.2728999999999999</v>
      </c>
    </row>
    <row r="23" spans="2:19" x14ac:dyDescent="0.2">
      <c r="B23" s="47">
        <v>45434</v>
      </c>
      <c r="C23" s="46">
        <v>33300</v>
      </c>
      <c r="D23" s="45">
        <v>33350</v>
      </c>
      <c r="E23" s="44">
        <f t="shared" si="0"/>
        <v>33325</v>
      </c>
      <c r="F23" s="46">
        <v>33550</v>
      </c>
      <c r="G23" s="45">
        <v>33600</v>
      </c>
      <c r="H23" s="44">
        <f t="shared" si="1"/>
        <v>33575</v>
      </c>
      <c r="I23" s="46">
        <v>33190</v>
      </c>
      <c r="J23" s="45">
        <v>33240</v>
      </c>
      <c r="K23" s="44">
        <f t="shared" si="2"/>
        <v>33215</v>
      </c>
      <c r="L23" s="52">
        <v>33350</v>
      </c>
      <c r="M23" s="51">
        <v>1.2709999999999999</v>
      </c>
      <c r="N23" s="51">
        <v>1.0828</v>
      </c>
      <c r="O23" s="50">
        <v>156.59</v>
      </c>
      <c r="P23" s="43">
        <v>26239.18</v>
      </c>
      <c r="Q23" s="43">
        <v>26421.33</v>
      </c>
      <c r="R23" s="49">
        <f t="shared" si="3"/>
        <v>30799.778352419653</v>
      </c>
      <c r="S23" s="48">
        <v>1.2717000000000001</v>
      </c>
    </row>
    <row r="24" spans="2:19" x14ac:dyDescent="0.2">
      <c r="B24" s="47">
        <v>45435</v>
      </c>
      <c r="C24" s="46">
        <v>33075</v>
      </c>
      <c r="D24" s="45">
        <v>33125</v>
      </c>
      <c r="E24" s="44">
        <f t="shared" si="0"/>
        <v>33100</v>
      </c>
      <c r="F24" s="46">
        <v>33110</v>
      </c>
      <c r="G24" s="45">
        <v>33115</v>
      </c>
      <c r="H24" s="44">
        <f t="shared" si="1"/>
        <v>33112.5</v>
      </c>
      <c r="I24" s="46">
        <v>32765</v>
      </c>
      <c r="J24" s="45">
        <v>32815</v>
      </c>
      <c r="K24" s="44">
        <f t="shared" si="2"/>
        <v>32790</v>
      </c>
      <c r="L24" s="52">
        <v>33125</v>
      </c>
      <c r="M24" s="51">
        <v>1.274</v>
      </c>
      <c r="N24" s="51">
        <v>1.0851</v>
      </c>
      <c r="O24" s="50">
        <v>156.59</v>
      </c>
      <c r="P24" s="43">
        <v>26000.78</v>
      </c>
      <c r="Q24" s="43">
        <v>25980.7</v>
      </c>
      <c r="R24" s="49">
        <f t="shared" si="3"/>
        <v>30527.140355727584</v>
      </c>
      <c r="S24" s="48">
        <v>1.2746</v>
      </c>
    </row>
    <row r="25" spans="2:19" x14ac:dyDescent="0.2">
      <c r="B25" s="47">
        <v>45436</v>
      </c>
      <c r="C25" s="46">
        <v>33675</v>
      </c>
      <c r="D25" s="45">
        <v>33725</v>
      </c>
      <c r="E25" s="44">
        <f t="shared" si="0"/>
        <v>33700</v>
      </c>
      <c r="F25" s="46">
        <v>33750</v>
      </c>
      <c r="G25" s="45">
        <v>33850</v>
      </c>
      <c r="H25" s="44">
        <f t="shared" si="1"/>
        <v>33800</v>
      </c>
      <c r="I25" s="46">
        <v>33540</v>
      </c>
      <c r="J25" s="45">
        <v>33590</v>
      </c>
      <c r="K25" s="44">
        <f t="shared" si="2"/>
        <v>33565</v>
      </c>
      <c r="L25" s="52">
        <v>33725</v>
      </c>
      <c r="M25" s="51">
        <v>1.2718</v>
      </c>
      <c r="N25" s="51">
        <v>1.0841000000000001</v>
      </c>
      <c r="O25" s="50">
        <v>157.04</v>
      </c>
      <c r="P25" s="43">
        <v>26517.53</v>
      </c>
      <c r="Q25" s="43">
        <v>26603.27</v>
      </c>
      <c r="R25" s="49">
        <f t="shared" si="3"/>
        <v>31108.753804999538</v>
      </c>
      <c r="S25" s="48">
        <v>1.2724</v>
      </c>
    </row>
    <row r="26" spans="2:19" x14ac:dyDescent="0.2">
      <c r="B26" s="47">
        <v>45440</v>
      </c>
      <c r="C26" s="46">
        <v>33945</v>
      </c>
      <c r="D26" s="45">
        <v>33950</v>
      </c>
      <c r="E26" s="44">
        <f t="shared" si="0"/>
        <v>33947.5</v>
      </c>
      <c r="F26" s="46">
        <v>34075</v>
      </c>
      <c r="G26" s="45">
        <v>34125</v>
      </c>
      <c r="H26" s="44">
        <f t="shared" si="1"/>
        <v>34100</v>
      </c>
      <c r="I26" s="46">
        <v>33815</v>
      </c>
      <c r="J26" s="45">
        <v>33865</v>
      </c>
      <c r="K26" s="44">
        <f t="shared" si="2"/>
        <v>33840</v>
      </c>
      <c r="L26" s="52">
        <v>33950</v>
      </c>
      <c r="M26" s="51">
        <v>1.2786</v>
      </c>
      <c r="N26" s="51">
        <v>1.0884</v>
      </c>
      <c r="O26" s="50">
        <v>156.81</v>
      </c>
      <c r="P26" s="43">
        <v>26552.48</v>
      </c>
      <c r="Q26" s="43">
        <v>26676.83</v>
      </c>
      <c r="R26" s="49">
        <f t="shared" si="3"/>
        <v>31192.576258728408</v>
      </c>
      <c r="S26" s="48">
        <v>1.2791999999999999</v>
      </c>
    </row>
    <row r="27" spans="2:19" x14ac:dyDescent="0.2">
      <c r="B27" s="47">
        <v>45441</v>
      </c>
      <c r="C27" s="46">
        <v>33945</v>
      </c>
      <c r="D27" s="45">
        <v>33955</v>
      </c>
      <c r="E27" s="44">
        <f t="shared" si="0"/>
        <v>33950</v>
      </c>
      <c r="F27" s="46">
        <v>34050</v>
      </c>
      <c r="G27" s="45">
        <v>34100</v>
      </c>
      <c r="H27" s="44">
        <f t="shared" si="1"/>
        <v>34075</v>
      </c>
      <c r="I27" s="46">
        <v>33835</v>
      </c>
      <c r="J27" s="45">
        <v>33885</v>
      </c>
      <c r="K27" s="44">
        <f t="shared" si="2"/>
        <v>33860</v>
      </c>
      <c r="L27" s="52">
        <v>33955</v>
      </c>
      <c r="M27" s="51">
        <v>1.2748999999999999</v>
      </c>
      <c r="N27" s="51">
        <v>1.085</v>
      </c>
      <c r="O27" s="50">
        <v>157.29</v>
      </c>
      <c r="P27" s="43">
        <v>26633.46</v>
      </c>
      <c r="Q27" s="43">
        <v>26734.61</v>
      </c>
      <c r="R27" s="49">
        <f t="shared" si="3"/>
        <v>31294.930875576039</v>
      </c>
      <c r="S27" s="48">
        <v>1.2755000000000001</v>
      </c>
    </row>
    <row r="28" spans="2:19" x14ac:dyDescent="0.2">
      <c r="B28" s="47">
        <v>45442</v>
      </c>
      <c r="C28" s="46">
        <v>33125</v>
      </c>
      <c r="D28" s="45">
        <v>33150</v>
      </c>
      <c r="E28" s="44">
        <f t="shared" si="0"/>
        <v>33137.5</v>
      </c>
      <c r="F28" s="46">
        <v>33275</v>
      </c>
      <c r="G28" s="45">
        <v>33300</v>
      </c>
      <c r="H28" s="44">
        <f t="shared" si="1"/>
        <v>33287.5</v>
      </c>
      <c r="I28" s="46">
        <v>33045</v>
      </c>
      <c r="J28" s="45">
        <v>33095</v>
      </c>
      <c r="K28" s="44">
        <f t="shared" si="2"/>
        <v>33070</v>
      </c>
      <c r="L28" s="52">
        <v>33150</v>
      </c>
      <c r="M28" s="51">
        <v>1.2710999999999999</v>
      </c>
      <c r="N28" s="51">
        <v>1.0819000000000001</v>
      </c>
      <c r="O28" s="50">
        <v>156.74</v>
      </c>
      <c r="P28" s="43">
        <v>26079.77</v>
      </c>
      <c r="Q28" s="43">
        <v>26185.42</v>
      </c>
      <c r="R28" s="49">
        <f t="shared" si="3"/>
        <v>30640.539791108233</v>
      </c>
      <c r="S28" s="48">
        <v>1.2717000000000001</v>
      </c>
    </row>
    <row r="29" spans="2:19" x14ac:dyDescent="0.2">
      <c r="B29" s="47">
        <v>45443</v>
      </c>
      <c r="C29" s="46">
        <v>33275</v>
      </c>
      <c r="D29" s="45">
        <v>33300</v>
      </c>
      <c r="E29" s="44">
        <f t="shared" si="0"/>
        <v>33287.5</v>
      </c>
      <c r="F29" s="46">
        <v>33520</v>
      </c>
      <c r="G29" s="45">
        <v>33525</v>
      </c>
      <c r="H29" s="44">
        <f t="shared" si="1"/>
        <v>33522.5</v>
      </c>
      <c r="I29" s="46">
        <v>33380</v>
      </c>
      <c r="J29" s="45">
        <v>33430</v>
      </c>
      <c r="K29" s="44">
        <f t="shared" si="2"/>
        <v>33405</v>
      </c>
      <c r="L29" s="52">
        <v>33300</v>
      </c>
      <c r="M29" s="51">
        <v>1.2714000000000001</v>
      </c>
      <c r="N29" s="51">
        <v>1.0851</v>
      </c>
      <c r="O29" s="50">
        <v>157.18</v>
      </c>
      <c r="P29" s="43">
        <v>26191.599999999999</v>
      </c>
      <c r="Q29" s="43">
        <v>26356.13</v>
      </c>
      <c r="R29" s="49">
        <f t="shared" si="3"/>
        <v>30688.415814210672</v>
      </c>
      <c r="S29" s="48">
        <v>1.272</v>
      </c>
    </row>
    <row r="30" spans="2:19" s="10" customFormat="1" x14ac:dyDescent="0.2">
      <c r="B30" s="42" t="s">
        <v>11</v>
      </c>
      <c r="C30" s="41">
        <f>ROUND(AVERAGE(C9:C29),2)</f>
        <v>33126.19</v>
      </c>
      <c r="D30" s="40">
        <f>ROUND(AVERAGE(D9:D29),2)</f>
        <v>33153.33</v>
      </c>
      <c r="E30" s="39">
        <f>ROUND(AVERAGE(C30:D30),2)</f>
        <v>33139.760000000002</v>
      </c>
      <c r="F30" s="41">
        <f>ROUND(AVERAGE(F9:F29),2)</f>
        <v>33121.19</v>
      </c>
      <c r="G30" s="40">
        <f>ROUND(AVERAGE(G9:G29),2)</f>
        <v>33161.19</v>
      </c>
      <c r="H30" s="39">
        <f>ROUND(AVERAGE(F30:G30),2)</f>
        <v>33141.19</v>
      </c>
      <c r="I30" s="41">
        <f>ROUND(AVERAGE(I9:I29),2)</f>
        <v>32734.05</v>
      </c>
      <c r="J30" s="40">
        <f>ROUND(AVERAGE(J9:J29),2)</f>
        <v>32784.050000000003</v>
      </c>
      <c r="K30" s="39">
        <f>ROUND(AVERAGE(I30:J30),2)</f>
        <v>32759.05</v>
      </c>
      <c r="L30" s="38">
        <f>ROUND(AVERAGE(L9:L29),2)</f>
        <v>33153.33</v>
      </c>
      <c r="M30" s="37">
        <f>ROUND(AVERAGE(M9:M29),4)</f>
        <v>1.2625999999999999</v>
      </c>
      <c r="N30" s="36">
        <f>ROUND(AVERAGE(N9:N29),4)</f>
        <v>1.0806</v>
      </c>
      <c r="O30" s="175">
        <f>ROUND(AVERAGE(O9:O29),2)</f>
        <v>156.02000000000001</v>
      </c>
      <c r="P30" s="35">
        <f>AVERAGE(P9:P29)</f>
        <v>26255.121904761902</v>
      </c>
      <c r="Q30" s="35">
        <f>AVERAGE(Q9:Q29)</f>
        <v>26246.74</v>
      </c>
      <c r="R30" s="35">
        <f>AVERAGE(R9:R29)</f>
        <v>30678.649387446167</v>
      </c>
      <c r="S30" s="34">
        <f>AVERAGE(S9:S29)</f>
        <v>1.2632761904761902</v>
      </c>
    </row>
    <row r="31" spans="2:19" s="5" customFormat="1" x14ac:dyDescent="0.2">
      <c r="B31" s="33" t="s">
        <v>12</v>
      </c>
      <c r="C31" s="32">
        <f t="shared" ref="C31:S31" si="4">MAX(C9:C29)</f>
        <v>34550</v>
      </c>
      <c r="D31" s="31">
        <f t="shared" si="4"/>
        <v>34575</v>
      </c>
      <c r="E31" s="30">
        <f t="shared" si="4"/>
        <v>34562.5</v>
      </c>
      <c r="F31" s="32">
        <f t="shared" si="4"/>
        <v>34790</v>
      </c>
      <c r="G31" s="31">
        <f t="shared" si="4"/>
        <v>34800</v>
      </c>
      <c r="H31" s="30">
        <f t="shared" si="4"/>
        <v>34795</v>
      </c>
      <c r="I31" s="32">
        <f t="shared" si="4"/>
        <v>34340</v>
      </c>
      <c r="J31" s="31">
        <f t="shared" si="4"/>
        <v>34390</v>
      </c>
      <c r="K31" s="30">
        <f t="shared" si="4"/>
        <v>34365</v>
      </c>
      <c r="L31" s="29">
        <f t="shared" si="4"/>
        <v>34575</v>
      </c>
      <c r="M31" s="28">
        <f t="shared" si="4"/>
        <v>1.2786</v>
      </c>
      <c r="N31" s="27">
        <f t="shared" si="4"/>
        <v>1.0884</v>
      </c>
      <c r="O31" s="26">
        <f t="shared" si="4"/>
        <v>157.88</v>
      </c>
      <c r="P31" s="25">
        <f t="shared" si="4"/>
        <v>27232.99</v>
      </c>
      <c r="Q31" s="25">
        <f t="shared" si="4"/>
        <v>27392.95</v>
      </c>
      <c r="R31" s="25">
        <f t="shared" si="4"/>
        <v>31834.085259184234</v>
      </c>
      <c r="S31" s="24">
        <f t="shared" si="4"/>
        <v>1.2791999999999999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31125</v>
      </c>
      <c r="D32" s="21">
        <f t="shared" si="5"/>
        <v>31150</v>
      </c>
      <c r="E32" s="20">
        <f t="shared" si="5"/>
        <v>31137.5</v>
      </c>
      <c r="F32" s="22">
        <f t="shared" si="5"/>
        <v>30950</v>
      </c>
      <c r="G32" s="21">
        <f t="shared" si="5"/>
        <v>31050</v>
      </c>
      <c r="H32" s="20">
        <f t="shared" si="5"/>
        <v>31000</v>
      </c>
      <c r="I32" s="22">
        <f t="shared" si="5"/>
        <v>30520</v>
      </c>
      <c r="J32" s="21">
        <f t="shared" si="5"/>
        <v>30570</v>
      </c>
      <c r="K32" s="20">
        <f t="shared" si="5"/>
        <v>30545</v>
      </c>
      <c r="L32" s="19">
        <f t="shared" si="5"/>
        <v>31150</v>
      </c>
      <c r="M32" s="18">
        <f t="shared" si="5"/>
        <v>1.2470000000000001</v>
      </c>
      <c r="N32" s="17">
        <f t="shared" si="5"/>
        <v>1.0671999999999999</v>
      </c>
      <c r="O32" s="16">
        <f t="shared" si="5"/>
        <v>153.21</v>
      </c>
      <c r="P32" s="15">
        <f t="shared" si="5"/>
        <v>24949.94</v>
      </c>
      <c r="Q32" s="15">
        <f t="shared" si="5"/>
        <v>24855.91</v>
      </c>
      <c r="R32" s="15">
        <f t="shared" si="5"/>
        <v>29188.530734632684</v>
      </c>
      <c r="S32" s="14">
        <f t="shared" si="5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45413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45413</v>
      </c>
      <c r="C9" s="46">
        <v>18615</v>
      </c>
      <c r="D9" s="45">
        <v>18620</v>
      </c>
      <c r="E9" s="44">
        <f t="shared" ref="E9:E29" si="0">AVERAGE(C9:D9)</f>
        <v>18617.5</v>
      </c>
      <c r="F9" s="46">
        <v>18800</v>
      </c>
      <c r="G9" s="45">
        <v>18805</v>
      </c>
      <c r="H9" s="44">
        <f t="shared" ref="H9:H29" si="1">AVERAGE(F9:G9)</f>
        <v>18802.5</v>
      </c>
      <c r="I9" s="46">
        <v>19830</v>
      </c>
      <c r="J9" s="45">
        <v>19880</v>
      </c>
      <c r="K9" s="44">
        <f t="shared" ref="K9:K29" si="2">AVERAGE(I9:J9)</f>
        <v>19855</v>
      </c>
      <c r="L9" s="46">
        <v>20505</v>
      </c>
      <c r="M9" s="45">
        <v>20555</v>
      </c>
      <c r="N9" s="44">
        <f t="shared" ref="N9:N29" si="3">AVERAGE(L9:M9)</f>
        <v>20530</v>
      </c>
      <c r="O9" s="46">
        <v>21205</v>
      </c>
      <c r="P9" s="45">
        <v>21255</v>
      </c>
      <c r="Q9" s="44">
        <f t="shared" ref="Q9:Q29" si="4">AVERAGE(O9:P9)</f>
        <v>21230</v>
      </c>
      <c r="R9" s="52">
        <v>18620</v>
      </c>
      <c r="S9" s="51">
        <v>1.2484999999999999</v>
      </c>
      <c r="T9" s="53">
        <v>1.0671999999999999</v>
      </c>
      <c r="U9" s="50">
        <v>157.88</v>
      </c>
      <c r="V9" s="43">
        <v>14913.9</v>
      </c>
      <c r="W9" s="43">
        <v>15053.63</v>
      </c>
      <c r="X9" s="49">
        <f t="shared" ref="X9:X29" si="5">R9/T9</f>
        <v>17447.52623688156</v>
      </c>
      <c r="Y9" s="48">
        <v>1.2492000000000001</v>
      </c>
    </row>
    <row r="10" spans="1:25" x14ac:dyDescent="0.2">
      <c r="B10" s="47">
        <v>45414</v>
      </c>
      <c r="C10" s="46">
        <v>18400</v>
      </c>
      <c r="D10" s="45">
        <v>18405</v>
      </c>
      <c r="E10" s="44">
        <f t="shared" si="0"/>
        <v>18402.5</v>
      </c>
      <c r="F10" s="46">
        <v>18550</v>
      </c>
      <c r="G10" s="45">
        <v>18575</v>
      </c>
      <c r="H10" s="44">
        <f t="shared" si="1"/>
        <v>18562.5</v>
      </c>
      <c r="I10" s="46">
        <v>19580</v>
      </c>
      <c r="J10" s="45">
        <v>19630</v>
      </c>
      <c r="K10" s="44">
        <f t="shared" si="2"/>
        <v>19605</v>
      </c>
      <c r="L10" s="46">
        <v>20260</v>
      </c>
      <c r="M10" s="45">
        <v>20310</v>
      </c>
      <c r="N10" s="44">
        <f t="shared" si="3"/>
        <v>20285</v>
      </c>
      <c r="O10" s="46">
        <v>20960</v>
      </c>
      <c r="P10" s="45">
        <v>21010</v>
      </c>
      <c r="Q10" s="44">
        <f t="shared" si="4"/>
        <v>20985</v>
      </c>
      <c r="R10" s="52">
        <v>18405</v>
      </c>
      <c r="S10" s="51">
        <v>1.2515000000000001</v>
      </c>
      <c r="T10" s="51">
        <v>1.0703</v>
      </c>
      <c r="U10" s="50">
        <v>154.75</v>
      </c>
      <c r="V10" s="43">
        <v>14706.35</v>
      </c>
      <c r="W10" s="43">
        <v>14833.89</v>
      </c>
      <c r="X10" s="49">
        <f t="shared" si="5"/>
        <v>17196.113239278708</v>
      </c>
      <c r="Y10" s="48">
        <v>1.2522</v>
      </c>
    </row>
    <row r="11" spans="1:25" x14ac:dyDescent="0.2">
      <c r="B11" s="47">
        <v>45415</v>
      </c>
      <c r="C11" s="46">
        <v>18750</v>
      </c>
      <c r="D11" s="45">
        <v>18760</v>
      </c>
      <c r="E11" s="44">
        <f t="shared" si="0"/>
        <v>18755</v>
      </c>
      <c r="F11" s="46">
        <v>18925</v>
      </c>
      <c r="G11" s="45">
        <v>18950</v>
      </c>
      <c r="H11" s="44">
        <f t="shared" si="1"/>
        <v>18937.5</v>
      </c>
      <c r="I11" s="46">
        <v>19945</v>
      </c>
      <c r="J11" s="45">
        <v>19995</v>
      </c>
      <c r="K11" s="44">
        <f t="shared" si="2"/>
        <v>19970</v>
      </c>
      <c r="L11" s="46">
        <v>20630</v>
      </c>
      <c r="M11" s="45">
        <v>20680</v>
      </c>
      <c r="N11" s="44">
        <f t="shared" si="3"/>
        <v>20655</v>
      </c>
      <c r="O11" s="46">
        <v>21330</v>
      </c>
      <c r="P11" s="45">
        <v>21380</v>
      </c>
      <c r="Q11" s="44">
        <f t="shared" si="4"/>
        <v>21355</v>
      </c>
      <c r="R11" s="52">
        <v>18760</v>
      </c>
      <c r="S11" s="51">
        <v>1.2555000000000001</v>
      </c>
      <c r="T11" s="51">
        <v>1.0745</v>
      </c>
      <c r="U11" s="50">
        <v>153.21</v>
      </c>
      <c r="V11" s="43">
        <v>14942.25</v>
      </c>
      <c r="W11" s="43">
        <v>15085.18</v>
      </c>
      <c r="X11" s="49">
        <f t="shared" si="5"/>
        <v>17459.283387622148</v>
      </c>
      <c r="Y11" s="48">
        <v>1.2562</v>
      </c>
    </row>
    <row r="12" spans="1:25" x14ac:dyDescent="0.2">
      <c r="B12" s="47">
        <v>45419</v>
      </c>
      <c r="C12" s="46">
        <v>18750</v>
      </c>
      <c r="D12" s="45">
        <v>18755</v>
      </c>
      <c r="E12" s="44">
        <f t="shared" si="0"/>
        <v>18752.5</v>
      </c>
      <c r="F12" s="46">
        <v>19000</v>
      </c>
      <c r="G12" s="45">
        <v>19025</v>
      </c>
      <c r="H12" s="44">
        <f t="shared" si="1"/>
        <v>19012.5</v>
      </c>
      <c r="I12" s="46">
        <v>20020</v>
      </c>
      <c r="J12" s="45">
        <v>20070</v>
      </c>
      <c r="K12" s="44">
        <f t="shared" si="2"/>
        <v>20045</v>
      </c>
      <c r="L12" s="46">
        <v>20695</v>
      </c>
      <c r="M12" s="45">
        <v>20745</v>
      </c>
      <c r="N12" s="44">
        <f t="shared" si="3"/>
        <v>20720</v>
      </c>
      <c r="O12" s="46">
        <v>21395</v>
      </c>
      <c r="P12" s="45">
        <v>21445</v>
      </c>
      <c r="Q12" s="44">
        <f t="shared" si="4"/>
        <v>21420</v>
      </c>
      <c r="R12" s="52">
        <v>18755</v>
      </c>
      <c r="S12" s="51">
        <v>1.2544999999999999</v>
      </c>
      <c r="T12" s="51">
        <v>1.0767</v>
      </c>
      <c r="U12" s="50">
        <v>154.53</v>
      </c>
      <c r="V12" s="43">
        <v>14950.18</v>
      </c>
      <c r="W12" s="43">
        <v>15155.74</v>
      </c>
      <c r="X12" s="49">
        <f t="shared" si="5"/>
        <v>17418.965357109686</v>
      </c>
      <c r="Y12" s="48">
        <v>1.2553000000000001</v>
      </c>
    </row>
    <row r="13" spans="1:25" x14ac:dyDescent="0.2">
      <c r="B13" s="47">
        <v>45420</v>
      </c>
      <c r="C13" s="46">
        <v>18505</v>
      </c>
      <c r="D13" s="45">
        <v>18510</v>
      </c>
      <c r="E13" s="44">
        <f t="shared" si="0"/>
        <v>18507.5</v>
      </c>
      <c r="F13" s="46">
        <v>18715</v>
      </c>
      <c r="G13" s="45">
        <v>18720</v>
      </c>
      <c r="H13" s="44">
        <f t="shared" si="1"/>
        <v>18717.5</v>
      </c>
      <c r="I13" s="46">
        <v>19745</v>
      </c>
      <c r="J13" s="45">
        <v>19795</v>
      </c>
      <c r="K13" s="44">
        <f t="shared" si="2"/>
        <v>19770</v>
      </c>
      <c r="L13" s="46">
        <v>20420</v>
      </c>
      <c r="M13" s="45">
        <v>20470</v>
      </c>
      <c r="N13" s="44">
        <f t="shared" si="3"/>
        <v>20445</v>
      </c>
      <c r="O13" s="46">
        <v>21120</v>
      </c>
      <c r="P13" s="45">
        <v>21170</v>
      </c>
      <c r="Q13" s="44">
        <f t="shared" si="4"/>
        <v>21145</v>
      </c>
      <c r="R13" s="52">
        <v>18510</v>
      </c>
      <c r="S13" s="51">
        <v>1.2484999999999999</v>
      </c>
      <c r="T13" s="51">
        <v>1.0747</v>
      </c>
      <c r="U13" s="50">
        <v>155.5</v>
      </c>
      <c r="V13" s="43">
        <v>14825.79</v>
      </c>
      <c r="W13" s="43">
        <v>14984.39</v>
      </c>
      <c r="X13" s="49">
        <f t="shared" si="5"/>
        <v>17223.411184516608</v>
      </c>
      <c r="Y13" s="48">
        <v>1.2493000000000001</v>
      </c>
    </row>
    <row r="14" spans="1:25" x14ac:dyDescent="0.2">
      <c r="B14" s="47">
        <v>45421</v>
      </c>
      <c r="C14" s="46">
        <v>18620</v>
      </c>
      <c r="D14" s="45">
        <v>18625</v>
      </c>
      <c r="E14" s="44">
        <f t="shared" si="0"/>
        <v>18622.5</v>
      </c>
      <c r="F14" s="46">
        <v>18780</v>
      </c>
      <c r="G14" s="45">
        <v>18790</v>
      </c>
      <c r="H14" s="44">
        <f t="shared" si="1"/>
        <v>18785</v>
      </c>
      <c r="I14" s="46">
        <v>19830</v>
      </c>
      <c r="J14" s="45">
        <v>19880</v>
      </c>
      <c r="K14" s="44">
        <f t="shared" si="2"/>
        <v>19855</v>
      </c>
      <c r="L14" s="46">
        <v>20500</v>
      </c>
      <c r="M14" s="45">
        <v>20550</v>
      </c>
      <c r="N14" s="44">
        <f t="shared" si="3"/>
        <v>20525</v>
      </c>
      <c r="O14" s="46">
        <v>21200</v>
      </c>
      <c r="P14" s="45">
        <v>21250</v>
      </c>
      <c r="Q14" s="44">
        <f t="shared" si="4"/>
        <v>21225</v>
      </c>
      <c r="R14" s="52">
        <v>18625</v>
      </c>
      <c r="S14" s="51">
        <v>1.2470000000000001</v>
      </c>
      <c r="T14" s="51">
        <v>1.0728</v>
      </c>
      <c r="U14" s="50">
        <v>155.88999999999999</v>
      </c>
      <c r="V14" s="43">
        <v>14935.85</v>
      </c>
      <c r="W14" s="43">
        <v>15058.5</v>
      </c>
      <c r="X14" s="49">
        <f t="shared" si="5"/>
        <v>17361.111111111113</v>
      </c>
      <c r="Y14" s="48">
        <v>1.2478</v>
      </c>
    </row>
    <row r="15" spans="1:25" x14ac:dyDescent="0.2">
      <c r="B15" s="47">
        <v>45422</v>
      </c>
      <c r="C15" s="46">
        <v>18720</v>
      </c>
      <c r="D15" s="45">
        <v>18725</v>
      </c>
      <c r="E15" s="44">
        <f t="shared" si="0"/>
        <v>18722.5</v>
      </c>
      <c r="F15" s="46">
        <v>18900</v>
      </c>
      <c r="G15" s="45">
        <v>18925</v>
      </c>
      <c r="H15" s="44">
        <f t="shared" si="1"/>
        <v>18912.5</v>
      </c>
      <c r="I15" s="46">
        <v>19955</v>
      </c>
      <c r="J15" s="45">
        <v>20005</v>
      </c>
      <c r="K15" s="44">
        <f t="shared" si="2"/>
        <v>19980</v>
      </c>
      <c r="L15" s="46">
        <v>20625</v>
      </c>
      <c r="M15" s="45">
        <v>20675</v>
      </c>
      <c r="N15" s="44">
        <f t="shared" si="3"/>
        <v>20650</v>
      </c>
      <c r="O15" s="46">
        <v>21325</v>
      </c>
      <c r="P15" s="45">
        <v>21375</v>
      </c>
      <c r="Q15" s="44">
        <f t="shared" si="4"/>
        <v>21350</v>
      </c>
      <c r="R15" s="52">
        <v>18725</v>
      </c>
      <c r="S15" s="51">
        <v>1.2527999999999999</v>
      </c>
      <c r="T15" s="51">
        <v>1.0780000000000001</v>
      </c>
      <c r="U15" s="50">
        <v>155.75</v>
      </c>
      <c r="V15" s="43">
        <v>14946.52</v>
      </c>
      <c r="W15" s="43">
        <v>15106.16</v>
      </c>
      <c r="X15" s="49">
        <f t="shared" si="5"/>
        <v>17370.129870129869</v>
      </c>
      <c r="Y15" s="48">
        <v>1.2527999999999999</v>
      </c>
    </row>
    <row r="16" spans="1:25" x14ac:dyDescent="0.2">
      <c r="B16" s="47">
        <v>45425</v>
      </c>
      <c r="C16" s="46">
        <v>18900</v>
      </c>
      <c r="D16" s="45">
        <v>18910</v>
      </c>
      <c r="E16" s="44">
        <f t="shared" si="0"/>
        <v>18905</v>
      </c>
      <c r="F16" s="46">
        <v>19075</v>
      </c>
      <c r="G16" s="45">
        <v>19100</v>
      </c>
      <c r="H16" s="44">
        <f t="shared" si="1"/>
        <v>19087.5</v>
      </c>
      <c r="I16" s="46">
        <v>20125</v>
      </c>
      <c r="J16" s="45">
        <v>20175</v>
      </c>
      <c r="K16" s="44">
        <f t="shared" si="2"/>
        <v>20150</v>
      </c>
      <c r="L16" s="46">
        <v>20795</v>
      </c>
      <c r="M16" s="45">
        <v>20845</v>
      </c>
      <c r="N16" s="44">
        <f t="shared" si="3"/>
        <v>20820</v>
      </c>
      <c r="O16" s="46">
        <v>21495</v>
      </c>
      <c r="P16" s="45">
        <v>21545</v>
      </c>
      <c r="Q16" s="44">
        <f t="shared" si="4"/>
        <v>21520</v>
      </c>
      <c r="R16" s="52">
        <v>18910</v>
      </c>
      <c r="S16" s="51">
        <v>1.2545999999999999</v>
      </c>
      <c r="T16" s="51">
        <v>1.0789</v>
      </c>
      <c r="U16" s="50">
        <v>155.88</v>
      </c>
      <c r="V16" s="43">
        <v>15072.53</v>
      </c>
      <c r="W16" s="43">
        <v>15223.98</v>
      </c>
      <c r="X16" s="49">
        <f t="shared" si="5"/>
        <v>17527.110946334229</v>
      </c>
      <c r="Y16" s="48">
        <v>1.2545999999999999</v>
      </c>
    </row>
    <row r="17" spans="2:25" x14ac:dyDescent="0.2">
      <c r="B17" s="47">
        <v>45426</v>
      </c>
      <c r="C17" s="46">
        <v>18930</v>
      </c>
      <c r="D17" s="45">
        <v>18940</v>
      </c>
      <c r="E17" s="44">
        <f t="shared" si="0"/>
        <v>18935</v>
      </c>
      <c r="F17" s="46">
        <v>19125</v>
      </c>
      <c r="G17" s="45">
        <v>19150</v>
      </c>
      <c r="H17" s="44">
        <f t="shared" si="1"/>
        <v>19137.5</v>
      </c>
      <c r="I17" s="46">
        <v>20175</v>
      </c>
      <c r="J17" s="45">
        <v>20225</v>
      </c>
      <c r="K17" s="44">
        <f t="shared" si="2"/>
        <v>20200</v>
      </c>
      <c r="L17" s="46">
        <v>20835</v>
      </c>
      <c r="M17" s="45">
        <v>20885</v>
      </c>
      <c r="N17" s="44">
        <f t="shared" si="3"/>
        <v>20860</v>
      </c>
      <c r="O17" s="46">
        <v>21535</v>
      </c>
      <c r="P17" s="45">
        <v>21585</v>
      </c>
      <c r="Q17" s="44">
        <f t="shared" si="4"/>
        <v>21560</v>
      </c>
      <c r="R17" s="52">
        <v>18940</v>
      </c>
      <c r="S17" s="51">
        <v>1.2553000000000001</v>
      </c>
      <c r="T17" s="51">
        <v>1.0792999999999999</v>
      </c>
      <c r="U17" s="50">
        <v>156.46</v>
      </c>
      <c r="V17" s="43">
        <v>15088.03</v>
      </c>
      <c r="W17" s="43">
        <v>15245.6</v>
      </c>
      <c r="X17" s="49">
        <f t="shared" si="5"/>
        <v>17548.411007134255</v>
      </c>
      <c r="Y17" s="48">
        <v>1.2561</v>
      </c>
    </row>
    <row r="18" spans="2:25" x14ac:dyDescent="0.2">
      <c r="B18" s="47">
        <v>45427</v>
      </c>
      <c r="C18" s="46">
        <v>19025</v>
      </c>
      <c r="D18" s="45">
        <v>19050</v>
      </c>
      <c r="E18" s="44">
        <f t="shared" si="0"/>
        <v>19037.5</v>
      </c>
      <c r="F18" s="46">
        <v>19260</v>
      </c>
      <c r="G18" s="45">
        <v>19270</v>
      </c>
      <c r="H18" s="44">
        <f t="shared" si="1"/>
        <v>19265</v>
      </c>
      <c r="I18" s="46">
        <v>20290</v>
      </c>
      <c r="J18" s="45">
        <v>20340</v>
      </c>
      <c r="K18" s="44">
        <f t="shared" si="2"/>
        <v>20315</v>
      </c>
      <c r="L18" s="46">
        <v>20940</v>
      </c>
      <c r="M18" s="45">
        <v>20990</v>
      </c>
      <c r="N18" s="44">
        <f t="shared" si="3"/>
        <v>20965</v>
      </c>
      <c r="O18" s="46">
        <v>21640</v>
      </c>
      <c r="P18" s="45">
        <v>21690</v>
      </c>
      <c r="Q18" s="44">
        <f t="shared" si="4"/>
        <v>21665</v>
      </c>
      <c r="R18" s="52">
        <v>19050</v>
      </c>
      <c r="S18" s="51">
        <v>1.2614000000000001</v>
      </c>
      <c r="T18" s="51">
        <v>1.0829</v>
      </c>
      <c r="U18" s="50">
        <v>155.68</v>
      </c>
      <c r="V18" s="43">
        <v>15102.27</v>
      </c>
      <c r="W18" s="43">
        <v>15266.99</v>
      </c>
      <c r="X18" s="49">
        <f t="shared" si="5"/>
        <v>17591.652045433559</v>
      </c>
      <c r="Y18" s="48">
        <v>1.2622</v>
      </c>
    </row>
    <row r="19" spans="2:25" x14ac:dyDescent="0.2">
      <c r="B19" s="47">
        <v>45428</v>
      </c>
      <c r="C19" s="46">
        <v>19330</v>
      </c>
      <c r="D19" s="45">
        <v>19335</v>
      </c>
      <c r="E19" s="44">
        <f t="shared" si="0"/>
        <v>19332.5</v>
      </c>
      <c r="F19" s="46">
        <v>19575</v>
      </c>
      <c r="G19" s="45">
        <v>19600</v>
      </c>
      <c r="H19" s="44">
        <f t="shared" si="1"/>
        <v>19587.5</v>
      </c>
      <c r="I19" s="46">
        <v>20610</v>
      </c>
      <c r="J19" s="45">
        <v>20660</v>
      </c>
      <c r="K19" s="44">
        <f t="shared" si="2"/>
        <v>20635</v>
      </c>
      <c r="L19" s="46">
        <v>21250</v>
      </c>
      <c r="M19" s="45">
        <v>21300</v>
      </c>
      <c r="N19" s="44">
        <f t="shared" si="3"/>
        <v>21275</v>
      </c>
      <c r="O19" s="46">
        <v>21950</v>
      </c>
      <c r="P19" s="45">
        <v>22000</v>
      </c>
      <c r="Q19" s="44">
        <f t="shared" si="4"/>
        <v>21975</v>
      </c>
      <c r="R19" s="52">
        <v>19335</v>
      </c>
      <c r="S19" s="51">
        <v>1.2656000000000001</v>
      </c>
      <c r="T19" s="51">
        <v>1.0867</v>
      </c>
      <c r="U19" s="50">
        <v>154.88</v>
      </c>
      <c r="V19" s="43">
        <v>15277.34</v>
      </c>
      <c r="W19" s="43">
        <v>15475.72</v>
      </c>
      <c r="X19" s="49">
        <f t="shared" si="5"/>
        <v>17792.399006165455</v>
      </c>
      <c r="Y19" s="48">
        <v>1.2665</v>
      </c>
    </row>
    <row r="20" spans="2:25" x14ac:dyDescent="0.2">
      <c r="B20" s="47">
        <v>45429</v>
      </c>
      <c r="C20" s="46">
        <v>20730</v>
      </c>
      <c r="D20" s="45">
        <v>20735</v>
      </c>
      <c r="E20" s="44">
        <f t="shared" si="0"/>
        <v>20732.5</v>
      </c>
      <c r="F20" s="46">
        <v>20990</v>
      </c>
      <c r="G20" s="45">
        <v>21005</v>
      </c>
      <c r="H20" s="44">
        <f t="shared" si="1"/>
        <v>20997.5</v>
      </c>
      <c r="I20" s="46">
        <v>21960</v>
      </c>
      <c r="J20" s="45">
        <v>22010</v>
      </c>
      <c r="K20" s="44">
        <f t="shared" si="2"/>
        <v>21985</v>
      </c>
      <c r="L20" s="46">
        <v>22600</v>
      </c>
      <c r="M20" s="45">
        <v>22650</v>
      </c>
      <c r="N20" s="44">
        <f t="shared" si="3"/>
        <v>22625</v>
      </c>
      <c r="O20" s="46">
        <v>23250</v>
      </c>
      <c r="P20" s="45">
        <v>23300</v>
      </c>
      <c r="Q20" s="44">
        <f t="shared" si="4"/>
        <v>23275</v>
      </c>
      <c r="R20" s="52">
        <v>20735</v>
      </c>
      <c r="S20" s="51">
        <v>1.2654000000000001</v>
      </c>
      <c r="T20" s="51">
        <v>1.0843</v>
      </c>
      <c r="U20" s="50">
        <v>155.86000000000001</v>
      </c>
      <c r="V20" s="43">
        <v>16386.12</v>
      </c>
      <c r="W20" s="43">
        <v>16589.009999999998</v>
      </c>
      <c r="X20" s="49">
        <f t="shared" si="5"/>
        <v>19122.936456700176</v>
      </c>
      <c r="Y20" s="48">
        <v>1.2662</v>
      </c>
    </row>
    <row r="21" spans="2:25" x14ac:dyDescent="0.2">
      <c r="B21" s="47">
        <v>45432</v>
      </c>
      <c r="C21" s="46">
        <v>21260</v>
      </c>
      <c r="D21" s="45">
        <v>21270</v>
      </c>
      <c r="E21" s="44">
        <f t="shared" si="0"/>
        <v>21265</v>
      </c>
      <c r="F21" s="46">
        <v>21600</v>
      </c>
      <c r="G21" s="45">
        <v>21650</v>
      </c>
      <c r="H21" s="44">
        <f t="shared" si="1"/>
        <v>21625</v>
      </c>
      <c r="I21" s="46">
        <v>22555</v>
      </c>
      <c r="J21" s="45">
        <v>22605</v>
      </c>
      <c r="K21" s="44">
        <f t="shared" si="2"/>
        <v>22580</v>
      </c>
      <c r="L21" s="46">
        <v>23195</v>
      </c>
      <c r="M21" s="45">
        <v>23245</v>
      </c>
      <c r="N21" s="44">
        <f t="shared" si="3"/>
        <v>23220</v>
      </c>
      <c r="O21" s="46">
        <v>23820</v>
      </c>
      <c r="P21" s="45">
        <v>23870</v>
      </c>
      <c r="Q21" s="44">
        <f t="shared" si="4"/>
        <v>23845</v>
      </c>
      <c r="R21" s="52">
        <v>21270</v>
      </c>
      <c r="S21" s="51">
        <v>1.2696000000000001</v>
      </c>
      <c r="T21" s="51">
        <v>1.0861000000000001</v>
      </c>
      <c r="U21" s="50">
        <v>155.75</v>
      </c>
      <c r="V21" s="43">
        <v>16753.310000000001</v>
      </c>
      <c r="W21" s="43">
        <v>17041.88</v>
      </c>
      <c r="X21" s="49">
        <f t="shared" si="5"/>
        <v>19583.832059663015</v>
      </c>
      <c r="Y21" s="48">
        <v>1.2704</v>
      </c>
    </row>
    <row r="22" spans="2:25" x14ac:dyDescent="0.2">
      <c r="B22" s="47">
        <v>45433</v>
      </c>
      <c r="C22" s="46">
        <v>21270</v>
      </c>
      <c r="D22" s="45">
        <v>21275</v>
      </c>
      <c r="E22" s="44">
        <f t="shared" si="0"/>
        <v>21272.5</v>
      </c>
      <c r="F22" s="46">
        <v>21550</v>
      </c>
      <c r="G22" s="45">
        <v>21575</v>
      </c>
      <c r="H22" s="44">
        <f t="shared" si="1"/>
        <v>21562.5</v>
      </c>
      <c r="I22" s="46">
        <v>22510</v>
      </c>
      <c r="J22" s="45">
        <v>22560</v>
      </c>
      <c r="K22" s="44">
        <f t="shared" si="2"/>
        <v>22535</v>
      </c>
      <c r="L22" s="46">
        <v>23150</v>
      </c>
      <c r="M22" s="45">
        <v>23200</v>
      </c>
      <c r="N22" s="44">
        <f t="shared" si="3"/>
        <v>23175</v>
      </c>
      <c r="O22" s="46">
        <v>23775</v>
      </c>
      <c r="P22" s="45">
        <v>23825</v>
      </c>
      <c r="Q22" s="44">
        <f t="shared" si="4"/>
        <v>23800</v>
      </c>
      <c r="R22" s="52">
        <v>21275</v>
      </c>
      <c r="S22" s="51">
        <v>1.272</v>
      </c>
      <c r="T22" s="51">
        <v>1.0868</v>
      </c>
      <c r="U22" s="50">
        <v>156.22999999999999</v>
      </c>
      <c r="V22" s="43">
        <v>16725.63</v>
      </c>
      <c r="W22" s="43">
        <v>16949.490000000002</v>
      </c>
      <c r="X22" s="49">
        <f t="shared" si="5"/>
        <v>19575.818917924182</v>
      </c>
      <c r="Y22" s="48">
        <v>1.2728999999999999</v>
      </c>
    </row>
    <row r="23" spans="2:25" x14ac:dyDescent="0.2">
      <c r="B23" s="47">
        <v>45434</v>
      </c>
      <c r="C23" s="46">
        <v>20325</v>
      </c>
      <c r="D23" s="45">
        <v>20330</v>
      </c>
      <c r="E23" s="44">
        <f t="shared" si="0"/>
        <v>20327.5</v>
      </c>
      <c r="F23" s="46">
        <v>20625</v>
      </c>
      <c r="G23" s="45">
        <v>20675</v>
      </c>
      <c r="H23" s="44">
        <f t="shared" si="1"/>
        <v>20650</v>
      </c>
      <c r="I23" s="46">
        <v>21645</v>
      </c>
      <c r="J23" s="45">
        <v>21695</v>
      </c>
      <c r="K23" s="44">
        <f t="shared" si="2"/>
        <v>21670</v>
      </c>
      <c r="L23" s="46">
        <v>22285</v>
      </c>
      <c r="M23" s="45">
        <v>22335</v>
      </c>
      <c r="N23" s="44">
        <f t="shared" si="3"/>
        <v>22310</v>
      </c>
      <c r="O23" s="46">
        <v>22910</v>
      </c>
      <c r="P23" s="45">
        <v>22960</v>
      </c>
      <c r="Q23" s="44">
        <f t="shared" si="4"/>
        <v>22935</v>
      </c>
      <c r="R23" s="52">
        <v>20330</v>
      </c>
      <c r="S23" s="51">
        <v>1.2709999999999999</v>
      </c>
      <c r="T23" s="51">
        <v>1.0828</v>
      </c>
      <c r="U23" s="50">
        <v>156.59</v>
      </c>
      <c r="V23" s="43">
        <v>15995.28</v>
      </c>
      <c r="W23" s="43">
        <v>16257.77</v>
      </c>
      <c r="X23" s="49">
        <f t="shared" si="5"/>
        <v>18775.397118581455</v>
      </c>
      <c r="Y23" s="48">
        <v>1.2717000000000001</v>
      </c>
    </row>
    <row r="24" spans="2:25" x14ac:dyDescent="0.2">
      <c r="B24" s="47">
        <v>45435</v>
      </c>
      <c r="C24" s="46">
        <v>19775</v>
      </c>
      <c r="D24" s="45">
        <v>19800</v>
      </c>
      <c r="E24" s="44">
        <f t="shared" si="0"/>
        <v>19787.5</v>
      </c>
      <c r="F24" s="46">
        <v>20070</v>
      </c>
      <c r="G24" s="45">
        <v>20075</v>
      </c>
      <c r="H24" s="44">
        <f t="shared" si="1"/>
        <v>20072.5</v>
      </c>
      <c r="I24" s="46">
        <v>21110</v>
      </c>
      <c r="J24" s="45">
        <v>21160</v>
      </c>
      <c r="K24" s="44">
        <f t="shared" si="2"/>
        <v>21135</v>
      </c>
      <c r="L24" s="46">
        <v>21810</v>
      </c>
      <c r="M24" s="45">
        <v>21860</v>
      </c>
      <c r="N24" s="44">
        <f t="shared" si="3"/>
        <v>21835</v>
      </c>
      <c r="O24" s="46">
        <v>22460</v>
      </c>
      <c r="P24" s="45">
        <v>22510</v>
      </c>
      <c r="Q24" s="44">
        <f t="shared" si="4"/>
        <v>22485</v>
      </c>
      <c r="R24" s="52">
        <v>19800</v>
      </c>
      <c r="S24" s="51">
        <v>1.274</v>
      </c>
      <c r="T24" s="51">
        <v>1.0851</v>
      </c>
      <c r="U24" s="50">
        <v>156.59</v>
      </c>
      <c r="V24" s="43">
        <v>15541.6</v>
      </c>
      <c r="W24" s="43">
        <v>15750.04</v>
      </c>
      <c r="X24" s="49">
        <f t="shared" si="5"/>
        <v>18247.166159800941</v>
      </c>
      <c r="Y24" s="48">
        <v>1.2746</v>
      </c>
    </row>
    <row r="25" spans="2:25" x14ac:dyDescent="0.2">
      <c r="B25" s="47">
        <v>45436</v>
      </c>
      <c r="C25" s="46">
        <v>19950</v>
      </c>
      <c r="D25" s="45">
        <v>19955</v>
      </c>
      <c r="E25" s="44">
        <f t="shared" si="0"/>
        <v>19952.5</v>
      </c>
      <c r="F25" s="46">
        <v>20225</v>
      </c>
      <c r="G25" s="45">
        <v>20250</v>
      </c>
      <c r="H25" s="44">
        <f t="shared" si="1"/>
        <v>20237.5</v>
      </c>
      <c r="I25" s="46">
        <v>21265</v>
      </c>
      <c r="J25" s="45">
        <v>21315</v>
      </c>
      <c r="K25" s="44">
        <f t="shared" si="2"/>
        <v>21290</v>
      </c>
      <c r="L25" s="46">
        <v>21965</v>
      </c>
      <c r="M25" s="45">
        <v>22015</v>
      </c>
      <c r="N25" s="44">
        <f t="shared" si="3"/>
        <v>21990</v>
      </c>
      <c r="O25" s="46">
        <v>22615</v>
      </c>
      <c r="P25" s="45">
        <v>22665</v>
      </c>
      <c r="Q25" s="44">
        <f t="shared" si="4"/>
        <v>22640</v>
      </c>
      <c r="R25" s="52">
        <v>19955</v>
      </c>
      <c r="S25" s="51">
        <v>1.2718</v>
      </c>
      <c r="T25" s="51">
        <v>1.0841000000000001</v>
      </c>
      <c r="U25" s="50">
        <v>157.04</v>
      </c>
      <c r="V25" s="43">
        <v>15690.36</v>
      </c>
      <c r="W25" s="43">
        <v>15914.81</v>
      </c>
      <c r="X25" s="49">
        <f t="shared" si="5"/>
        <v>18406.97352642745</v>
      </c>
      <c r="Y25" s="48">
        <v>1.2724</v>
      </c>
    </row>
    <row r="26" spans="2:25" x14ac:dyDescent="0.2">
      <c r="B26" s="47">
        <v>45440</v>
      </c>
      <c r="C26" s="46">
        <v>20055</v>
      </c>
      <c r="D26" s="45">
        <v>20065</v>
      </c>
      <c r="E26" s="44">
        <f t="shared" si="0"/>
        <v>20060</v>
      </c>
      <c r="F26" s="46">
        <v>20340</v>
      </c>
      <c r="G26" s="45">
        <v>20350</v>
      </c>
      <c r="H26" s="44">
        <f t="shared" si="1"/>
        <v>20345</v>
      </c>
      <c r="I26" s="46">
        <v>21365</v>
      </c>
      <c r="J26" s="45">
        <v>21415</v>
      </c>
      <c r="K26" s="44">
        <f t="shared" si="2"/>
        <v>21390</v>
      </c>
      <c r="L26" s="46">
        <v>22065</v>
      </c>
      <c r="M26" s="45">
        <v>22115</v>
      </c>
      <c r="N26" s="44">
        <f t="shared" si="3"/>
        <v>22090</v>
      </c>
      <c r="O26" s="46">
        <v>22715</v>
      </c>
      <c r="P26" s="45">
        <v>22765</v>
      </c>
      <c r="Q26" s="44">
        <f t="shared" si="4"/>
        <v>22740</v>
      </c>
      <c r="R26" s="52">
        <v>20065</v>
      </c>
      <c r="S26" s="51">
        <v>1.2786</v>
      </c>
      <c r="T26" s="51">
        <v>1.0884</v>
      </c>
      <c r="U26" s="50">
        <v>156.81</v>
      </c>
      <c r="V26" s="43">
        <v>15692.95</v>
      </c>
      <c r="W26" s="43">
        <v>15908.38</v>
      </c>
      <c r="X26" s="49">
        <f t="shared" si="5"/>
        <v>18435.317897831679</v>
      </c>
      <c r="Y26" s="48">
        <v>1.2791999999999999</v>
      </c>
    </row>
    <row r="27" spans="2:25" x14ac:dyDescent="0.2">
      <c r="B27" s="47">
        <v>45441</v>
      </c>
      <c r="C27" s="46">
        <v>20250</v>
      </c>
      <c r="D27" s="45">
        <v>20255</v>
      </c>
      <c r="E27" s="44">
        <f t="shared" si="0"/>
        <v>20252.5</v>
      </c>
      <c r="F27" s="46">
        <v>20560</v>
      </c>
      <c r="G27" s="45">
        <v>20570</v>
      </c>
      <c r="H27" s="44">
        <f t="shared" si="1"/>
        <v>20565</v>
      </c>
      <c r="I27" s="46">
        <v>21590</v>
      </c>
      <c r="J27" s="45">
        <v>21640</v>
      </c>
      <c r="K27" s="44">
        <f t="shared" si="2"/>
        <v>21615</v>
      </c>
      <c r="L27" s="46">
        <v>22290</v>
      </c>
      <c r="M27" s="45">
        <v>22340</v>
      </c>
      <c r="N27" s="44">
        <f t="shared" si="3"/>
        <v>22315</v>
      </c>
      <c r="O27" s="46">
        <v>22940</v>
      </c>
      <c r="P27" s="45">
        <v>22990</v>
      </c>
      <c r="Q27" s="44">
        <f t="shared" si="4"/>
        <v>22965</v>
      </c>
      <c r="R27" s="52">
        <v>20255</v>
      </c>
      <c r="S27" s="51">
        <v>1.2748999999999999</v>
      </c>
      <c r="T27" s="51">
        <v>1.085</v>
      </c>
      <c r="U27" s="50">
        <v>157.29</v>
      </c>
      <c r="V27" s="43">
        <v>15887.52</v>
      </c>
      <c r="W27" s="43">
        <v>16127.01</v>
      </c>
      <c r="X27" s="49">
        <f t="shared" si="5"/>
        <v>18668.202764976959</v>
      </c>
      <c r="Y27" s="48">
        <v>1.2755000000000001</v>
      </c>
    </row>
    <row r="28" spans="2:25" x14ac:dyDescent="0.2">
      <c r="B28" s="47">
        <v>45442</v>
      </c>
      <c r="C28" s="46">
        <v>19760</v>
      </c>
      <c r="D28" s="45">
        <v>19770</v>
      </c>
      <c r="E28" s="44">
        <f t="shared" si="0"/>
        <v>19765</v>
      </c>
      <c r="F28" s="46">
        <v>20075</v>
      </c>
      <c r="G28" s="45">
        <v>20085</v>
      </c>
      <c r="H28" s="44">
        <f t="shared" si="1"/>
        <v>20080</v>
      </c>
      <c r="I28" s="46">
        <v>21130</v>
      </c>
      <c r="J28" s="45">
        <v>21180</v>
      </c>
      <c r="K28" s="44">
        <f t="shared" si="2"/>
        <v>21155</v>
      </c>
      <c r="L28" s="46">
        <v>21830</v>
      </c>
      <c r="M28" s="45">
        <v>21880</v>
      </c>
      <c r="N28" s="44">
        <f t="shared" si="3"/>
        <v>21855</v>
      </c>
      <c r="O28" s="46">
        <v>22480</v>
      </c>
      <c r="P28" s="45">
        <v>22530</v>
      </c>
      <c r="Q28" s="44">
        <f t="shared" si="4"/>
        <v>22505</v>
      </c>
      <c r="R28" s="52">
        <v>19770</v>
      </c>
      <c r="S28" s="51">
        <v>1.2710999999999999</v>
      </c>
      <c r="T28" s="51">
        <v>1.0819000000000001</v>
      </c>
      <c r="U28" s="50">
        <v>156.74</v>
      </c>
      <c r="V28" s="43">
        <v>15553.46</v>
      </c>
      <c r="W28" s="43">
        <v>15793.82</v>
      </c>
      <c r="X28" s="49">
        <f t="shared" si="5"/>
        <v>18273.407893520656</v>
      </c>
      <c r="Y28" s="48">
        <v>1.2717000000000001</v>
      </c>
    </row>
    <row r="29" spans="2:25" x14ac:dyDescent="0.2">
      <c r="B29" s="47">
        <v>45443</v>
      </c>
      <c r="C29" s="46">
        <v>19825</v>
      </c>
      <c r="D29" s="45">
        <v>19830</v>
      </c>
      <c r="E29" s="44">
        <f t="shared" si="0"/>
        <v>19827.5</v>
      </c>
      <c r="F29" s="46">
        <v>20075</v>
      </c>
      <c r="G29" s="45">
        <v>20125</v>
      </c>
      <c r="H29" s="44">
        <f t="shared" si="1"/>
        <v>20100</v>
      </c>
      <c r="I29" s="46">
        <v>21095</v>
      </c>
      <c r="J29" s="45">
        <v>21145</v>
      </c>
      <c r="K29" s="44">
        <f t="shared" si="2"/>
        <v>21120</v>
      </c>
      <c r="L29" s="46">
        <v>21770</v>
      </c>
      <c r="M29" s="45">
        <v>21820</v>
      </c>
      <c r="N29" s="44">
        <f t="shared" si="3"/>
        <v>21795</v>
      </c>
      <c r="O29" s="46">
        <v>22420</v>
      </c>
      <c r="P29" s="45">
        <v>22470</v>
      </c>
      <c r="Q29" s="44">
        <f t="shared" si="4"/>
        <v>22445</v>
      </c>
      <c r="R29" s="52">
        <v>19830</v>
      </c>
      <c r="S29" s="51">
        <v>1.2714000000000001</v>
      </c>
      <c r="T29" s="51">
        <v>1.0851</v>
      </c>
      <c r="U29" s="50">
        <v>157.18</v>
      </c>
      <c r="V29" s="43">
        <v>15596.98</v>
      </c>
      <c r="W29" s="43">
        <v>15821.54</v>
      </c>
      <c r="X29" s="49">
        <f t="shared" si="5"/>
        <v>18274.813381255186</v>
      </c>
      <c r="Y29" s="48">
        <v>1.272</v>
      </c>
    </row>
    <row r="30" spans="2:25" s="10" customFormat="1" x14ac:dyDescent="0.2">
      <c r="B30" s="42" t="s">
        <v>11</v>
      </c>
      <c r="C30" s="41">
        <f>ROUND(AVERAGE(C9:C29),2)</f>
        <v>19511.669999999998</v>
      </c>
      <c r="D30" s="40">
        <f>ROUND(AVERAGE(D9:D29),2)</f>
        <v>19520</v>
      </c>
      <c r="E30" s="39">
        <f>ROUND(AVERAGE(C30:D30),2)</f>
        <v>19515.84</v>
      </c>
      <c r="F30" s="41">
        <f>ROUND(AVERAGE(F9:F29),2)</f>
        <v>19753.099999999999</v>
      </c>
      <c r="G30" s="40">
        <f>ROUND(AVERAGE(G9:G29),2)</f>
        <v>19774.759999999998</v>
      </c>
      <c r="H30" s="39">
        <f>ROUND(AVERAGE(F30:G30),2)</f>
        <v>19763.93</v>
      </c>
      <c r="I30" s="41">
        <f>ROUND(AVERAGE(I9:I29),2)</f>
        <v>20777.62</v>
      </c>
      <c r="J30" s="40">
        <f>ROUND(AVERAGE(J9:J29),2)</f>
        <v>20827.62</v>
      </c>
      <c r="K30" s="39">
        <f>ROUND(AVERAGE(I30:J30),2)</f>
        <v>20802.62</v>
      </c>
      <c r="L30" s="41">
        <f>ROUND(AVERAGE(L9:L29),2)</f>
        <v>21448.33</v>
      </c>
      <c r="M30" s="40">
        <f>ROUND(AVERAGE(M9:M29),2)</f>
        <v>21498.33</v>
      </c>
      <c r="N30" s="39">
        <f>ROUND(AVERAGE(L30:M30),2)</f>
        <v>21473.33</v>
      </c>
      <c r="O30" s="41">
        <f>ROUND(AVERAGE(O9:O29),2)</f>
        <v>22120.95</v>
      </c>
      <c r="P30" s="40">
        <f>ROUND(AVERAGE(P9:P29),2)</f>
        <v>22170.95</v>
      </c>
      <c r="Q30" s="39">
        <f>ROUND(AVERAGE(O30:P30),2)</f>
        <v>22145.95</v>
      </c>
      <c r="R30" s="38">
        <f>ROUND(AVERAGE(R9:R29),2)</f>
        <v>19520</v>
      </c>
      <c r="S30" s="37">
        <f>ROUND(AVERAGE(S9:S29),4)</f>
        <v>1.2625999999999999</v>
      </c>
      <c r="T30" s="36">
        <f>ROUND(AVERAGE(T9:T29),4)</f>
        <v>1.0806</v>
      </c>
      <c r="U30" s="175">
        <f>ROUND(AVERAGE(U9:U29),2)</f>
        <v>156.02000000000001</v>
      </c>
      <c r="V30" s="35">
        <f>AVERAGE(V9:V29)</f>
        <v>15456.391428571431</v>
      </c>
      <c r="W30" s="35">
        <f>AVERAGE(W9:W29)</f>
        <v>15649.691904761903</v>
      </c>
      <c r="X30" s="35">
        <f>AVERAGE(X9:X29)</f>
        <v>18061.903788971376</v>
      </c>
      <c r="Y30" s="34">
        <f>AVERAGE(Y9:Y29)</f>
        <v>1.2632761904761902</v>
      </c>
    </row>
    <row r="31" spans="2:25" s="5" customFormat="1" x14ac:dyDescent="0.2">
      <c r="B31" s="33" t="s">
        <v>12</v>
      </c>
      <c r="C31" s="32">
        <f t="shared" ref="C31:Y31" si="6">MAX(C9:C29)</f>
        <v>21270</v>
      </c>
      <c r="D31" s="31">
        <f t="shared" si="6"/>
        <v>21275</v>
      </c>
      <c r="E31" s="30">
        <f t="shared" si="6"/>
        <v>21272.5</v>
      </c>
      <c r="F31" s="32">
        <f t="shared" si="6"/>
        <v>21600</v>
      </c>
      <c r="G31" s="31">
        <f t="shared" si="6"/>
        <v>21650</v>
      </c>
      <c r="H31" s="30">
        <f t="shared" si="6"/>
        <v>21625</v>
      </c>
      <c r="I31" s="32">
        <f t="shared" si="6"/>
        <v>22555</v>
      </c>
      <c r="J31" s="31">
        <f t="shared" si="6"/>
        <v>22605</v>
      </c>
      <c r="K31" s="30">
        <f t="shared" si="6"/>
        <v>22580</v>
      </c>
      <c r="L31" s="32">
        <f t="shared" si="6"/>
        <v>23195</v>
      </c>
      <c r="M31" s="31">
        <f t="shared" si="6"/>
        <v>23245</v>
      </c>
      <c r="N31" s="30">
        <f t="shared" si="6"/>
        <v>23220</v>
      </c>
      <c r="O31" s="32">
        <f t="shared" si="6"/>
        <v>23820</v>
      </c>
      <c r="P31" s="31">
        <f t="shared" si="6"/>
        <v>23870</v>
      </c>
      <c r="Q31" s="30">
        <f t="shared" si="6"/>
        <v>23845</v>
      </c>
      <c r="R31" s="29">
        <f t="shared" si="6"/>
        <v>21275</v>
      </c>
      <c r="S31" s="28">
        <f t="shared" si="6"/>
        <v>1.2786</v>
      </c>
      <c r="T31" s="27">
        <f t="shared" si="6"/>
        <v>1.0884</v>
      </c>
      <c r="U31" s="26">
        <f t="shared" si="6"/>
        <v>157.88</v>
      </c>
      <c r="V31" s="25">
        <f t="shared" si="6"/>
        <v>16753.310000000001</v>
      </c>
      <c r="W31" s="25">
        <f t="shared" si="6"/>
        <v>17041.88</v>
      </c>
      <c r="X31" s="25">
        <f t="shared" si="6"/>
        <v>19583.832059663015</v>
      </c>
      <c r="Y31" s="24">
        <f t="shared" si="6"/>
        <v>1.2791999999999999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18400</v>
      </c>
      <c r="D32" s="21">
        <f t="shared" si="7"/>
        <v>18405</v>
      </c>
      <c r="E32" s="20">
        <f t="shared" si="7"/>
        <v>18402.5</v>
      </c>
      <c r="F32" s="22">
        <f t="shared" si="7"/>
        <v>18550</v>
      </c>
      <c r="G32" s="21">
        <f t="shared" si="7"/>
        <v>18575</v>
      </c>
      <c r="H32" s="20">
        <f t="shared" si="7"/>
        <v>18562.5</v>
      </c>
      <c r="I32" s="22">
        <f t="shared" si="7"/>
        <v>19580</v>
      </c>
      <c r="J32" s="21">
        <f t="shared" si="7"/>
        <v>19630</v>
      </c>
      <c r="K32" s="20">
        <f t="shared" si="7"/>
        <v>19605</v>
      </c>
      <c r="L32" s="22">
        <f t="shared" si="7"/>
        <v>20260</v>
      </c>
      <c r="M32" s="21">
        <f t="shared" si="7"/>
        <v>20310</v>
      </c>
      <c r="N32" s="20">
        <f t="shared" si="7"/>
        <v>20285</v>
      </c>
      <c r="O32" s="22">
        <f t="shared" si="7"/>
        <v>20960</v>
      </c>
      <c r="P32" s="21">
        <f t="shared" si="7"/>
        <v>21010</v>
      </c>
      <c r="Q32" s="20">
        <f t="shared" si="7"/>
        <v>20985</v>
      </c>
      <c r="R32" s="19">
        <f t="shared" si="7"/>
        <v>18405</v>
      </c>
      <c r="S32" s="18">
        <f t="shared" si="7"/>
        <v>1.2470000000000001</v>
      </c>
      <c r="T32" s="17">
        <f t="shared" si="7"/>
        <v>1.0671999999999999</v>
      </c>
      <c r="U32" s="16">
        <f t="shared" si="7"/>
        <v>153.21</v>
      </c>
      <c r="V32" s="15">
        <f t="shared" si="7"/>
        <v>14706.35</v>
      </c>
      <c r="W32" s="15">
        <f t="shared" si="7"/>
        <v>14833.89</v>
      </c>
      <c r="X32" s="15">
        <f t="shared" si="7"/>
        <v>17196.113239278708</v>
      </c>
      <c r="Y32" s="14">
        <f t="shared" si="7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45413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45413</v>
      </c>
      <c r="C9" s="46">
        <v>27215</v>
      </c>
      <c r="D9" s="45">
        <v>27715</v>
      </c>
      <c r="E9" s="44">
        <f t="shared" ref="E9:E29" si="0">AVERAGE(C9:D9)</f>
        <v>27465</v>
      </c>
      <c r="F9" s="46">
        <v>27330</v>
      </c>
      <c r="G9" s="45">
        <v>27830</v>
      </c>
      <c r="H9" s="44">
        <f t="shared" ref="H9:H29" si="1">AVERAGE(F9:G9)</f>
        <v>27580</v>
      </c>
      <c r="I9" s="46">
        <v>28965</v>
      </c>
      <c r="J9" s="45">
        <v>29965</v>
      </c>
      <c r="K9" s="44">
        <f t="shared" ref="K9:K29" si="2">AVERAGE(I9:J9)</f>
        <v>29465</v>
      </c>
      <c r="L9" s="52">
        <v>27715</v>
      </c>
      <c r="M9" s="51">
        <v>1.2484999999999999</v>
      </c>
      <c r="N9" s="53">
        <v>1.0671999999999999</v>
      </c>
      <c r="O9" s="50">
        <v>157.88</v>
      </c>
      <c r="P9" s="43">
        <v>22198.639999999999</v>
      </c>
      <c r="Q9" s="43">
        <v>22278.26</v>
      </c>
      <c r="R9" s="49">
        <f t="shared" ref="R9:R29" si="3">L9/N9</f>
        <v>25969.827586206899</v>
      </c>
      <c r="S9" s="48">
        <v>1.2492000000000001</v>
      </c>
    </row>
    <row r="10" spans="1:19" x14ac:dyDescent="0.2">
      <c r="B10" s="47">
        <v>45414</v>
      </c>
      <c r="C10" s="46">
        <v>27230</v>
      </c>
      <c r="D10" s="45">
        <v>27730</v>
      </c>
      <c r="E10" s="44">
        <f t="shared" si="0"/>
        <v>27480</v>
      </c>
      <c r="F10" s="46">
        <v>27330</v>
      </c>
      <c r="G10" s="45">
        <v>27830</v>
      </c>
      <c r="H10" s="44">
        <f t="shared" si="1"/>
        <v>27580</v>
      </c>
      <c r="I10" s="46">
        <v>28965</v>
      </c>
      <c r="J10" s="45">
        <v>29965</v>
      </c>
      <c r="K10" s="44">
        <f t="shared" si="2"/>
        <v>29465</v>
      </c>
      <c r="L10" s="52">
        <v>27730</v>
      </c>
      <c r="M10" s="51">
        <v>1.2515000000000001</v>
      </c>
      <c r="N10" s="51">
        <v>1.0703</v>
      </c>
      <c r="O10" s="50">
        <v>154.75</v>
      </c>
      <c r="P10" s="43">
        <v>22157.41</v>
      </c>
      <c r="Q10" s="43">
        <v>22224.880000000001</v>
      </c>
      <c r="R10" s="49">
        <f t="shared" si="3"/>
        <v>25908.623750350369</v>
      </c>
      <c r="S10" s="48">
        <v>1.2522</v>
      </c>
    </row>
    <row r="11" spans="1:19" x14ac:dyDescent="0.2">
      <c r="B11" s="47">
        <v>45415</v>
      </c>
      <c r="C11" s="46">
        <v>27235</v>
      </c>
      <c r="D11" s="45">
        <v>27735</v>
      </c>
      <c r="E11" s="44">
        <f t="shared" si="0"/>
        <v>27485</v>
      </c>
      <c r="F11" s="46">
        <v>27330</v>
      </c>
      <c r="G11" s="45">
        <v>27830</v>
      </c>
      <c r="H11" s="44">
        <f t="shared" si="1"/>
        <v>27580</v>
      </c>
      <c r="I11" s="46">
        <v>28960</v>
      </c>
      <c r="J11" s="45">
        <v>29960</v>
      </c>
      <c r="K11" s="44">
        <f t="shared" si="2"/>
        <v>29460</v>
      </c>
      <c r="L11" s="52">
        <v>27735</v>
      </c>
      <c r="M11" s="51">
        <v>1.2555000000000001</v>
      </c>
      <c r="N11" s="51">
        <v>1.0745</v>
      </c>
      <c r="O11" s="50">
        <v>153.21</v>
      </c>
      <c r="P11" s="43">
        <v>22090.799999999999</v>
      </c>
      <c r="Q11" s="43">
        <v>22154.12</v>
      </c>
      <c r="R11" s="49">
        <f t="shared" si="3"/>
        <v>25812.005583992555</v>
      </c>
      <c r="S11" s="48">
        <v>1.2562</v>
      </c>
    </row>
    <row r="12" spans="1:19" x14ac:dyDescent="0.2">
      <c r="B12" s="47">
        <v>45419</v>
      </c>
      <c r="C12" s="46">
        <v>27215</v>
      </c>
      <c r="D12" s="45">
        <v>27715</v>
      </c>
      <c r="E12" s="44">
        <f t="shared" si="0"/>
        <v>27465</v>
      </c>
      <c r="F12" s="46">
        <v>27330</v>
      </c>
      <c r="G12" s="45">
        <v>27830</v>
      </c>
      <c r="H12" s="44">
        <f t="shared" si="1"/>
        <v>27580</v>
      </c>
      <c r="I12" s="46">
        <v>28940</v>
      </c>
      <c r="J12" s="45">
        <v>29940</v>
      </c>
      <c r="K12" s="44">
        <f t="shared" si="2"/>
        <v>29440</v>
      </c>
      <c r="L12" s="52">
        <v>27715</v>
      </c>
      <c r="M12" s="51">
        <v>1.2544999999999999</v>
      </c>
      <c r="N12" s="51">
        <v>1.0767</v>
      </c>
      <c r="O12" s="50">
        <v>154.53</v>
      </c>
      <c r="P12" s="43">
        <v>22092.47</v>
      </c>
      <c r="Q12" s="43">
        <v>22170</v>
      </c>
      <c r="R12" s="49">
        <f t="shared" si="3"/>
        <v>25740.689142750998</v>
      </c>
      <c r="S12" s="48">
        <v>1.2553000000000001</v>
      </c>
    </row>
    <row r="13" spans="1:19" x14ac:dyDescent="0.2">
      <c r="B13" s="47">
        <v>45420</v>
      </c>
      <c r="C13" s="46">
        <v>27215</v>
      </c>
      <c r="D13" s="45">
        <v>27715</v>
      </c>
      <c r="E13" s="44">
        <f t="shared" si="0"/>
        <v>27465</v>
      </c>
      <c r="F13" s="46">
        <v>27330</v>
      </c>
      <c r="G13" s="45">
        <v>27830</v>
      </c>
      <c r="H13" s="44">
        <f t="shared" si="1"/>
        <v>27580</v>
      </c>
      <c r="I13" s="46">
        <v>28935</v>
      </c>
      <c r="J13" s="45">
        <v>29935</v>
      </c>
      <c r="K13" s="44">
        <f t="shared" si="2"/>
        <v>29435</v>
      </c>
      <c r="L13" s="52">
        <v>27715</v>
      </c>
      <c r="M13" s="51">
        <v>1.2484999999999999</v>
      </c>
      <c r="N13" s="51">
        <v>1.0747</v>
      </c>
      <c r="O13" s="50">
        <v>155.5</v>
      </c>
      <c r="P13" s="43">
        <v>22198.639999999999</v>
      </c>
      <c r="Q13" s="43">
        <v>22276.47</v>
      </c>
      <c r="R13" s="49">
        <f t="shared" si="3"/>
        <v>25788.592165255421</v>
      </c>
      <c r="S13" s="48">
        <v>1.2493000000000001</v>
      </c>
    </row>
    <row r="14" spans="1:19" x14ac:dyDescent="0.2">
      <c r="B14" s="47">
        <v>45421</v>
      </c>
      <c r="C14" s="46">
        <v>27225</v>
      </c>
      <c r="D14" s="45">
        <v>27725</v>
      </c>
      <c r="E14" s="44">
        <f t="shared" si="0"/>
        <v>27475</v>
      </c>
      <c r="F14" s="46">
        <v>27330</v>
      </c>
      <c r="G14" s="45">
        <v>27830</v>
      </c>
      <c r="H14" s="44">
        <f t="shared" si="1"/>
        <v>27580</v>
      </c>
      <c r="I14" s="46">
        <v>28930</v>
      </c>
      <c r="J14" s="45">
        <v>29930</v>
      </c>
      <c r="K14" s="44">
        <f t="shared" si="2"/>
        <v>29430</v>
      </c>
      <c r="L14" s="52">
        <v>27725</v>
      </c>
      <c r="M14" s="51">
        <v>1.2470000000000001</v>
      </c>
      <c r="N14" s="51">
        <v>1.0728</v>
      </c>
      <c r="O14" s="50">
        <v>155.88999999999999</v>
      </c>
      <c r="P14" s="43">
        <v>22233.360000000001</v>
      </c>
      <c r="Q14" s="43">
        <v>22303.25</v>
      </c>
      <c r="R14" s="49">
        <f t="shared" si="3"/>
        <v>25843.58687546607</v>
      </c>
      <c r="S14" s="48">
        <v>1.2478</v>
      </c>
    </row>
    <row r="15" spans="1:19" x14ac:dyDescent="0.2">
      <c r="B15" s="47">
        <v>45422</v>
      </c>
      <c r="C15" s="46">
        <v>27230</v>
      </c>
      <c r="D15" s="45">
        <v>27730</v>
      </c>
      <c r="E15" s="44">
        <f t="shared" si="0"/>
        <v>27480</v>
      </c>
      <c r="F15" s="46">
        <v>27330</v>
      </c>
      <c r="G15" s="45">
        <v>27830</v>
      </c>
      <c r="H15" s="44">
        <f t="shared" si="1"/>
        <v>27580</v>
      </c>
      <c r="I15" s="46">
        <v>28930</v>
      </c>
      <c r="J15" s="45">
        <v>29930</v>
      </c>
      <c r="K15" s="44">
        <f t="shared" si="2"/>
        <v>29430</v>
      </c>
      <c r="L15" s="52">
        <v>27730</v>
      </c>
      <c r="M15" s="51">
        <v>1.2527999999999999</v>
      </c>
      <c r="N15" s="51">
        <v>1.0780000000000001</v>
      </c>
      <c r="O15" s="50">
        <v>155.75</v>
      </c>
      <c r="P15" s="43">
        <v>22134.42</v>
      </c>
      <c r="Q15" s="43">
        <v>22214.240000000002</v>
      </c>
      <c r="R15" s="49">
        <f t="shared" si="3"/>
        <v>25723.562152133578</v>
      </c>
      <c r="S15" s="48">
        <v>1.2527999999999999</v>
      </c>
    </row>
    <row r="16" spans="1:19" x14ac:dyDescent="0.2">
      <c r="B16" s="47">
        <v>45425</v>
      </c>
      <c r="C16" s="46">
        <v>27215</v>
      </c>
      <c r="D16" s="45">
        <v>27715</v>
      </c>
      <c r="E16" s="44">
        <f t="shared" si="0"/>
        <v>27465</v>
      </c>
      <c r="F16" s="46">
        <v>27330</v>
      </c>
      <c r="G16" s="45">
        <v>27830</v>
      </c>
      <c r="H16" s="44">
        <f t="shared" si="1"/>
        <v>27580</v>
      </c>
      <c r="I16" s="46">
        <v>28915</v>
      </c>
      <c r="J16" s="45">
        <v>29915</v>
      </c>
      <c r="K16" s="44">
        <f t="shared" si="2"/>
        <v>29415</v>
      </c>
      <c r="L16" s="52">
        <v>27715</v>
      </c>
      <c r="M16" s="51">
        <v>1.2545999999999999</v>
      </c>
      <c r="N16" s="51">
        <v>1.0789</v>
      </c>
      <c r="O16" s="50">
        <v>155.88</v>
      </c>
      <c r="P16" s="43">
        <v>22090.71</v>
      </c>
      <c r="Q16" s="43">
        <v>22182.37</v>
      </c>
      <c r="R16" s="49">
        <f t="shared" si="3"/>
        <v>25688.20094540736</v>
      </c>
      <c r="S16" s="48">
        <v>1.2545999999999999</v>
      </c>
    </row>
    <row r="17" spans="2:19" x14ac:dyDescent="0.2">
      <c r="B17" s="47">
        <v>45426</v>
      </c>
      <c r="C17" s="46">
        <v>27210</v>
      </c>
      <c r="D17" s="45">
        <v>27710</v>
      </c>
      <c r="E17" s="44">
        <f t="shared" si="0"/>
        <v>27460</v>
      </c>
      <c r="F17" s="46">
        <v>27330</v>
      </c>
      <c r="G17" s="45">
        <v>27830</v>
      </c>
      <c r="H17" s="44">
        <f t="shared" si="1"/>
        <v>27580</v>
      </c>
      <c r="I17" s="46">
        <v>28910</v>
      </c>
      <c r="J17" s="45">
        <v>29910</v>
      </c>
      <c r="K17" s="44">
        <f t="shared" si="2"/>
        <v>29410</v>
      </c>
      <c r="L17" s="52">
        <v>27710</v>
      </c>
      <c r="M17" s="51">
        <v>1.2553000000000001</v>
      </c>
      <c r="N17" s="51">
        <v>1.0792999999999999</v>
      </c>
      <c r="O17" s="50">
        <v>156.46</v>
      </c>
      <c r="P17" s="43">
        <v>22074.400000000001</v>
      </c>
      <c r="Q17" s="43">
        <v>22155.88</v>
      </c>
      <c r="R17" s="49">
        <f t="shared" si="3"/>
        <v>25674.047994070232</v>
      </c>
      <c r="S17" s="48">
        <v>1.2561</v>
      </c>
    </row>
    <row r="18" spans="2:19" x14ac:dyDescent="0.2">
      <c r="B18" s="47">
        <v>45427</v>
      </c>
      <c r="C18" s="46">
        <v>27205</v>
      </c>
      <c r="D18" s="45">
        <v>27705</v>
      </c>
      <c r="E18" s="44">
        <f t="shared" si="0"/>
        <v>27455</v>
      </c>
      <c r="F18" s="46">
        <v>27330</v>
      </c>
      <c r="G18" s="45">
        <v>27830</v>
      </c>
      <c r="H18" s="44">
        <f t="shared" si="1"/>
        <v>27580</v>
      </c>
      <c r="I18" s="46">
        <v>28905</v>
      </c>
      <c r="J18" s="45">
        <v>29905</v>
      </c>
      <c r="K18" s="44">
        <f t="shared" si="2"/>
        <v>29405</v>
      </c>
      <c r="L18" s="52">
        <v>27705</v>
      </c>
      <c r="M18" s="51">
        <v>1.2614000000000001</v>
      </c>
      <c r="N18" s="51">
        <v>1.0829</v>
      </c>
      <c r="O18" s="50">
        <v>155.68</v>
      </c>
      <c r="P18" s="43">
        <v>21963.69</v>
      </c>
      <c r="Q18" s="43">
        <v>22048.799999999999</v>
      </c>
      <c r="R18" s="49">
        <f t="shared" si="3"/>
        <v>25584.079785760459</v>
      </c>
      <c r="S18" s="48">
        <v>1.2622</v>
      </c>
    </row>
    <row r="19" spans="2:19" x14ac:dyDescent="0.2">
      <c r="B19" s="47">
        <v>45428</v>
      </c>
      <c r="C19" s="46">
        <v>27200</v>
      </c>
      <c r="D19" s="45">
        <v>27700</v>
      </c>
      <c r="E19" s="44">
        <f t="shared" si="0"/>
        <v>27450</v>
      </c>
      <c r="F19" s="46">
        <v>27330</v>
      </c>
      <c r="G19" s="45">
        <v>27830</v>
      </c>
      <c r="H19" s="44">
        <f t="shared" si="1"/>
        <v>27580</v>
      </c>
      <c r="I19" s="46">
        <v>28900</v>
      </c>
      <c r="J19" s="45">
        <v>29900</v>
      </c>
      <c r="K19" s="44">
        <f t="shared" si="2"/>
        <v>29400</v>
      </c>
      <c r="L19" s="52">
        <v>27700</v>
      </c>
      <c r="M19" s="51">
        <v>1.2656000000000001</v>
      </c>
      <c r="N19" s="51">
        <v>1.0867</v>
      </c>
      <c r="O19" s="50">
        <v>154.88</v>
      </c>
      <c r="P19" s="43">
        <v>21886.85</v>
      </c>
      <c r="Q19" s="43">
        <v>21973.94</v>
      </c>
      <c r="R19" s="49">
        <f t="shared" si="3"/>
        <v>25490.01564369191</v>
      </c>
      <c r="S19" s="48">
        <v>1.2665</v>
      </c>
    </row>
    <row r="20" spans="2:19" x14ac:dyDescent="0.2">
      <c r="B20" s="47">
        <v>45429</v>
      </c>
      <c r="C20" s="46">
        <v>27200</v>
      </c>
      <c r="D20" s="45">
        <v>27700</v>
      </c>
      <c r="E20" s="44">
        <f t="shared" si="0"/>
        <v>27450</v>
      </c>
      <c r="F20" s="46">
        <v>27330</v>
      </c>
      <c r="G20" s="45">
        <v>27830</v>
      </c>
      <c r="H20" s="44">
        <f t="shared" si="1"/>
        <v>27580</v>
      </c>
      <c r="I20" s="46">
        <v>28900</v>
      </c>
      <c r="J20" s="45">
        <v>29900</v>
      </c>
      <c r="K20" s="44">
        <f t="shared" si="2"/>
        <v>29400</v>
      </c>
      <c r="L20" s="52">
        <v>27700</v>
      </c>
      <c r="M20" s="51">
        <v>1.2654000000000001</v>
      </c>
      <c r="N20" s="51">
        <v>1.0843</v>
      </c>
      <c r="O20" s="50">
        <v>155.86000000000001</v>
      </c>
      <c r="P20" s="43">
        <v>21890.31</v>
      </c>
      <c r="Q20" s="43">
        <v>21979.15</v>
      </c>
      <c r="R20" s="49">
        <f t="shared" si="3"/>
        <v>25546.435488333485</v>
      </c>
      <c r="S20" s="48">
        <v>1.2662</v>
      </c>
    </row>
    <row r="21" spans="2:19" x14ac:dyDescent="0.2">
      <c r="B21" s="47">
        <v>45432</v>
      </c>
      <c r="C21" s="46">
        <v>27185</v>
      </c>
      <c r="D21" s="45">
        <v>27685</v>
      </c>
      <c r="E21" s="44">
        <f t="shared" si="0"/>
        <v>27435</v>
      </c>
      <c r="F21" s="46">
        <v>27330</v>
      </c>
      <c r="G21" s="45">
        <v>27830</v>
      </c>
      <c r="H21" s="44">
        <f t="shared" si="1"/>
        <v>27580</v>
      </c>
      <c r="I21" s="46">
        <v>28885</v>
      </c>
      <c r="J21" s="45">
        <v>29885</v>
      </c>
      <c r="K21" s="44">
        <f t="shared" si="2"/>
        <v>29385</v>
      </c>
      <c r="L21" s="52">
        <v>27685</v>
      </c>
      <c r="M21" s="51">
        <v>1.2696000000000001</v>
      </c>
      <c r="N21" s="51">
        <v>1.0861000000000001</v>
      </c>
      <c r="O21" s="50">
        <v>155.75</v>
      </c>
      <c r="P21" s="43">
        <v>21806.080000000002</v>
      </c>
      <c r="Q21" s="43">
        <v>21906.49</v>
      </c>
      <c r="R21" s="49">
        <f t="shared" si="3"/>
        <v>25490.286345640365</v>
      </c>
      <c r="S21" s="48">
        <v>1.2704</v>
      </c>
    </row>
    <row r="22" spans="2:19" x14ac:dyDescent="0.2">
      <c r="B22" s="47">
        <v>45433</v>
      </c>
      <c r="C22" s="46">
        <v>27180</v>
      </c>
      <c r="D22" s="45">
        <v>27680</v>
      </c>
      <c r="E22" s="44">
        <f t="shared" si="0"/>
        <v>27430</v>
      </c>
      <c r="F22" s="46">
        <v>27330</v>
      </c>
      <c r="G22" s="45">
        <v>27830</v>
      </c>
      <c r="H22" s="44">
        <f t="shared" si="1"/>
        <v>27580</v>
      </c>
      <c r="I22" s="46">
        <v>28880</v>
      </c>
      <c r="J22" s="45">
        <v>29880</v>
      </c>
      <c r="K22" s="44">
        <f t="shared" si="2"/>
        <v>29380</v>
      </c>
      <c r="L22" s="52">
        <v>27680</v>
      </c>
      <c r="M22" s="51">
        <v>1.272</v>
      </c>
      <c r="N22" s="51">
        <v>1.0868</v>
      </c>
      <c r="O22" s="50">
        <v>156.22999999999999</v>
      </c>
      <c r="P22" s="43">
        <v>21761.01</v>
      </c>
      <c r="Q22" s="43">
        <v>21863.46</v>
      </c>
      <c r="R22" s="49">
        <f t="shared" si="3"/>
        <v>25469.267574530732</v>
      </c>
      <c r="S22" s="48">
        <v>1.2728999999999999</v>
      </c>
    </row>
    <row r="23" spans="2:19" x14ac:dyDescent="0.2">
      <c r="B23" s="47">
        <v>45434</v>
      </c>
      <c r="C23" s="46">
        <v>27175</v>
      </c>
      <c r="D23" s="45">
        <v>27675</v>
      </c>
      <c r="E23" s="44">
        <f t="shared" si="0"/>
        <v>27425</v>
      </c>
      <c r="F23" s="46">
        <v>27330</v>
      </c>
      <c r="G23" s="45">
        <v>27830</v>
      </c>
      <c r="H23" s="44">
        <f t="shared" si="1"/>
        <v>27580</v>
      </c>
      <c r="I23" s="46">
        <v>28875</v>
      </c>
      <c r="J23" s="45">
        <v>29875</v>
      </c>
      <c r="K23" s="44">
        <f t="shared" si="2"/>
        <v>29375</v>
      </c>
      <c r="L23" s="52">
        <v>27675</v>
      </c>
      <c r="M23" s="51">
        <v>1.2709999999999999</v>
      </c>
      <c r="N23" s="51">
        <v>1.0828</v>
      </c>
      <c r="O23" s="50">
        <v>156.59</v>
      </c>
      <c r="P23" s="43">
        <v>21774.19</v>
      </c>
      <c r="Q23" s="43">
        <v>21884.09</v>
      </c>
      <c r="R23" s="49">
        <f t="shared" si="3"/>
        <v>25558.73660879202</v>
      </c>
      <c r="S23" s="48">
        <v>1.2717000000000001</v>
      </c>
    </row>
    <row r="24" spans="2:19" x14ac:dyDescent="0.2">
      <c r="B24" s="47">
        <v>45435</v>
      </c>
      <c r="C24" s="46">
        <v>26445</v>
      </c>
      <c r="D24" s="45">
        <v>26945</v>
      </c>
      <c r="E24" s="44">
        <f t="shared" si="0"/>
        <v>26695</v>
      </c>
      <c r="F24" s="46">
        <v>26650</v>
      </c>
      <c r="G24" s="45">
        <v>27150</v>
      </c>
      <c r="H24" s="44">
        <f t="shared" si="1"/>
        <v>26900</v>
      </c>
      <c r="I24" s="46">
        <v>28190</v>
      </c>
      <c r="J24" s="45">
        <v>29190</v>
      </c>
      <c r="K24" s="44">
        <f t="shared" si="2"/>
        <v>28690</v>
      </c>
      <c r="L24" s="52">
        <v>26945</v>
      </c>
      <c r="M24" s="51">
        <v>1.274</v>
      </c>
      <c r="N24" s="51">
        <v>1.0851</v>
      </c>
      <c r="O24" s="50">
        <v>156.59</v>
      </c>
      <c r="P24" s="43">
        <v>21149.919999999998</v>
      </c>
      <c r="Q24" s="43">
        <v>21300.799999999999</v>
      </c>
      <c r="R24" s="49">
        <f t="shared" si="3"/>
        <v>24831.812736153352</v>
      </c>
      <c r="S24" s="48">
        <v>1.2746</v>
      </c>
    </row>
    <row r="25" spans="2:19" x14ac:dyDescent="0.2">
      <c r="B25" s="47">
        <v>45436</v>
      </c>
      <c r="C25" s="46">
        <v>26445</v>
      </c>
      <c r="D25" s="45">
        <v>26945</v>
      </c>
      <c r="E25" s="44">
        <f t="shared" si="0"/>
        <v>26695</v>
      </c>
      <c r="F25" s="46">
        <v>26650</v>
      </c>
      <c r="G25" s="45">
        <v>27150</v>
      </c>
      <c r="H25" s="44">
        <f t="shared" si="1"/>
        <v>26900</v>
      </c>
      <c r="I25" s="46">
        <v>28190</v>
      </c>
      <c r="J25" s="45">
        <v>29190</v>
      </c>
      <c r="K25" s="44">
        <f t="shared" si="2"/>
        <v>28690</v>
      </c>
      <c r="L25" s="52">
        <v>26945</v>
      </c>
      <c r="M25" s="51">
        <v>1.2718</v>
      </c>
      <c r="N25" s="51">
        <v>1.0841000000000001</v>
      </c>
      <c r="O25" s="50">
        <v>157.04</v>
      </c>
      <c r="P25" s="43">
        <v>21186.51</v>
      </c>
      <c r="Q25" s="43">
        <v>21337.63</v>
      </c>
      <c r="R25" s="49">
        <f t="shared" si="3"/>
        <v>24854.718199428095</v>
      </c>
      <c r="S25" s="48">
        <v>1.2724</v>
      </c>
    </row>
    <row r="26" spans="2:19" x14ac:dyDescent="0.2">
      <c r="B26" s="47">
        <v>45440</v>
      </c>
      <c r="C26" s="46">
        <v>26420</v>
      </c>
      <c r="D26" s="45">
        <v>26920</v>
      </c>
      <c r="E26" s="44">
        <f t="shared" si="0"/>
        <v>26670</v>
      </c>
      <c r="F26" s="46">
        <v>26650</v>
      </c>
      <c r="G26" s="45">
        <v>27150</v>
      </c>
      <c r="H26" s="44">
        <f t="shared" si="1"/>
        <v>26900</v>
      </c>
      <c r="I26" s="46">
        <v>28165</v>
      </c>
      <c r="J26" s="45">
        <v>29165</v>
      </c>
      <c r="K26" s="44">
        <f t="shared" si="2"/>
        <v>28665</v>
      </c>
      <c r="L26" s="52">
        <v>26920</v>
      </c>
      <c r="M26" s="51">
        <v>1.2786</v>
      </c>
      <c r="N26" s="51">
        <v>1.0884</v>
      </c>
      <c r="O26" s="50">
        <v>156.81</v>
      </c>
      <c r="P26" s="43">
        <v>21054.28</v>
      </c>
      <c r="Q26" s="43">
        <v>21224.2</v>
      </c>
      <c r="R26" s="49">
        <f t="shared" si="3"/>
        <v>24733.553840499815</v>
      </c>
      <c r="S26" s="48">
        <v>1.2791999999999999</v>
      </c>
    </row>
    <row r="27" spans="2:19" x14ac:dyDescent="0.2">
      <c r="B27" s="47">
        <v>45441</v>
      </c>
      <c r="C27" s="46">
        <v>26415</v>
      </c>
      <c r="D27" s="45">
        <v>26915</v>
      </c>
      <c r="E27" s="44">
        <f t="shared" si="0"/>
        <v>26665</v>
      </c>
      <c r="F27" s="46">
        <v>26650</v>
      </c>
      <c r="G27" s="45">
        <v>27150</v>
      </c>
      <c r="H27" s="44">
        <f t="shared" si="1"/>
        <v>26900</v>
      </c>
      <c r="I27" s="46">
        <v>28160</v>
      </c>
      <c r="J27" s="45">
        <v>29160</v>
      </c>
      <c r="K27" s="44">
        <f t="shared" si="2"/>
        <v>28660</v>
      </c>
      <c r="L27" s="52">
        <v>26915</v>
      </c>
      <c r="M27" s="51">
        <v>1.2748999999999999</v>
      </c>
      <c r="N27" s="51">
        <v>1.085</v>
      </c>
      <c r="O27" s="50">
        <v>157.29</v>
      </c>
      <c r="P27" s="43">
        <v>21111.46</v>
      </c>
      <c r="Q27" s="43">
        <v>21285.77</v>
      </c>
      <c r="R27" s="49">
        <f t="shared" si="3"/>
        <v>24806.451612903227</v>
      </c>
      <c r="S27" s="48">
        <v>1.2755000000000001</v>
      </c>
    </row>
    <row r="28" spans="2:19" x14ac:dyDescent="0.2">
      <c r="B28" s="47">
        <v>45442</v>
      </c>
      <c r="C28" s="46">
        <v>26410</v>
      </c>
      <c r="D28" s="45">
        <v>26910</v>
      </c>
      <c r="E28" s="44">
        <f t="shared" si="0"/>
        <v>26660</v>
      </c>
      <c r="F28" s="46">
        <v>26650</v>
      </c>
      <c r="G28" s="45">
        <v>27150</v>
      </c>
      <c r="H28" s="44">
        <f t="shared" si="1"/>
        <v>26900</v>
      </c>
      <c r="I28" s="46">
        <v>28155</v>
      </c>
      <c r="J28" s="45">
        <v>29155</v>
      </c>
      <c r="K28" s="44">
        <f t="shared" si="2"/>
        <v>28655</v>
      </c>
      <c r="L28" s="52">
        <v>26910</v>
      </c>
      <c r="M28" s="51">
        <v>1.2710999999999999</v>
      </c>
      <c r="N28" s="51">
        <v>1.0819000000000001</v>
      </c>
      <c r="O28" s="50">
        <v>156.74</v>
      </c>
      <c r="P28" s="43">
        <v>21170.639999999999</v>
      </c>
      <c r="Q28" s="43">
        <v>21349.37</v>
      </c>
      <c r="R28" s="49">
        <f t="shared" si="3"/>
        <v>24872.908771605507</v>
      </c>
      <c r="S28" s="48">
        <v>1.2717000000000001</v>
      </c>
    </row>
    <row r="29" spans="2:19" x14ac:dyDescent="0.2">
      <c r="B29" s="47">
        <v>45443</v>
      </c>
      <c r="C29" s="46">
        <v>26410</v>
      </c>
      <c r="D29" s="45">
        <v>26910</v>
      </c>
      <c r="E29" s="44">
        <f t="shared" si="0"/>
        <v>26660</v>
      </c>
      <c r="F29" s="46">
        <v>26650</v>
      </c>
      <c r="G29" s="45">
        <v>27150</v>
      </c>
      <c r="H29" s="44">
        <f t="shared" si="1"/>
        <v>26900</v>
      </c>
      <c r="I29" s="46">
        <v>28155</v>
      </c>
      <c r="J29" s="45">
        <v>29155</v>
      </c>
      <c r="K29" s="44">
        <f t="shared" si="2"/>
        <v>28655</v>
      </c>
      <c r="L29" s="52">
        <v>26910</v>
      </c>
      <c r="M29" s="51">
        <v>1.2714000000000001</v>
      </c>
      <c r="N29" s="51">
        <v>1.0851</v>
      </c>
      <c r="O29" s="50">
        <v>157.18</v>
      </c>
      <c r="P29" s="43">
        <v>21165.64</v>
      </c>
      <c r="Q29" s="43">
        <v>21344.34</v>
      </c>
      <c r="R29" s="49">
        <f t="shared" si="3"/>
        <v>24799.557644456734</v>
      </c>
      <c r="S29" s="48">
        <v>1.272</v>
      </c>
    </row>
    <row r="30" spans="2:19" s="10" customFormat="1" x14ac:dyDescent="0.2">
      <c r="B30" s="42" t="s">
        <v>11</v>
      </c>
      <c r="C30" s="41">
        <f>ROUND(AVERAGE(C9:C29),2)</f>
        <v>26984.76</v>
      </c>
      <c r="D30" s="40">
        <f>ROUND(AVERAGE(D9:D29),2)</f>
        <v>27484.76</v>
      </c>
      <c r="E30" s="39">
        <f>ROUND(AVERAGE(C30:D30),2)</f>
        <v>27234.76</v>
      </c>
      <c r="F30" s="41">
        <f>ROUND(AVERAGE(F9:F29),2)</f>
        <v>27135.71</v>
      </c>
      <c r="G30" s="40">
        <f>ROUND(AVERAGE(G9:G29),2)</f>
        <v>27635.71</v>
      </c>
      <c r="H30" s="39">
        <f>ROUND(AVERAGE(F30:G30),2)</f>
        <v>27385.71</v>
      </c>
      <c r="I30" s="41">
        <f>ROUND(AVERAGE(I9:I29),2)</f>
        <v>28705.24</v>
      </c>
      <c r="J30" s="40">
        <f>ROUND(AVERAGE(J9:J29),2)</f>
        <v>29705.24</v>
      </c>
      <c r="K30" s="39">
        <f>ROUND(AVERAGE(I30:J30),2)</f>
        <v>29205.24</v>
      </c>
      <c r="L30" s="38">
        <f>ROUND(AVERAGE(L9:L29),2)</f>
        <v>27484.76</v>
      </c>
      <c r="M30" s="37">
        <f>ROUND(AVERAGE(M9:M29),4)</f>
        <v>1.2625999999999999</v>
      </c>
      <c r="N30" s="36">
        <f>ROUND(AVERAGE(N9:N29),4)</f>
        <v>1.0806</v>
      </c>
      <c r="O30" s="175">
        <f>ROUND(AVERAGE(O9:O29),2)</f>
        <v>156.02000000000001</v>
      </c>
      <c r="P30" s="35">
        <f>AVERAGE(P9:P29)</f>
        <v>21771.020476190482</v>
      </c>
      <c r="Q30" s="35">
        <f>AVERAGE(Q9:Q29)</f>
        <v>21878.929047619051</v>
      </c>
      <c r="R30" s="35">
        <f>AVERAGE(R9:R29)</f>
        <v>25437.474307020439</v>
      </c>
      <c r="S30" s="34">
        <f>AVERAGE(S9:S29)</f>
        <v>1.2632761904761902</v>
      </c>
    </row>
    <row r="31" spans="2:19" s="5" customFormat="1" x14ac:dyDescent="0.2">
      <c r="B31" s="33" t="s">
        <v>12</v>
      </c>
      <c r="C31" s="32">
        <f t="shared" ref="C31:S31" si="4">MAX(C9:C29)</f>
        <v>27235</v>
      </c>
      <c r="D31" s="31">
        <f t="shared" si="4"/>
        <v>27735</v>
      </c>
      <c r="E31" s="30">
        <f t="shared" si="4"/>
        <v>27485</v>
      </c>
      <c r="F31" s="32">
        <f t="shared" si="4"/>
        <v>27330</v>
      </c>
      <c r="G31" s="31">
        <f t="shared" si="4"/>
        <v>27830</v>
      </c>
      <c r="H31" s="30">
        <f t="shared" si="4"/>
        <v>27580</v>
      </c>
      <c r="I31" s="32">
        <f t="shared" si="4"/>
        <v>28965</v>
      </c>
      <c r="J31" s="31">
        <f t="shared" si="4"/>
        <v>29965</v>
      </c>
      <c r="K31" s="30">
        <f t="shared" si="4"/>
        <v>29465</v>
      </c>
      <c r="L31" s="29">
        <f t="shared" si="4"/>
        <v>27735</v>
      </c>
      <c r="M31" s="28">
        <f t="shared" si="4"/>
        <v>1.2786</v>
      </c>
      <c r="N31" s="27">
        <f t="shared" si="4"/>
        <v>1.0884</v>
      </c>
      <c r="O31" s="26">
        <f t="shared" si="4"/>
        <v>157.88</v>
      </c>
      <c r="P31" s="25">
        <f t="shared" si="4"/>
        <v>22233.360000000001</v>
      </c>
      <c r="Q31" s="25">
        <f t="shared" si="4"/>
        <v>22303.25</v>
      </c>
      <c r="R31" s="25">
        <f t="shared" si="4"/>
        <v>25969.827586206899</v>
      </c>
      <c r="S31" s="24">
        <f t="shared" si="4"/>
        <v>1.2791999999999999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26410</v>
      </c>
      <c r="D32" s="21">
        <f t="shared" si="5"/>
        <v>26910</v>
      </c>
      <c r="E32" s="20">
        <f t="shared" si="5"/>
        <v>26660</v>
      </c>
      <c r="F32" s="22">
        <f t="shared" si="5"/>
        <v>26650</v>
      </c>
      <c r="G32" s="21">
        <f t="shared" si="5"/>
        <v>27150</v>
      </c>
      <c r="H32" s="20">
        <f t="shared" si="5"/>
        <v>26900</v>
      </c>
      <c r="I32" s="22">
        <f t="shared" si="5"/>
        <v>28155</v>
      </c>
      <c r="J32" s="21">
        <f t="shared" si="5"/>
        <v>29155</v>
      </c>
      <c r="K32" s="20">
        <f t="shared" si="5"/>
        <v>28655</v>
      </c>
      <c r="L32" s="19">
        <f t="shared" si="5"/>
        <v>26910</v>
      </c>
      <c r="M32" s="18">
        <f t="shared" si="5"/>
        <v>1.2470000000000001</v>
      </c>
      <c r="N32" s="17">
        <f t="shared" si="5"/>
        <v>1.0671999999999999</v>
      </c>
      <c r="O32" s="16">
        <f t="shared" si="5"/>
        <v>153.21</v>
      </c>
      <c r="P32" s="15">
        <f t="shared" si="5"/>
        <v>21054.28</v>
      </c>
      <c r="Q32" s="15">
        <f t="shared" si="5"/>
        <v>21224.2</v>
      </c>
      <c r="R32" s="15">
        <f t="shared" si="5"/>
        <v>24733.553840499815</v>
      </c>
      <c r="S32" s="14">
        <f t="shared" si="5"/>
        <v>1.2478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lastModifiedBy>Grace Cogley</cp:lastModifiedBy>
  <cp:lastPrinted>2011-08-25T10:07:39Z</cp:lastPrinted>
  <dcterms:created xsi:type="dcterms:W3CDTF">2012-05-31T12:49:12Z</dcterms:created>
  <dcterms:modified xsi:type="dcterms:W3CDTF">2024-05-31T12:28:31Z</dcterms:modified>
</cp:coreProperties>
</file>