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600" windowHeight="7905"/>
  </bookViews>
  <sheets>
    <sheet name="LatrineLoggerPCB" sheetId="1" r:id="rId1"/>
  </sheets>
  <calcPr calcId="125725"/>
</workbook>
</file>

<file path=xl/calcChain.xml><?xml version="1.0" encoding="utf-8"?>
<calcChain xmlns="http://schemas.openxmlformats.org/spreadsheetml/2006/main">
  <c r="G73" i="1"/>
  <c r="G84" s="1"/>
  <c r="G85" s="1"/>
</calcChain>
</file>

<file path=xl/sharedStrings.xml><?xml version="1.0" encoding="utf-8"?>
<sst xmlns="http://schemas.openxmlformats.org/spreadsheetml/2006/main" count="351" uniqueCount="222">
  <si>
    <t>BT1</t>
  </si>
  <si>
    <t>CR2032 3V BATT</t>
  </si>
  <si>
    <t>C1</t>
  </si>
  <si>
    <t>100uF</t>
  </si>
  <si>
    <t>C2</t>
  </si>
  <si>
    <t>100nF</t>
  </si>
  <si>
    <t>C3</t>
  </si>
  <si>
    <t>C4</t>
  </si>
  <si>
    <t>22pF</t>
  </si>
  <si>
    <t>C5</t>
  </si>
  <si>
    <t>C6</t>
  </si>
  <si>
    <t>10uF</t>
  </si>
  <si>
    <t>C7</t>
  </si>
  <si>
    <t>CTRIM</t>
  </si>
  <si>
    <t>C8</t>
  </si>
  <si>
    <t>4.7uf</t>
  </si>
  <si>
    <t>C9</t>
  </si>
  <si>
    <t>&gt;10uf</t>
  </si>
  <si>
    <t>C10</t>
  </si>
  <si>
    <t>1uf</t>
  </si>
  <si>
    <t>C11</t>
  </si>
  <si>
    <t>10uf</t>
  </si>
  <si>
    <t>C12</t>
  </si>
  <si>
    <t>C13</t>
  </si>
  <si>
    <t>C14</t>
  </si>
  <si>
    <t>D1</t>
  </si>
  <si>
    <t>D13</t>
  </si>
  <si>
    <t>D2</t>
  </si>
  <si>
    <t>DATA</t>
  </si>
  <si>
    <t>D3</t>
  </si>
  <si>
    <t>D4</t>
  </si>
  <si>
    <t>1N4148</t>
  </si>
  <si>
    <t>D5</t>
  </si>
  <si>
    <t>IC1</t>
  </si>
  <si>
    <t>ATMEGA328P-P</t>
  </si>
  <si>
    <t>J1</t>
  </si>
  <si>
    <t>CON-SD-MMC-3</t>
  </si>
  <si>
    <t>K1</t>
  </si>
  <si>
    <t>CONN_3</t>
  </si>
  <si>
    <t>K2</t>
  </si>
  <si>
    <t>K3</t>
  </si>
  <si>
    <t>K4</t>
  </si>
  <si>
    <t>K5</t>
  </si>
  <si>
    <t>K6</t>
  </si>
  <si>
    <t>L1</t>
  </si>
  <si>
    <t>10uH</t>
  </si>
  <si>
    <t>P1</t>
  </si>
  <si>
    <t>CONN_1</t>
  </si>
  <si>
    <t>P2</t>
  </si>
  <si>
    <t>P3</t>
  </si>
  <si>
    <t>P4</t>
  </si>
  <si>
    <t>P5</t>
  </si>
  <si>
    <t>BATTERY</t>
  </si>
  <si>
    <t>P6</t>
  </si>
  <si>
    <t>SOLAR</t>
  </si>
  <si>
    <t>P7</t>
  </si>
  <si>
    <t>A_IN_0</t>
  </si>
  <si>
    <t>P8</t>
  </si>
  <si>
    <t>A_IN_1</t>
  </si>
  <si>
    <t>P9</t>
  </si>
  <si>
    <t>A_IN_2</t>
  </si>
  <si>
    <t>P10</t>
  </si>
  <si>
    <t>A_IN_3</t>
  </si>
  <si>
    <t>P11</t>
  </si>
  <si>
    <t>PWR_JMP</t>
  </si>
  <si>
    <t>P12</t>
  </si>
  <si>
    <t>ISP</t>
  </si>
  <si>
    <t>P13</t>
  </si>
  <si>
    <t>FTDI</t>
  </si>
  <si>
    <t>P14</t>
  </si>
  <si>
    <t>SERIAL</t>
  </si>
  <si>
    <t>P15</t>
  </si>
  <si>
    <t>SIM900 GSM</t>
  </si>
  <si>
    <t>R1</t>
  </si>
  <si>
    <t>470k</t>
  </si>
  <si>
    <t>R2</t>
  </si>
  <si>
    <t>100k</t>
  </si>
  <si>
    <t>R3</t>
  </si>
  <si>
    <t>THERM</t>
  </si>
  <si>
    <t>R4</t>
  </si>
  <si>
    <t>R5</t>
  </si>
  <si>
    <t>1k</t>
  </si>
  <si>
    <t>R6</t>
  </si>
  <si>
    <t>R7</t>
  </si>
  <si>
    <t>10k</t>
  </si>
  <si>
    <t>R8</t>
  </si>
  <si>
    <t>R9</t>
  </si>
  <si>
    <t>R10</t>
  </si>
  <si>
    <t>R11</t>
  </si>
  <si>
    <t>40.2k</t>
  </si>
  <si>
    <t>R12</t>
  </si>
  <si>
    <t>1020k</t>
  </si>
  <si>
    <t>R13</t>
  </si>
  <si>
    <t>332k</t>
  </si>
  <si>
    <t>SHIELD1</t>
  </si>
  <si>
    <t>ARDUINO_SHIELD</t>
  </si>
  <si>
    <t>SW1</t>
  </si>
  <si>
    <t>CALIBRATE</t>
  </si>
  <si>
    <t>SW2</t>
  </si>
  <si>
    <t>RESET</t>
  </si>
  <si>
    <t>U1</t>
  </si>
  <si>
    <t>U2</t>
  </si>
  <si>
    <t>PCF8563</t>
  </si>
  <si>
    <t>U3</t>
  </si>
  <si>
    <t>LTC3105_MSOP</t>
  </si>
  <si>
    <t>U4</t>
  </si>
  <si>
    <t>MCP1703</t>
  </si>
  <si>
    <t>X1</t>
  </si>
  <si>
    <t>16MHz</t>
  </si>
  <si>
    <t>X2</t>
  </si>
  <si>
    <t>32.27 kHz</t>
  </si>
  <si>
    <t>Reference</t>
  </si>
  <si>
    <t>Value</t>
  </si>
  <si>
    <t>Info</t>
  </si>
  <si>
    <t>Package</t>
  </si>
  <si>
    <t>Supplier</t>
  </si>
  <si>
    <t>Code</t>
  </si>
  <si>
    <t>Ordered?</t>
  </si>
  <si>
    <t>Toby</t>
  </si>
  <si>
    <t>Through Hole</t>
  </si>
  <si>
    <t>SMD 6.3mmx5mm</t>
  </si>
  <si>
    <t>SMD 0805</t>
  </si>
  <si>
    <t>Connector only</t>
  </si>
  <si>
    <t>3mm Mounting Hole</t>
  </si>
  <si>
    <t>2 way header pin</t>
  </si>
  <si>
    <t>3x2 Header Pin</t>
  </si>
  <si>
    <t>6 way header pin</t>
  </si>
  <si>
    <t>8 way connector.</t>
  </si>
  <si>
    <t>2 x 6W and 2 x 8W connector only</t>
  </si>
  <si>
    <t>74HC4050</t>
  </si>
  <si>
    <t>HC-49-US SMD</t>
  </si>
  <si>
    <t>RS</t>
  </si>
  <si>
    <t>703-7129</t>
  </si>
  <si>
    <t>Through hole switch</t>
  </si>
  <si>
    <t>Rapid</t>
  </si>
  <si>
    <t>Tactile switch</t>
  </si>
  <si>
    <t>SMD 4mmx5.5mm</t>
  </si>
  <si>
    <t>DIP 28 pin Through Hole???</t>
  </si>
  <si>
    <t>SD-MMC SMD</t>
  </si>
  <si>
    <t>TQFP SMD package</t>
  </si>
  <si>
    <t>SOT23</t>
  </si>
  <si>
    <t>SOD-323</t>
  </si>
  <si>
    <t>S1K-13-F</t>
  </si>
  <si>
    <t>800V 1A diode</t>
  </si>
  <si>
    <t>SMA</t>
  </si>
  <si>
    <t>http://uk.rs-online.com/web/p/switching-diodes/7514761/</t>
  </si>
  <si>
    <t>Link</t>
  </si>
  <si>
    <t>737-9631</t>
  </si>
  <si>
    <t>http://uk.rs-online.com/web/p/aluminium-capacitors/7379631/</t>
  </si>
  <si>
    <t>http://uk.rs-online.com/web/p/aluminium-capacitors/7379625/</t>
  </si>
  <si>
    <t>737-9625</t>
  </si>
  <si>
    <t>http://uk.rs-online.com/web/p/ceramic-multilayer-capacitors/6983541/</t>
  </si>
  <si>
    <t>http://uk.rs-online.com/web/p/ceramic-multilayer-capacitors/4646587/</t>
  </si>
  <si>
    <t>http://uk.rs-online.com/web/p/ceramic-multilayer-capacitors/7236067/</t>
  </si>
  <si>
    <t>723-6067</t>
  </si>
  <si>
    <t>698-3541</t>
  </si>
  <si>
    <t>http://uk.rs-online.com/web/p/aluminium-capacitors/7379656/</t>
  </si>
  <si>
    <t>http://uk.rs-online.com/web/p/visible-leds/6920931/</t>
  </si>
  <si>
    <t>http://uk.rs-online.com/web/p/switching-diodes/7003677/</t>
  </si>
  <si>
    <t>http://uk.rs-online.com/web/p/microcontrollers/6963092/</t>
  </si>
  <si>
    <t>300mA???</t>
  </si>
  <si>
    <t>481-1882</t>
  </si>
  <si>
    <t>SMD 1210</t>
  </si>
  <si>
    <t>http://uk.rs-online.com/web/p/wire-wound-surface-mount-inductors/4811882/</t>
  </si>
  <si>
    <t>Conenctor</t>
  </si>
  <si>
    <t>Connector</t>
  </si>
  <si>
    <t>http://uk.rs-online.com/web/p/surface-mount-fixed-resistors/2230691/</t>
  </si>
  <si>
    <t>78-1120</t>
  </si>
  <si>
    <t>http://www.rapidonline.com/electronic-components/4-3mm-miniature-rectangular-tactswitch-78-1120</t>
  </si>
  <si>
    <t>http://www.rapidonline.com/Electronic-Components/Spdt-Miniature-Slide-Switch-6-Volt-78-3760</t>
  </si>
  <si>
    <t>Cost (ex VAT)</t>
  </si>
  <si>
    <t>78-3760</t>
  </si>
  <si>
    <t>http://uk.rs-online.com/web/p/buffer-line-driver-combinations/4836544/</t>
  </si>
  <si>
    <t>http://uk.rs-online.com/web/p/real-time-clocks/4368300/</t>
  </si>
  <si>
    <t>Farnell</t>
  </si>
  <si>
    <t>http://uk.farnell.com/linear-technology/ltc3105ems-pbf/ic-dc-dc-convertor-msop-12/dp/1898601</t>
  </si>
  <si>
    <t>Check 3.3V!!</t>
  </si>
  <si>
    <t>http://uk.rs-online.com/web/p/low-dropout-voltage-regulators/6694907/</t>
  </si>
  <si>
    <t>http://www.rapidonline.com/electronic-components/32-768khz-12-5pf-3x8mm-radial-cylindrical-watch-crystal-90-3046</t>
  </si>
  <si>
    <t>90-3046</t>
  </si>
  <si>
    <t>PCB</t>
  </si>
  <si>
    <t>Total (ex VAT)</t>
  </si>
  <si>
    <t>Total (inc VAT)</t>
  </si>
  <si>
    <t>BH001-PBSR-LF</t>
  </si>
  <si>
    <t>http://www.toby.co.uk/content/catalogue/products.aspx?series=BH-001-xxx+%26+BH-008-xxx</t>
  </si>
  <si>
    <t>http://www.toby.co.uk/content/catalogue/products.aspx?series=SD-RSMT-2-MQ</t>
  </si>
  <si>
    <t>Toby (also Mouser)</t>
  </si>
  <si>
    <t>SD-RSMT-2-MQ</t>
  </si>
  <si>
    <t>PCB + components</t>
  </si>
  <si>
    <t>Solar module</t>
  </si>
  <si>
    <t>LiIon Battery</t>
  </si>
  <si>
    <t>3 x D cell Battery</t>
  </si>
  <si>
    <t>Enclosure</t>
  </si>
  <si>
    <t>555 Timer Sensor</t>
  </si>
  <si>
    <t>Matt</t>
  </si>
  <si>
    <t>Elecrow</t>
  </si>
  <si>
    <t>1W 5V</t>
  </si>
  <si>
    <t>http://www.elecrow.com/solar-panel-1w-55v-p-794.html</t>
  </si>
  <si>
    <t>PS0155GE</t>
  </si>
  <si>
    <t>SeeedStudio</t>
  </si>
  <si>
    <t>http://www.seeedstudio.com/depot/Polymer-Lithium-Ion-Battery-2200mAh-37V-p-1709.html?cPath=1_3</t>
  </si>
  <si>
    <t>2200mAh 3.7V 2.0mm JST connector</t>
  </si>
  <si>
    <t>Cable gland</t>
  </si>
  <si>
    <t>For sensor</t>
  </si>
  <si>
    <t>For PV</t>
  </si>
  <si>
    <t>CPC</t>
  </si>
  <si>
    <t>http://www.rapidonline.com/electrical-power/3-x-d-battery-holder-tags-18-0151</t>
  </si>
  <si>
    <t>18-0151</t>
  </si>
  <si>
    <t>&gt;IP 65</t>
  </si>
  <si>
    <t>Fit everything?</t>
  </si>
  <si>
    <t>SD Card</t>
  </si>
  <si>
    <t>4GB</t>
  </si>
  <si>
    <t>Screw terminal</t>
  </si>
  <si>
    <t>JST 2.0mm 2 way</t>
  </si>
  <si>
    <t>22-5220</t>
  </si>
  <si>
    <t>http://www.rapidonline.com/cables-connectors/2-way-top-entry-shrouded-header-2-00mm-22-5220</t>
  </si>
  <si>
    <t>2073612RL</t>
  </si>
  <si>
    <t>2073613RL</t>
  </si>
  <si>
    <t>9234004RL</t>
  </si>
  <si>
    <t xml:space="preserve"> </t>
  </si>
  <si>
    <t>2139122RL</t>
  </si>
  <si>
    <t>2139068RL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</si>
</sst>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6" fillId="0" borderId="10" xfId="0" applyFont="1" applyBorder="1"/>
    <xf numFmtId="49" fontId="16" fillId="0" borderId="10" xfId="0" applyNumberFormat="1" applyFont="1" applyBorder="1"/>
    <xf numFmtId="164" fontId="16" fillId="0" borderId="10" xfId="0" applyNumberFormat="1" applyFont="1" applyBorder="1"/>
    <xf numFmtId="164" fontId="0" fillId="0" borderId="0" xfId="0" applyNumberFormat="1"/>
    <xf numFmtId="0" fontId="18" fillId="0" borderId="0" xfId="42" applyAlignment="1" applyProtection="1"/>
    <xf numFmtId="0" fontId="0" fillId="0" borderId="10" xfId="0" applyBorder="1"/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0" xfId="0" applyFill="1" applyBorder="1"/>
    <xf numFmtId="0" fontId="0" fillId="0" borderId="10" xfId="0" applyBorder="1" applyAlignment="1"/>
    <xf numFmtId="0" fontId="16" fillId="0" borderId="0" xfId="0" applyFont="1" applyBorder="1"/>
    <xf numFmtId="0" fontId="16" fillId="0" borderId="11" xfId="0" applyFont="1" applyBorder="1" applyAlignment="1"/>
    <xf numFmtId="164" fontId="16" fillId="0" borderId="0" xfId="0" applyNumberFormat="1" applyFont="1" applyBorder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k.rs-online.com/web/p/switching-diodes/75147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workbookViewId="0">
      <pane xSplit="2" ySplit="1" topLeftCell="D47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5"/>
  <cols>
    <col min="1" max="1" width="10.140625" bestFit="1" customWidth="1"/>
    <col min="2" max="2" width="17.5703125" bestFit="1" customWidth="1"/>
    <col min="3" max="3" width="13.7109375" bestFit="1" customWidth="1"/>
    <col min="4" max="4" width="30.85546875" bestFit="1" customWidth="1"/>
    <col min="5" max="5" width="18.140625" bestFit="1" customWidth="1"/>
    <col min="6" max="6" width="14.28515625" bestFit="1" customWidth="1"/>
    <col min="7" max="7" width="12.85546875" style="4" bestFit="1" customWidth="1"/>
    <col min="8" max="8" width="55" bestFit="1" customWidth="1"/>
  </cols>
  <sheetData>
    <row r="1" spans="1:9" s="1" customFormat="1" ht="15.75" thickBot="1">
      <c r="A1" s="1" t="s">
        <v>111</v>
      </c>
      <c r="B1" s="1" t="s">
        <v>112</v>
      </c>
      <c r="C1" s="1" t="s">
        <v>113</v>
      </c>
      <c r="D1" s="2" t="s">
        <v>114</v>
      </c>
      <c r="E1" s="1" t="s">
        <v>115</v>
      </c>
      <c r="F1" s="1" t="s">
        <v>116</v>
      </c>
      <c r="G1" s="3" t="s">
        <v>170</v>
      </c>
      <c r="H1" s="1" t="s">
        <v>146</v>
      </c>
      <c r="I1" s="1" t="s">
        <v>117</v>
      </c>
    </row>
    <row r="2" spans="1:9">
      <c r="A2" t="s">
        <v>0</v>
      </c>
      <c r="B2" t="s">
        <v>1</v>
      </c>
      <c r="D2" t="s">
        <v>119</v>
      </c>
      <c r="E2" t="s">
        <v>118</v>
      </c>
      <c r="F2" t="s">
        <v>183</v>
      </c>
      <c r="G2" s="4">
        <v>0.4</v>
      </c>
      <c r="H2" t="s">
        <v>184</v>
      </c>
    </row>
    <row r="3" spans="1:9">
      <c r="A3" t="s">
        <v>2</v>
      </c>
      <c r="B3" t="s">
        <v>3</v>
      </c>
      <c r="D3" t="s">
        <v>120</v>
      </c>
      <c r="E3" t="s">
        <v>131</v>
      </c>
      <c r="F3" t="s">
        <v>147</v>
      </c>
      <c r="G3" s="4">
        <v>7.0999999999999994E-2</v>
      </c>
      <c r="H3" t="s">
        <v>148</v>
      </c>
    </row>
    <row r="4" spans="1:9">
      <c r="A4" t="s">
        <v>4</v>
      </c>
      <c r="B4" t="s">
        <v>5</v>
      </c>
      <c r="D4" t="s">
        <v>121</v>
      </c>
      <c r="E4" t="s">
        <v>131</v>
      </c>
      <c r="F4" t="s">
        <v>155</v>
      </c>
      <c r="G4" s="4">
        <v>8.0000000000000002E-3</v>
      </c>
      <c r="H4" t="s">
        <v>151</v>
      </c>
    </row>
    <row r="5" spans="1:9">
      <c r="A5" t="s">
        <v>6</v>
      </c>
      <c r="B5" t="s">
        <v>5</v>
      </c>
      <c r="D5" t="s">
        <v>121</v>
      </c>
      <c r="E5" t="s">
        <v>131</v>
      </c>
      <c r="F5" t="s">
        <v>155</v>
      </c>
      <c r="G5" s="4">
        <v>8.0000000000000002E-3</v>
      </c>
      <c r="H5" t="s">
        <v>151</v>
      </c>
    </row>
    <row r="6" spans="1:9">
      <c r="A6" t="s">
        <v>7</v>
      </c>
      <c r="B6" t="s">
        <v>8</v>
      </c>
      <c r="D6" t="s">
        <v>121</v>
      </c>
      <c r="E6" t="s">
        <v>131</v>
      </c>
      <c r="F6">
        <v>4646587</v>
      </c>
      <c r="G6" s="4">
        <v>1.6E-2</v>
      </c>
      <c r="H6" t="s">
        <v>152</v>
      </c>
    </row>
    <row r="7" spans="1:9">
      <c r="A7" t="s">
        <v>9</v>
      </c>
      <c r="B7" t="s">
        <v>8</v>
      </c>
      <c r="D7" t="s">
        <v>121</v>
      </c>
      <c r="E7" t="s">
        <v>131</v>
      </c>
      <c r="F7">
        <v>4646587</v>
      </c>
      <c r="G7" s="4">
        <v>1.6E-2</v>
      </c>
      <c r="H7" t="s">
        <v>152</v>
      </c>
    </row>
    <row r="8" spans="1:9">
      <c r="A8" t="s">
        <v>10</v>
      </c>
      <c r="B8" t="s">
        <v>11</v>
      </c>
      <c r="D8" t="s">
        <v>136</v>
      </c>
      <c r="E8" t="s">
        <v>131</v>
      </c>
      <c r="F8" t="s">
        <v>150</v>
      </c>
      <c r="G8" s="4">
        <v>3.5000000000000003E-2</v>
      </c>
      <c r="H8" t="s">
        <v>149</v>
      </c>
    </row>
    <row r="9" spans="1:9">
      <c r="A9" t="s">
        <v>12</v>
      </c>
      <c r="B9" t="s">
        <v>13</v>
      </c>
      <c r="D9" t="s">
        <v>119</v>
      </c>
    </row>
    <row r="10" spans="1:9">
      <c r="A10" t="s">
        <v>14</v>
      </c>
      <c r="B10" t="s">
        <v>15</v>
      </c>
      <c r="D10" t="s">
        <v>136</v>
      </c>
      <c r="E10" t="s">
        <v>131</v>
      </c>
      <c r="F10">
        <v>7379656</v>
      </c>
      <c r="G10" s="4">
        <v>4.7E-2</v>
      </c>
      <c r="H10" t="s">
        <v>156</v>
      </c>
    </row>
    <row r="11" spans="1:9">
      <c r="A11" t="s">
        <v>16</v>
      </c>
      <c r="B11" t="s">
        <v>17</v>
      </c>
      <c r="D11" t="s">
        <v>136</v>
      </c>
      <c r="E11" t="s">
        <v>131</v>
      </c>
      <c r="F11" t="s">
        <v>150</v>
      </c>
      <c r="G11" s="4">
        <v>3.5000000000000003E-2</v>
      </c>
      <c r="H11" t="s">
        <v>149</v>
      </c>
    </row>
    <row r="12" spans="1:9">
      <c r="A12" t="s">
        <v>18</v>
      </c>
      <c r="B12" t="s">
        <v>19</v>
      </c>
      <c r="D12" t="s">
        <v>121</v>
      </c>
      <c r="E12" t="s">
        <v>131</v>
      </c>
      <c r="F12" t="s">
        <v>154</v>
      </c>
      <c r="G12" s="4">
        <v>2.4E-2</v>
      </c>
      <c r="H12" t="s">
        <v>153</v>
      </c>
    </row>
    <row r="13" spans="1:9">
      <c r="A13" t="s">
        <v>20</v>
      </c>
      <c r="B13" t="s">
        <v>21</v>
      </c>
      <c r="D13" t="s">
        <v>136</v>
      </c>
      <c r="E13" t="s">
        <v>131</v>
      </c>
      <c r="F13" t="s">
        <v>150</v>
      </c>
      <c r="G13" s="4">
        <v>3.5000000000000003E-2</v>
      </c>
      <c r="H13" t="s">
        <v>149</v>
      </c>
    </row>
    <row r="14" spans="1:9">
      <c r="A14" t="s">
        <v>22</v>
      </c>
      <c r="B14" t="s">
        <v>11</v>
      </c>
      <c r="D14" t="s">
        <v>136</v>
      </c>
      <c r="E14" t="s">
        <v>131</v>
      </c>
      <c r="F14" t="s">
        <v>150</v>
      </c>
      <c r="G14" s="4">
        <v>3.5000000000000003E-2</v>
      </c>
      <c r="H14" t="s">
        <v>149</v>
      </c>
    </row>
    <row r="15" spans="1:9">
      <c r="A15" t="s">
        <v>23</v>
      </c>
      <c r="B15" t="s">
        <v>11</v>
      </c>
      <c r="D15" t="s">
        <v>136</v>
      </c>
      <c r="E15" t="s">
        <v>131</v>
      </c>
      <c r="F15" t="s">
        <v>150</v>
      </c>
      <c r="G15" s="4">
        <v>3.5000000000000003E-2</v>
      </c>
      <c r="H15" t="s">
        <v>149</v>
      </c>
    </row>
    <row r="16" spans="1:9">
      <c r="A16" t="s">
        <v>24</v>
      </c>
      <c r="B16" t="s">
        <v>21</v>
      </c>
      <c r="D16" t="s">
        <v>136</v>
      </c>
      <c r="E16" t="s">
        <v>131</v>
      </c>
      <c r="F16" t="s">
        <v>150</v>
      </c>
      <c r="G16" s="4">
        <v>3.5000000000000003E-2</v>
      </c>
      <c r="H16" t="s">
        <v>149</v>
      </c>
    </row>
    <row r="17" spans="1:8">
      <c r="A17" t="s">
        <v>25</v>
      </c>
      <c r="B17" t="s">
        <v>26</v>
      </c>
      <c r="D17" t="s">
        <v>121</v>
      </c>
      <c r="E17" t="s">
        <v>131</v>
      </c>
      <c r="F17">
        <v>6920931</v>
      </c>
      <c r="G17" s="4">
        <v>5.2999999999999999E-2</v>
      </c>
      <c r="H17" t="s">
        <v>157</v>
      </c>
    </row>
    <row r="18" spans="1:8">
      <c r="A18" t="s">
        <v>27</v>
      </c>
      <c r="B18" t="s">
        <v>28</v>
      </c>
      <c r="D18" t="s">
        <v>121</v>
      </c>
      <c r="E18" t="s">
        <v>131</v>
      </c>
      <c r="F18">
        <v>6920931</v>
      </c>
      <c r="G18" s="4">
        <v>5.2999999999999999E-2</v>
      </c>
      <c r="H18" t="s">
        <v>157</v>
      </c>
    </row>
    <row r="19" spans="1:8">
      <c r="A19" t="s">
        <v>29</v>
      </c>
      <c r="B19" t="s">
        <v>142</v>
      </c>
      <c r="C19" t="s">
        <v>143</v>
      </c>
      <c r="D19" t="s">
        <v>144</v>
      </c>
      <c r="E19" t="s">
        <v>131</v>
      </c>
      <c r="F19">
        <v>7514761</v>
      </c>
      <c r="G19" s="4">
        <v>0.08</v>
      </c>
      <c r="H19" s="5" t="s">
        <v>145</v>
      </c>
    </row>
    <row r="20" spans="1:8">
      <c r="A20" t="s">
        <v>30</v>
      </c>
      <c r="B20" t="s">
        <v>31</v>
      </c>
      <c r="D20" t="s">
        <v>141</v>
      </c>
      <c r="E20" t="s">
        <v>131</v>
      </c>
      <c r="F20">
        <v>7003677</v>
      </c>
      <c r="G20" s="4">
        <v>4.5999999999999999E-2</v>
      </c>
      <c r="H20" t="s">
        <v>158</v>
      </c>
    </row>
    <row r="21" spans="1:8">
      <c r="A21" t="s">
        <v>32</v>
      </c>
      <c r="B21" t="s">
        <v>31</v>
      </c>
      <c r="D21" t="s">
        <v>141</v>
      </c>
      <c r="E21" t="s">
        <v>131</v>
      </c>
      <c r="F21">
        <v>7003677</v>
      </c>
      <c r="G21" s="4">
        <v>4.5999999999999999E-2</v>
      </c>
      <c r="H21" t="s">
        <v>158</v>
      </c>
    </row>
    <row r="22" spans="1:8">
      <c r="A22" t="s">
        <v>33</v>
      </c>
      <c r="B22" t="s">
        <v>34</v>
      </c>
      <c r="D22" t="s">
        <v>137</v>
      </c>
    </row>
    <row r="23" spans="1:8">
      <c r="D23" t="s">
        <v>139</v>
      </c>
      <c r="E23" t="s">
        <v>131</v>
      </c>
      <c r="F23">
        <v>6963092</v>
      </c>
      <c r="G23" s="4">
        <v>2.2799999999999998</v>
      </c>
      <c r="H23" t="s">
        <v>159</v>
      </c>
    </row>
    <row r="24" spans="1:8">
      <c r="A24" t="s">
        <v>35</v>
      </c>
      <c r="B24" t="s">
        <v>36</v>
      </c>
      <c r="D24" t="s">
        <v>138</v>
      </c>
      <c r="E24" t="s">
        <v>186</v>
      </c>
      <c r="F24" t="s">
        <v>187</v>
      </c>
      <c r="G24" s="4">
        <v>1.59</v>
      </c>
      <c r="H24" t="s">
        <v>185</v>
      </c>
    </row>
    <row r="25" spans="1:8">
      <c r="A25" t="s">
        <v>37</v>
      </c>
      <c r="B25" t="s">
        <v>38</v>
      </c>
      <c r="D25" t="s">
        <v>122</v>
      </c>
    </row>
    <row r="26" spans="1:8">
      <c r="A26" t="s">
        <v>39</v>
      </c>
      <c r="B26" t="s">
        <v>38</v>
      </c>
      <c r="D26" t="s">
        <v>122</v>
      </c>
    </row>
    <row r="27" spans="1:8">
      <c r="A27" t="s">
        <v>40</v>
      </c>
      <c r="B27" t="s">
        <v>38</v>
      </c>
      <c r="D27" t="s">
        <v>122</v>
      </c>
    </row>
    <row r="28" spans="1:8">
      <c r="A28" t="s">
        <v>41</v>
      </c>
      <c r="B28" t="s">
        <v>38</v>
      </c>
      <c r="D28" t="s">
        <v>122</v>
      </c>
    </row>
    <row r="29" spans="1:8">
      <c r="A29" t="s">
        <v>42</v>
      </c>
      <c r="B29" t="s">
        <v>38</v>
      </c>
      <c r="D29" t="s">
        <v>122</v>
      </c>
    </row>
    <row r="30" spans="1:8">
      <c r="A30" t="s">
        <v>43</v>
      </c>
      <c r="B30" t="s">
        <v>38</v>
      </c>
      <c r="D30" t="s">
        <v>122</v>
      </c>
    </row>
    <row r="31" spans="1:8">
      <c r="A31" t="s">
        <v>44</v>
      </c>
      <c r="B31" t="s">
        <v>45</v>
      </c>
      <c r="C31" t="s">
        <v>160</v>
      </c>
      <c r="D31" t="s">
        <v>162</v>
      </c>
      <c r="E31" t="s">
        <v>131</v>
      </c>
      <c r="F31" t="s">
        <v>161</v>
      </c>
      <c r="G31" s="4">
        <v>0.159</v>
      </c>
      <c r="H31" t="s">
        <v>163</v>
      </c>
    </row>
    <row r="32" spans="1:8">
      <c r="A32" t="s">
        <v>46</v>
      </c>
      <c r="B32" t="s">
        <v>47</v>
      </c>
      <c r="D32" t="s">
        <v>123</v>
      </c>
    </row>
    <row r="33" spans="1:8">
      <c r="A33" t="s">
        <v>48</v>
      </c>
      <c r="B33" t="s">
        <v>47</v>
      </c>
      <c r="D33" t="s">
        <v>123</v>
      </c>
    </row>
    <row r="34" spans="1:8">
      <c r="A34" t="s">
        <v>49</v>
      </c>
      <c r="B34" t="s">
        <v>47</v>
      </c>
      <c r="D34" t="s">
        <v>123</v>
      </c>
    </row>
    <row r="35" spans="1:8">
      <c r="A35" t="s">
        <v>50</v>
      </c>
      <c r="B35" t="s">
        <v>47</v>
      </c>
      <c r="D35" t="s">
        <v>123</v>
      </c>
    </row>
    <row r="36" spans="1:8">
      <c r="A36" t="s">
        <v>51</v>
      </c>
      <c r="B36" t="s">
        <v>52</v>
      </c>
      <c r="C36" t="s">
        <v>164</v>
      </c>
      <c r="D36" t="s">
        <v>212</v>
      </c>
      <c r="G36" s="4">
        <v>0.1</v>
      </c>
    </row>
    <row r="37" spans="1:8">
      <c r="D37" t="s">
        <v>213</v>
      </c>
      <c r="E37" t="s">
        <v>134</v>
      </c>
      <c r="F37" t="s">
        <v>214</v>
      </c>
      <c r="G37" s="4">
        <v>8.5000000000000006E-2</v>
      </c>
      <c r="H37" t="s">
        <v>215</v>
      </c>
    </row>
    <row r="38" spans="1:8">
      <c r="A38" t="s">
        <v>53</v>
      </c>
      <c r="B38" t="s">
        <v>54</v>
      </c>
      <c r="C38" t="s">
        <v>165</v>
      </c>
      <c r="D38" t="s">
        <v>212</v>
      </c>
      <c r="G38" s="4">
        <v>0.1</v>
      </c>
    </row>
    <row r="39" spans="1:8">
      <c r="D39" t="s">
        <v>213</v>
      </c>
      <c r="E39" t="s">
        <v>134</v>
      </c>
      <c r="F39" t="s">
        <v>214</v>
      </c>
      <c r="G39" s="4">
        <v>8.5000000000000006E-2</v>
      </c>
      <c r="H39" t="s">
        <v>215</v>
      </c>
    </row>
    <row r="40" spans="1:8">
      <c r="A40" t="s">
        <v>55</v>
      </c>
      <c r="B40" t="s">
        <v>56</v>
      </c>
      <c r="D40" t="s">
        <v>122</v>
      </c>
    </row>
    <row r="41" spans="1:8">
      <c r="A41" t="s">
        <v>57</v>
      </c>
      <c r="B41" t="s">
        <v>58</v>
      </c>
      <c r="D41" t="s">
        <v>122</v>
      </c>
    </row>
    <row r="42" spans="1:8">
      <c r="A42" t="s">
        <v>59</v>
      </c>
      <c r="B42" t="s">
        <v>60</v>
      </c>
      <c r="D42" t="s">
        <v>122</v>
      </c>
    </row>
    <row r="43" spans="1:8">
      <c r="A43" t="s">
        <v>61</v>
      </c>
      <c r="B43" t="s">
        <v>62</v>
      </c>
      <c r="D43" t="s">
        <v>122</v>
      </c>
    </row>
    <row r="44" spans="1:8">
      <c r="A44" t="s">
        <v>63</v>
      </c>
      <c r="B44" t="s">
        <v>64</v>
      </c>
      <c r="D44" t="s">
        <v>124</v>
      </c>
      <c r="G44" s="4">
        <v>0.02</v>
      </c>
    </row>
    <row r="45" spans="1:8">
      <c r="A45" t="s">
        <v>65</v>
      </c>
      <c r="B45" t="s">
        <v>66</v>
      </c>
      <c r="D45" t="s">
        <v>125</v>
      </c>
      <c r="G45" s="4">
        <v>0.05</v>
      </c>
    </row>
    <row r="46" spans="1:8">
      <c r="A46" t="s">
        <v>67</v>
      </c>
      <c r="B46" t="s">
        <v>68</v>
      </c>
      <c r="D46" t="s">
        <v>126</v>
      </c>
      <c r="G46" s="4">
        <v>0.05</v>
      </c>
    </row>
    <row r="47" spans="1:8">
      <c r="A47" t="s">
        <v>69</v>
      </c>
      <c r="B47" t="s">
        <v>70</v>
      </c>
      <c r="D47" t="s">
        <v>126</v>
      </c>
      <c r="G47" s="4">
        <v>0.05</v>
      </c>
    </row>
    <row r="48" spans="1:8">
      <c r="A48" t="s">
        <v>71</v>
      </c>
      <c r="B48" t="s">
        <v>72</v>
      </c>
      <c r="D48" t="s">
        <v>127</v>
      </c>
    </row>
    <row r="49" spans="1:8">
      <c r="A49" t="s">
        <v>73</v>
      </c>
      <c r="B49" t="s">
        <v>74</v>
      </c>
      <c r="D49" t="s">
        <v>121</v>
      </c>
      <c r="E49" t="s">
        <v>174</v>
      </c>
      <c r="F49">
        <v>2073786</v>
      </c>
      <c r="G49" s="4">
        <v>8.0000000000000002E-3</v>
      </c>
      <c r="H49" t="s">
        <v>219</v>
      </c>
    </row>
    <row r="50" spans="1:8">
      <c r="A50" t="s">
        <v>75</v>
      </c>
      <c r="B50" t="s">
        <v>76</v>
      </c>
      <c r="D50" t="s">
        <v>121</v>
      </c>
      <c r="E50" t="s">
        <v>174</v>
      </c>
      <c r="F50" t="s">
        <v>217</v>
      </c>
      <c r="G50" s="4">
        <v>8.0000000000000002E-3</v>
      </c>
    </row>
    <row r="51" spans="1:8">
      <c r="A51" t="s">
        <v>77</v>
      </c>
      <c r="B51" t="s">
        <v>78</v>
      </c>
      <c r="D51" t="s">
        <v>121</v>
      </c>
      <c r="E51" t="s">
        <v>174</v>
      </c>
      <c r="F51">
        <v>2103179</v>
      </c>
      <c r="G51" s="4">
        <v>0.2</v>
      </c>
    </row>
    <row r="52" spans="1:8">
      <c r="A52" t="s">
        <v>79</v>
      </c>
      <c r="B52" t="s">
        <v>76</v>
      </c>
      <c r="D52" t="s">
        <v>121</v>
      </c>
      <c r="E52" t="s">
        <v>174</v>
      </c>
      <c r="F52" t="s">
        <v>217</v>
      </c>
      <c r="G52" s="4">
        <v>8.0000000000000002E-3</v>
      </c>
      <c r="H52" t="s">
        <v>166</v>
      </c>
    </row>
    <row r="53" spans="1:8">
      <c r="A53" t="s">
        <v>80</v>
      </c>
      <c r="B53" t="s">
        <v>81</v>
      </c>
      <c r="D53" t="s">
        <v>121</v>
      </c>
      <c r="E53" t="s">
        <v>174</v>
      </c>
      <c r="F53" t="s">
        <v>218</v>
      </c>
      <c r="G53" s="4">
        <v>8.0000000000000002E-3</v>
      </c>
    </row>
    <row r="54" spans="1:8">
      <c r="A54" t="s">
        <v>82</v>
      </c>
      <c r="B54" t="s">
        <v>81</v>
      </c>
      <c r="D54" t="s">
        <v>121</v>
      </c>
      <c r="E54" t="s">
        <v>174</v>
      </c>
      <c r="F54" t="s">
        <v>218</v>
      </c>
      <c r="G54" s="4">
        <v>8.0000000000000002E-3</v>
      </c>
    </row>
    <row r="55" spans="1:8">
      <c r="A55" t="s">
        <v>83</v>
      </c>
      <c r="B55" t="s">
        <v>84</v>
      </c>
      <c r="D55" t="s">
        <v>121</v>
      </c>
      <c r="E55" t="s">
        <v>174</v>
      </c>
      <c r="F55" t="s">
        <v>216</v>
      </c>
      <c r="G55" s="4">
        <v>8.0000000000000002E-3</v>
      </c>
    </row>
    <row r="56" spans="1:8">
      <c r="A56" t="s">
        <v>85</v>
      </c>
      <c r="B56" t="s">
        <v>84</v>
      </c>
      <c r="D56" t="s">
        <v>121</v>
      </c>
      <c r="E56" t="s">
        <v>174</v>
      </c>
      <c r="F56" t="s">
        <v>216</v>
      </c>
      <c r="G56" s="4">
        <v>8.0000000000000002E-3</v>
      </c>
    </row>
    <row r="57" spans="1:8">
      <c r="A57" t="s">
        <v>86</v>
      </c>
      <c r="B57" t="s">
        <v>84</v>
      </c>
      <c r="D57" t="s">
        <v>121</v>
      </c>
      <c r="E57" t="s">
        <v>174</v>
      </c>
      <c r="F57" t="s">
        <v>216</v>
      </c>
      <c r="G57" s="4">
        <v>8.0000000000000002E-3</v>
      </c>
    </row>
    <row r="58" spans="1:8">
      <c r="A58" t="s">
        <v>87</v>
      </c>
      <c r="B58" t="s">
        <v>84</v>
      </c>
      <c r="D58" t="s">
        <v>121</v>
      </c>
      <c r="E58" t="s">
        <v>174</v>
      </c>
      <c r="F58" t="s">
        <v>216</v>
      </c>
      <c r="G58" s="4">
        <v>8.0000000000000002E-3</v>
      </c>
    </row>
    <row r="59" spans="1:8">
      <c r="A59" t="s">
        <v>88</v>
      </c>
      <c r="B59" t="s">
        <v>89</v>
      </c>
      <c r="D59" t="s">
        <v>121</v>
      </c>
      <c r="E59" t="s">
        <v>174</v>
      </c>
      <c r="F59">
        <v>2447658</v>
      </c>
      <c r="G59" s="4">
        <v>8.0000000000000002E-3</v>
      </c>
    </row>
    <row r="60" spans="1:8">
      <c r="A60" t="s">
        <v>90</v>
      </c>
      <c r="B60" t="s">
        <v>91</v>
      </c>
      <c r="D60" t="s">
        <v>121</v>
      </c>
      <c r="E60" t="s">
        <v>174</v>
      </c>
      <c r="F60" t="s">
        <v>220</v>
      </c>
      <c r="G60" s="4">
        <v>8.0000000000000002E-3</v>
      </c>
    </row>
    <row r="61" spans="1:8">
      <c r="A61" t="s">
        <v>92</v>
      </c>
      <c r="B61" t="s">
        <v>93</v>
      </c>
      <c r="D61" t="s">
        <v>121</v>
      </c>
      <c r="E61" t="s">
        <v>174</v>
      </c>
      <c r="F61" t="s">
        <v>221</v>
      </c>
      <c r="G61" s="4">
        <v>8.0000000000000002E-3</v>
      </c>
    </row>
    <row r="62" spans="1:8">
      <c r="A62" t="s">
        <v>94</v>
      </c>
      <c r="B62" t="s">
        <v>95</v>
      </c>
      <c r="D62" t="s">
        <v>128</v>
      </c>
    </row>
    <row r="63" spans="1:8">
      <c r="A63" t="s">
        <v>96</v>
      </c>
      <c r="B63" t="s">
        <v>97</v>
      </c>
      <c r="D63" t="s">
        <v>133</v>
      </c>
      <c r="E63" t="s">
        <v>134</v>
      </c>
      <c r="F63" t="s">
        <v>171</v>
      </c>
      <c r="G63" s="4">
        <v>0.184</v>
      </c>
      <c r="H63" t="s">
        <v>169</v>
      </c>
    </row>
    <row r="64" spans="1:8">
      <c r="A64" t="s">
        <v>98</v>
      </c>
      <c r="B64" t="s">
        <v>99</v>
      </c>
      <c r="D64" t="s">
        <v>135</v>
      </c>
      <c r="E64" t="s">
        <v>134</v>
      </c>
      <c r="F64" t="s">
        <v>167</v>
      </c>
      <c r="G64" s="4">
        <v>0.11</v>
      </c>
      <c r="H64" t="s">
        <v>168</v>
      </c>
    </row>
    <row r="65" spans="1:8">
      <c r="A65" t="s">
        <v>100</v>
      </c>
      <c r="B65" t="s">
        <v>129</v>
      </c>
      <c r="E65" t="s">
        <v>131</v>
      </c>
      <c r="F65">
        <v>4836544</v>
      </c>
      <c r="G65" s="4">
        <v>0.14000000000000001</v>
      </c>
      <c r="H65" t="s">
        <v>172</v>
      </c>
    </row>
    <row r="66" spans="1:8">
      <c r="A66" t="s">
        <v>101</v>
      </c>
      <c r="B66" t="s">
        <v>102</v>
      </c>
      <c r="E66" t="s">
        <v>131</v>
      </c>
      <c r="F66">
        <v>4368300</v>
      </c>
      <c r="G66" s="4">
        <v>1.08</v>
      </c>
      <c r="H66" t="s">
        <v>173</v>
      </c>
    </row>
    <row r="67" spans="1:8">
      <c r="A67" t="s">
        <v>103</v>
      </c>
      <c r="B67" t="s">
        <v>104</v>
      </c>
      <c r="E67" t="s">
        <v>174</v>
      </c>
      <c r="F67">
        <v>1898601</v>
      </c>
      <c r="G67" s="4">
        <v>4.91</v>
      </c>
      <c r="H67" t="s">
        <v>175</v>
      </c>
    </row>
    <row r="68" spans="1:8">
      <c r="A68" t="s">
        <v>105</v>
      </c>
      <c r="B68" t="s">
        <v>106</v>
      </c>
      <c r="C68" t="s">
        <v>176</v>
      </c>
      <c r="D68" t="s">
        <v>140</v>
      </c>
      <c r="E68" t="s">
        <v>131</v>
      </c>
      <c r="F68">
        <v>6694907</v>
      </c>
      <c r="G68" s="4">
        <v>0.35399999999999998</v>
      </c>
      <c r="H68" t="s">
        <v>177</v>
      </c>
    </row>
    <row r="69" spans="1:8">
      <c r="A69" t="s">
        <v>107</v>
      </c>
      <c r="B69" t="s">
        <v>108</v>
      </c>
      <c r="D69" t="s">
        <v>130</v>
      </c>
      <c r="E69" t="s">
        <v>131</v>
      </c>
      <c r="F69" t="s">
        <v>132</v>
      </c>
      <c r="G69" s="4">
        <v>0.29899999999999999</v>
      </c>
    </row>
    <row r="70" spans="1:8">
      <c r="A70" t="s">
        <v>109</v>
      </c>
      <c r="B70" t="s">
        <v>110</v>
      </c>
      <c r="D70" t="s">
        <v>119</v>
      </c>
      <c r="E70" t="s">
        <v>134</v>
      </c>
      <c r="F70" t="s">
        <v>179</v>
      </c>
      <c r="G70" s="4">
        <v>0.17199999999999999</v>
      </c>
      <c r="H70" t="s">
        <v>178</v>
      </c>
    </row>
    <row r="72" spans="1:8" s="6" customFormat="1" ht="15.75" thickBot="1">
      <c r="F72" s="6" t="s">
        <v>180</v>
      </c>
      <c r="G72" s="7">
        <v>2</v>
      </c>
    </row>
    <row r="73" spans="1:8" s="15" customFormat="1">
      <c r="B73" s="16" t="s">
        <v>188</v>
      </c>
      <c r="C73" s="16"/>
      <c r="G73" s="17">
        <f>SUM(G2:G72)</f>
        <v>15.191999999999998</v>
      </c>
    </row>
    <row r="74" spans="1:8" s="8" customFormat="1">
      <c r="B74" s="12" t="s">
        <v>193</v>
      </c>
      <c r="C74" s="12"/>
      <c r="E74" s="8" t="s">
        <v>194</v>
      </c>
      <c r="G74" s="9">
        <v>5</v>
      </c>
    </row>
    <row r="75" spans="1:8" s="8" customFormat="1">
      <c r="B75" s="18" t="s">
        <v>210</v>
      </c>
      <c r="C75" s="12" t="s">
        <v>211</v>
      </c>
      <c r="E75" s="8" t="s">
        <v>205</v>
      </c>
      <c r="G75" s="9">
        <v>5</v>
      </c>
    </row>
    <row r="76" spans="1:8" s="8" customFormat="1">
      <c r="B76" s="12" t="s">
        <v>189</v>
      </c>
      <c r="C76" s="12" t="s">
        <v>196</v>
      </c>
      <c r="E76" s="8" t="s">
        <v>195</v>
      </c>
      <c r="F76" t="s">
        <v>198</v>
      </c>
      <c r="G76" s="9">
        <v>3</v>
      </c>
      <c r="H76" s="8" t="s">
        <v>197</v>
      </c>
    </row>
    <row r="77" spans="1:8" s="8" customFormat="1">
      <c r="B77" s="12" t="s">
        <v>190</v>
      </c>
      <c r="C77" s="12" t="s">
        <v>201</v>
      </c>
      <c r="E77" s="8" t="s">
        <v>199</v>
      </c>
      <c r="G77" s="9">
        <v>9.9</v>
      </c>
      <c r="H77" s="8" t="s">
        <v>200</v>
      </c>
    </row>
    <row r="78" spans="1:8" s="8" customFormat="1">
      <c r="B78" s="12" t="s">
        <v>191</v>
      </c>
      <c r="C78" s="12"/>
      <c r="E78" s="13" t="s">
        <v>134</v>
      </c>
      <c r="F78" s="8" t="s">
        <v>207</v>
      </c>
      <c r="G78" s="9">
        <v>0.877</v>
      </c>
      <c r="H78" s="8" t="s">
        <v>206</v>
      </c>
    </row>
    <row r="79" spans="1:8">
      <c r="B79" s="11" t="s">
        <v>192</v>
      </c>
      <c r="C79" s="11" t="s">
        <v>208</v>
      </c>
      <c r="D79" t="s">
        <v>209</v>
      </c>
      <c r="E79" s="13" t="s">
        <v>205</v>
      </c>
      <c r="G79" s="4">
        <v>5</v>
      </c>
    </row>
    <row r="80" spans="1:8">
      <c r="B80" s="11" t="s">
        <v>202</v>
      </c>
      <c r="C80" s="11" t="s">
        <v>203</v>
      </c>
      <c r="E80" t="s">
        <v>205</v>
      </c>
      <c r="G80" s="4">
        <v>0.3</v>
      </c>
    </row>
    <row r="81" spans="2:7" s="6" customFormat="1" ht="15.75" thickBot="1">
      <c r="B81" s="14" t="s">
        <v>202</v>
      </c>
      <c r="C81" s="14" t="s">
        <v>204</v>
      </c>
      <c r="E81" s="6" t="s">
        <v>205</v>
      </c>
      <c r="G81" s="7">
        <v>0.3</v>
      </c>
    </row>
    <row r="82" spans="2:7">
      <c r="E82" s="10"/>
      <c r="F82" s="10"/>
    </row>
    <row r="83" spans="2:7">
      <c r="E83" s="10"/>
      <c r="F83" s="10"/>
    </row>
    <row r="84" spans="2:7">
      <c r="E84" s="19" t="s">
        <v>181</v>
      </c>
      <c r="F84" s="19"/>
      <c r="G84" s="4">
        <f>G73+SUM(G74:G81)</f>
        <v>44.568999999999996</v>
      </c>
    </row>
    <row r="85" spans="2:7">
      <c r="E85" s="19" t="s">
        <v>182</v>
      </c>
      <c r="F85" s="19"/>
      <c r="G85" s="4">
        <f>G84*1.2</f>
        <v>53.48279999999999</v>
      </c>
    </row>
  </sheetData>
  <mergeCells count="2">
    <mergeCell ref="E85:F85"/>
    <mergeCell ref="E84:F84"/>
  </mergeCells>
  <hyperlinks>
    <hyperlink ref="H19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LatrineLoggerPCB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Chunky Pad</dc:creator>
  <cp:lastModifiedBy>Matt Little</cp:lastModifiedBy>
  <dcterms:created xsi:type="dcterms:W3CDTF">2014-11-14T17:26:30Z</dcterms:created>
  <dcterms:modified xsi:type="dcterms:W3CDTF">2015-01-21T17:29:07Z</dcterms:modified>
</cp:coreProperties>
</file>