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hidePivotFieldList="1"/>
  <xr:revisionPtr revIDLastSave="571" documentId="11_56F0C0B00CA28109F28B89F5B677B6732CAED6E6" xr6:coauthVersionLast="47" xr6:coauthVersionMax="47" xr10:uidLastSave="{620EA242-DBDA-4760-80A3-6E98B89A56C2}"/>
  <bookViews>
    <workbookView xWindow="0" yWindow="0" windowWidth="0" windowHeight="0" firstSheet="2" activeTab="2" xr2:uid="{00000000-000D-0000-FFFF-FFFF00000000}"/>
  </bookViews>
  <sheets>
    <sheet name="Raw Data" sheetId="1" r:id="rId1"/>
    <sheet name="Summary" sheetId="3" r:id="rId2"/>
    <sheet name="Dashboard" sheetId="2" r:id="rId3"/>
  </sheets>
  <definedNames>
    <definedName name="_xlnm._FilterDatabase" localSheetId="0" hidden="1">'Raw Data'!$A$1:$F$31</definedName>
    <definedName name="NativeTimeline_Date">#N/A</definedName>
    <definedName name="Slicer_Date">#N/A</definedName>
    <definedName name="Slicer_Product_Category">#N/A</definedName>
    <definedName name="Slicer_Product_Name">#N/A</definedName>
  </definedNames>
  <calcPr calcId="191028"/>
  <pivotCaches>
    <pivotCache cacheId="1056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  <c r="A35" i="2"/>
  <c r="C35" i="2"/>
</calcChain>
</file>

<file path=xl/sharedStrings.xml><?xml version="1.0" encoding="utf-8"?>
<sst xmlns="http://schemas.openxmlformats.org/spreadsheetml/2006/main" count="111" uniqueCount="42">
  <si>
    <t>Date</t>
  </si>
  <si>
    <t>Product Category</t>
  </si>
  <si>
    <t>Product Name</t>
  </si>
  <si>
    <t>Units Sold</t>
  </si>
  <si>
    <t>Unit Price($)</t>
  </si>
  <si>
    <t>Total Sales</t>
  </si>
  <si>
    <t>Electronics</t>
  </si>
  <si>
    <t>Headphones</t>
  </si>
  <si>
    <t>Smartphone</t>
  </si>
  <si>
    <t>Books</t>
  </si>
  <si>
    <t>Mystery Novel</t>
  </si>
  <si>
    <t>Kitchen</t>
  </si>
  <si>
    <t>Coffee Maker</t>
  </si>
  <si>
    <t>Toaster</t>
  </si>
  <si>
    <t>Tablet</t>
  </si>
  <si>
    <t>Clothing</t>
  </si>
  <si>
    <t>T-shirt</t>
  </si>
  <si>
    <t>Laptop</t>
  </si>
  <si>
    <t>Microwave</t>
  </si>
  <si>
    <t>Jacket</t>
  </si>
  <si>
    <t>Blender</t>
  </si>
  <si>
    <t>Science Textbook</t>
  </si>
  <si>
    <t>Jeans</t>
  </si>
  <si>
    <t>Biography</t>
  </si>
  <si>
    <t>Cookbook</t>
  </si>
  <si>
    <t>Sweater</t>
  </si>
  <si>
    <t>Total Sales by Category</t>
  </si>
  <si>
    <t>Average Unit Price per Category</t>
  </si>
  <si>
    <t>Top Selling Product</t>
  </si>
  <si>
    <t>Unit Price</t>
  </si>
  <si>
    <t>Sales by Category</t>
  </si>
  <si>
    <t>Monthly Sales Trend</t>
  </si>
  <si>
    <t>Month</t>
  </si>
  <si>
    <t>2025-01</t>
  </si>
  <si>
    <t>2025-02</t>
  </si>
  <si>
    <t>2025-03</t>
  </si>
  <si>
    <t>Sales Dashboard</t>
  </si>
  <si>
    <t>Total Revenue</t>
  </si>
  <si>
    <t>Best Month</t>
  </si>
  <si>
    <t>Best Performing Category</t>
  </si>
  <si>
    <t>Sum of Total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</si>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</sst>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Alignment="1">
      <alignment wrapText="1"/>
    </xf>
    <xf numFmtId="14" fontId="0" fillId="0" borderId="0" xfId="0" applyNumberFormat="1"/>
    <xf numFmtId="0" fontId="2" fillId="0" borderId="0" xfId="0" applyFont="1"/>
    <xf numFmtId="0" fontId="3" fillId="0" borderId="0" xfId="0" applyFont="1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9AB8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kumimoji="0" lang="en-US" sz="18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Total Sales by Category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538DD5"/>
              </a:solidFill>
            </c:spPr>
            <c:extLst>
              <c:ext xmlns:c16="http://schemas.microsoft.com/office/drawing/2014/chart" uri="{C3380CC4-5D6E-409C-BE32-E72D297353CC}">
                <c16:uniqueId val="{00000002-3FEE-4B4E-B241-5B2222C16BA5}"/>
              </c:ext>
            </c:extLst>
          </c:dPt>
          <c:dPt>
            <c:idx val="2"/>
            <c:invertIfNegative val="0"/>
            <c:bubble3D val="0"/>
            <c:spPr>
              <a:solidFill>
                <a:srgbClr val="95B3D7"/>
              </a:solidFill>
            </c:spPr>
            <c:extLst>
              <c:ext xmlns:c16="http://schemas.microsoft.com/office/drawing/2014/chart" uri="{C3380CC4-5D6E-409C-BE32-E72D297353CC}">
                <c16:uniqueId val="{00000001-3FEE-4B4E-B241-5B2222C16BA5}"/>
              </c:ext>
            </c:extLst>
          </c:dPt>
          <c:dPt>
            <c:idx val="3"/>
            <c:invertIfNegative val="0"/>
            <c:bubble3D val="0"/>
            <c:spPr>
              <a:solidFill>
                <a:srgbClr val="C5D9F1"/>
              </a:solidFill>
            </c:spPr>
            <c:extLst>
              <c:ext xmlns:c16="http://schemas.microsoft.com/office/drawing/2014/chart" uri="{C3380CC4-5D6E-409C-BE32-E72D297353CC}">
                <c16:uniqueId val="{00000000-3FEE-4B4E-B241-5B2222C16BA5}"/>
              </c:ext>
            </c:extLst>
          </c:dPt>
          <c:cat>
            <c:strRef>
              <c:f>Dashboard!$A$8:$A$11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Kitchen</c:v>
                </c:pt>
              </c:strCache>
            </c:strRef>
          </c:cat>
          <c:val>
            <c:numRef>
              <c:f>Dashboard!$B$8:$B$11</c:f>
              <c:numCache>
                <c:formatCode>General</c:formatCode>
                <c:ptCount val="4"/>
                <c:pt idx="0">
                  <c:v>97243.63</c:v>
                </c:pt>
                <c:pt idx="1">
                  <c:v>132769.85999999999</c:v>
                </c:pt>
                <c:pt idx="2">
                  <c:v>110902.07</c:v>
                </c:pt>
                <c:pt idx="3">
                  <c:v>119283.37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4EAE-9283-47436D45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180295"/>
        <c:axId val="1295182343"/>
      </c:barChart>
      <c:catAx>
        <c:axId val="1295180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Product 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182343"/>
        <c:crosses val="autoZero"/>
        <c:auto val="1"/>
        <c:lblAlgn val="ctr"/>
        <c:lblOffset val="100"/>
        <c:noMultiLvlLbl val="0"/>
      </c:catAx>
      <c:valAx>
        <c:axId val="129518234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1802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Dashboard!$B$27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Dashboard!$A$28:$A$30</c:f>
              <c:strCache>
                <c:ptCount val="3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</c:strCache>
            </c:strRef>
          </c:cat>
          <c:val>
            <c:numRef>
              <c:f>Dashboard!$B$28:$B$30</c:f>
              <c:numCache>
                <c:formatCode>General</c:formatCode>
                <c:ptCount val="3"/>
                <c:pt idx="0">
                  <c:v>107214.3</c:v>
                </c:pt>
                <c:pt idx="1">
                  <c:v>109575.77</c:v>
                </c:pt>
                <c:pt idx="2">
                  <c:v>243408.86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4-4937-8036-0B0DF22D04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885825</xdr:colOff>
      <xdr:row>2</xdr:row>
      <xdr:rowOff>85725</xdr:rowOff>
    </xdr:from>
    <xdr:ext cx="5695950" cy="2867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561975</xdr:colOff>
      <xdr:row>22</xdr:row>
      <xdr:rowOff>76200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 editAs="oneCell">
    <xdr:from>
      <xdr:col>0</xdr:col>
      <xdr:colOff>152400</xdr:colOff>
      <xdr:row>46</xdr:row>
      <xdr:rowOff>95250</xdr:rowOff>
    </xdr:from>
    <xdr:to>
      <xdr:col>1</xdr:col>
      <xdr:colOff>542925</xdr:colOff>
      <xdr:row>54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B71BA287-D4B7-4FDE-FF10-97AB7E564513}"/>
                </a:ext>
                <a:ext uri="{147F2762-F138-4A5C-976F-8EAC2B608ADB}">
                  <a16:predDERef xmlns:a16="http://schemas.microsoft.com/office/drawing/2014/main" pre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8886825"/>
              <a:ext cx="1704975" cy="155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38</xdr:row>
      <xdr:rowOff>95250</xdr:rowOff>
    </xdr:from>
    <xdr:to>
      <xdr:col>1</xdr:col>
      <xdr:colOff>542925</xdr:colOff>
      <xdr:row>46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roduct Category">
              <a:extLst>
                <a:ext uri="{FF2B5EF4-FFF2-40B4-BE49-F238E27FC236}">
                  <a16:creationId xmlns:a16="http://schemas.microsoft.com/office/drawing/2014/main" id="{3DA9E149-FD2D-20D7-03ED-4A2D3B0FDDCB}"/>
                </a:ext>
                <a:ext uri="{147F2762-F138-4A5C-976F-8EAC2B608ADB}">
                  <a16:predDERef xmlns:a16="http://schemas.microsoft.com/office/drawing/2014/main" pred="{B71BA287-D4B7-4FDE-FF10-97AB7E564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7296150"/>
              <a:ext cx="1724025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123825</xdr:colOff>
      <xdr:row>55</xdr:row>
      <xdr:rowOff>47625</xdr:rowOff>
    </xdr:from>
    <xdr:to>
      <xdr:col>1</xdr:col>
      <xdr:colOff>495300</xdr:colOff>
      <xdr:row>64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duct Name">
              <a:extLst>
                <a:ext uri="{FF2B5EF4-FFF2-40B4-BE49-F238E27FC236}">
                  <a16:creationId xmlns:a16="http://schemas.microsoft.com/office/drawing/2014/main" id="{67F09EBC-87C5-D20F-DDDA-0F56211C915A}"/>
                </a:ext>
                <a:ext uri="{147F2762-F138-4A5C-976F-8EAC2B608ADB}">
                  <a16:predDERef xmlns:a16="http://schemas.microsoft.com/office/drawing/2014/main" pred="{3DA9E149-FD2D-20D7-03ED-4A2D3B0FDD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10553700"/>
              <a:ext cx="1685925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114300</xdr:colOff>
      <xdr:row>65</xdr:row>
      <xdr:rowOff>85725</xdr:rowOff>
    </xdr:from>
    <xdr:to>
      <xdr:col>4</xdr:col>
      <xdr:colOff>85725</xdr:colOff>
      <xdr:row>77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e 1">
              <a:extLst>
                <a:ext uri="{FF2B5EF4-FFF2-40B4-BE49-F238E27FC236}">
                  <a16:creationId xmlns:a16="http://schemas.microsoft.com/office/drawing/2014/main" id="{550FFEB3-1310-BEAC-BBEA-67263F7A512F}"/>
                </a:ext>
                <a:ext uri="{147F2762-F138-4A5C-976F-8EAC2B608ADB}">
                  <a16:predDERef xmlns:a16="http://schemas.microsoft.com/office/drawing/2014/main" pred="{67F09EBC-87C5-D20F-DDDA-0F56211C91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496800"/>
              <a:ext cx="4629150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8.984571527777" createdVersion="8" refreshedVersion="8" minRefreshableVersion="3" recordCount="30" xr:uid="{37FCBCD0-AE3E-4E89-A39A-10938480A896}">
  <cacheSource type="worksheet">
    <worksheetSource name="Table9"/>
  </cacheSource>
  <cacheFields count="6">
    <cacheField name="Date" numFmtId="14">
      <sharedItems containsSemiMixedTypes="0" containsNonDate="0" containsDate="1" containsString="0" minDate="2025-01-06T00:00:00" maxDate="2025-03-29T00:00:00" count="29">
        <d v="2025-03-26T00:00:00"/>
        <d v="2025-02-07T00:00:00"/>
        <d v="2025-03-23T00:00:00"/>
        <d v="2025-01-13T00:00:00"/>
        <d v="2025-03-28T00:00:00"/>
        <d v="2025-01-07T00:00:00"/>
        <d v="2025-01-30T00:00:00"/>
        <d v="2025-03-24T00:00:00"/>
        <d v="2025-02-26T00:00:00"/>
        <d v="2025-01-31T00:00:00"/>
        <d v="2025-03-12T00:00:00"/>
        <d v="2025-03-06T00:00:00"/>
        <d v="2025-02-25T00:00:00"/>
        <d v="2025-02-14T00:00:00"/>
        <d v="2025-03-14T00:00:00"/>
        <d v="2025-03-15T00:00:00"/>
        <d v="2025-01-17T00:00:00"/>
        <d v="2025-03-18T00:00:00"/>
        <d v="2025-02-15T00:00:00"/>
        <d v="2025-02-22T00:00:00"/>
        <d v="2025-01-16T00:00:00"/>
        <d v="2025-02-09T00:00:00"/>
        <d v="2025-02-24T00:00:00"/>
        <d v="2025-01-06T00:00:00"/>
        <d v="2025-02-21T00:00:00"/>
        <d v="2025-03-13T00:00:00"/>
        <d v="2025-01-24T00:00:00"/>
        <d v="2025-01-21T00:00:00"/>
        <d v="2025-02-28T00:00:00"/>
      </sharedItems>
    </cacheField>
    <cacheField name="Product Category" numFmtId="0">
      <sharedItems count="4">
        <s v="Electronics"/>
        <s v="Books"/>
        <s v="Kitchen"/>
        <s v="Clothing"/>
      </sharedItems>
    </cacheField>
    <cacheField name="Product Name" numFmtId="0">
      <sharedItems count="16">
        <s v="Headphones"/>
        <s v="Smartphone"/>
        <s v="Mystery Novel"/>
        <s v="Coffee Maker"/>
        <s v="Toaster"/>
        <s v="Tablet"/>
        <s v="T-shirt"/>
        <s v="Laptop"/>
        <s v="Microwave"/>
        <s v="Jacket"/>
        <s v="Blender"/>
        <s v="Science Textbook"/>
        <s v="Jeans"/>
        <s v="Biography"/>
        <s v="Cookbook"/>
        <s v="Sweater"/>
      </sharedItems>
    </cacheField>
    <cacheField name="Units Sold" numFmtId="0">
      <sharedItems containsSemiMixedTypes="0" containsString="0" containsNumber="1" containsInteger="1" minValue="3" maxValue="100"/>
    </cacheField>
    <cacheField name="Unit Price($)" numFmtId="0">
      <sharedItems containsSemiMixedTypes="0" containsString="0" containsNumber="1" minValue="17.05" maxValue="498.63"/>
    </cacheField>
    <cacheField name="Total Sales" numFmtId="0">
      <sharedItems containsSemiMixedTypes="0" containsString="0" containsNumber="1" minValue="185.49" maxValue="38225.040000000001"/>
    </cacheField>
  </cacheFields>
  <extLst>
    <ext xmlns:x14="http://schemas.microsoft.com/office/spreadsheetml/2009/9/main" uri="{725AE2AE-9491-48be-B2B4-4EB974FC3084}">
      <x14:pivotCacheDefinition pivotCacheId="2501598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73"/>
    <n v="485.43"/>
    <n v="35436.39"/>
  </r>
  <r>
    <x v="1"/>
    <x v="0"/>
    <x v="1"/>
    <n v="20"/>
    <n v="249.52"/>
    <n v="4990.3999999999996"/>
  </r>
  <r>
    <x v="2"/>
    <x v="1"/>
    <x v="2"/>
    <n v="64"/>
    <n v="133.59"/>
    <n v="8549.76"/>
  </r>
  <r>
    <x v="3"/>
    <x v="2"/>
    <x v="3"/>
    <n v="66"/>
    <n v="446.97"/>
    <n v="29500.02"/>
  </r>
  <r>
    <x v="4"/>
    <x v="2"/>
    <x v="3"/>
    <n v="37"/>
    <n v="357.12"/>
    <n v="13213.44"/>
  </r>
  <r>
    <x v="5"/>
    <x v="2"/>
    <x v="4"/>
    <n v="17"/>
    <n v="91.62"/>
    <n v="1557.54"/>
  </r>
  <r>
    <x v="6"/>
    <x v="0"/>
    <x v="5"/>
    <n v="31"/>
    <n v="425.08"/>
    <n v="13177.48"/>
  </r>
  <r>
    <x v="7"/>
    <x v="3"/>
    <x v="6"/>
    <n v="72"/>
    <n v="23.43"/>
    <n v="1686.96"/>
  </r>
  <r>
    <x v="8"/>
    <x v="0"/>
    <x v="7"/>
    <n v="24"/>
    <n v="210.86"/>
    <n v="5060.6400000000003"/>
  </r>
  <r>
    <x v="9"/>
    <x v="0"/>
    <x v="7"/>
    <n v="70"/>
    <n v="203.78"/>
    <n v="14264.6"/>
  </r>
  <r>
    <x v="10"/>
    <x v="3"/>
    <x v="6"/>
    <n v="84"/>
    <n v="232.28"/>
    <n v="19511.52"/>
  </r>
  <r>
    <x v="11"/>
    <x v="2"/>
    <x v="3"/>
    <n v="90"/>
    <n v="424.59"/>
    <n v="38213.1"/>
  </r>
  <r>
    <x v="12"/>
    <x v="2"/>
    <x v="8"/>
    <n v="26"/>
    <n v="315.97000000000003"/>
    <n v="8215.2199999999993"/>
  </r>
  <r>
    <x v="13"/>
    <x v="3"/>
    <x v="9"/>
    <n v="65"/>
    <n v="346.07"/>
    <n v="22494.55"/>
  </r>
  <r>
    <x v="14"/>
    <x v="2"/>
    <x v="10"/>
    <n v="55"/>
    <n v="498.63"/>
    <n v="27424.65"/>
  </r>
  <r>
    <x v="15"/>
    <x v="1"/>
    <x v="11"/>
    <n v="55"/>
    <n v="430.2"/>
    <n v="23661"/>
  </r>
  <r>
    <x v="16"/>
    <x v="3"/>
    <x v="6"/>
    <n v="10"/>
    <n v="403.27"/>
    <n v="4032.7"/>
  </r>
  <r>
    <x v="17"/>
    <x v="3"/>
    <x v="12"/>
    <n v="84"/>
    <n v="455.06"/>
    <n v="38225.040000000001"/>
  </r>
  <r>
    <x v="18"/>
    <x v="1"/>
    <x v="13"/>
    <n v="25"/>
    <n v="139.35"/>
    <n v="3483.75"/>
  </r>
  <r>
    <x v="19"/>
    <x v="1"/>
    <x v="2"/>
    <n v="23"/>
    <n v="471.22"/>
    <n v="10838.06"/>
  </r>
  <r>
    <x v="20"/>
    <x v="0"/>
    <x v="1"/>
    <n v="59"/>
    <n v="448.74"/>
    <n v="26475.66"/>
  </r>
  <r>
    <x v="1"/>
    <x v="1"/>
    <x v="2"/>
    <n v="25"/>
    <n v="446.66"/>
    <n v="11166.5"/>
  </r>
  <r>
    <x v="21"/>
    <x v="1"/>
    <x v="11"/>
    <n v="52"/>
    <n v="219.82"/>
    <n v="11430.64"/>
  </r>
  <r>
    <x v="22"/>
    <x v="1"/>
    <x v="14"/>
    <n v="46"/>
    <n v="490.52"/>
    <n v="22563.919999999998"/>
  </r>
  <r>
    <x v="23"/>
    <x v="1"/>
    <x v="2"/>
    <n v="30"/>
    <n v="185"/>
    <n v="5550"/>
  </r>
  <r>
    <x v="24"/>
    <x v="3"/>
    <x v="9"/>
    <n v="3"/>
    <n v="61.83"/>
    <n v="185.49"/>
  </r>
  <r>
    <x v="25"/>
    <x v="3"/>
    <x v="12"/>
    <n v="100"/>
    <n v="374.87"/>
    <n v="37487"/>
  </r>
  <r>
    <x v="26"/>
    <x v="0"/>
    <x v="7"/>
    <n v="30"/>
    <n v="383.23"/>
    <n v="11496.9"/>
  </r>
  <r>
    <x v="27"/>
    <x v="2"/>
    <x v="3"/>
    <n v="68"/>
    <n v="17.05"/>
    <n v="1159.4000000000001"/>
  </r>
  <r>
    <x v="28"/>
    <x v="3"/>
    <x v="15"/>
    <n v="20"/>
    <n v="457.33"/>
    <n v="914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8A5C6-E705-4934-956D-9FBA56E783E4}" name="PivotTable1" cacheId="105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2:D47" firstHeaderRow="1" firstDataRow="1" firstDataCol="1"/>
  <pivotFields count="6">
    <pivotField compact="0" outline="0" showAll="0">
      <items count="30">
        <item x="23"/>
        <item x="5"/>
        <item x="3"/>
        <item x="20"/>
        <item x="16"/>
        <item x="27"/>
        <item x="26"/>
        <item x="6"/>
        <item x="9"/>
        <item x="1"/>
        <item x="21"/>
        <item x="13"/>
        <item x="18"/>
        <item x="24"/>
        <item x="19"/>
        <item x="22"/>
        <item x="12"/>
        <item x="8"/>
        <item x="28"/>
        <item x="11"/>
        <item x="10"/>
        <item x="25"/>
        <item x="14"/>
        <item x="15"/>
        <item x="17"/>
        <item x="2"/>
        <item x="7"/>
        <item x="0"/>
        <item x="4"/>
        <item t="default"/>
      </items>
    </pivotField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17">
        <item x="13"/>
        <item x="10"/>
        <item x="3"/>
        <item x="14"/>
        <item x="0"/>
        <item x="9"/>
        <item x="12"/>
        <item x="7"/>
        <item x="8"/>
        <item x="2"/>
        <item x="11"/>
        <item x="1"/>
        <item x="15"/>
        <item x="5"/>
        <item x="4"/>
        <item x="6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5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AD7E0-5C4D-46F9-AD13-E00D216467AD}" name="PivotTable2" cacheId="1056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>
  <location ref="G43:H73" firstHeaderRow="1" firstDataRow="1" firstDataCol="1"/>
  <pivotFields count="6">
    <pivotField axis="axisRow" compact="0" outline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17">
        <item x="13"/>
        <item x="10"/>
        <item x="3"/>
        <item x="14"/>
        <item x="0"/>
        <item x="9"/>
        <item x="12"/>
        <item x="7"/>
        <item x="8"/>
        <item x="2"/>
        <item x="11"/>
        <item x="1"/>
        <item x="15"/>
        <item x="5"/>
        <item x="4"/>
        <item x="6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Total Sales" fld="5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e" xr10:uid="{E01F9610-8475-4E92-A6A7-B787B21AAD8D}" sourceName="Date">
  <pivotTables>
    <pivotTable tabId="2" name="PivotTable1"/>
    <pivotTable tabId="2" name="PivotTable2"/>
  </pivotTables>
  <data>
    <tabular pivotCacheId="250159808">
      <items count="29">
        <i x="23" s="1"/>
        <i x="5" s="1"/>
        <i x="3" s="1"/>
        <i x="20" s="1"/>
        <i x="16" s="1"/>
        <i x="27" s="1"/>
        <i x="26" s="1"/>
        <i x="6" s="1"/>
        <i x="9" s="1"/>
        <i x="1" s="1"/>
        <i x="21" s="1"/>
        <i x="13" s="1"/>
        <i x="18" s="1"/>
        <i x="24" s="1"/>
        <i x="19" s="1"/>
        <i x="22" s="1"/>
        <i x="12" s="1"/>
        <i x="8" s="1"/>
        <i x="28" s="1"/>
        <i x="11" s="1"/>
        <i x="10" s="1"/>
        <i x="25" s="1"/>
        <i x="14" s="1"/>
        <i x="15" s="1"/>
        <i x="17" s="1"/>
        <i x="2" s="1"/>
        <i x="7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Category" xr10:uid="{60E91CE0-E8AF-4A02-BD73-F771A60BF699}" sourceName="Product Category">
  <pivotTables>
    <pivotTable tabId="2" name="PivotTable1"/>
    <pivotTable tabId="2" name="PivotTable2"/>
  </pivotTables>
  <data>
    <tabular pivotCacheId="250159808">
      <items count="4">
        <i x="1" s="1"/>
        <i x="3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Name" xr10:uid="{860967DC-A2FA-45B4-B75D-FADDD70CA6B4}" sourceName="Product Name">
  <pivotTables>
    <pivotTable tabId="2" name="PivotTable1"/>
    <pivotTable tabId="2" name="PivotTable2"/>
  </pivotTables>
  <data>
    <tabular pivotCacheId="250159808">
      <items count="16">
        <i x="13" s="1"/>
        <i x="10" s="1"/>
        <i x="3" s="1"/>
        <i x="14" s="1"/>
        <i x="0" s="1"/>
        <i x="9" s="1"/>
        <i x="12" s="1"/>
        <i x="7" s="1"/>
        <i x="8" s="1"/>
        <i x="2" s="1"/>
        <i x="11" s="1"/>
        <i x="1" s="1"/>
        <i x="15" s="1"/>
        <i x="5" s="1"/>
        <i x="4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" xr10:uid="{AEEED072-5839-4160-B9C6-8A7182A16734}" cache="Slicer_Date" caption="Date" style="SlicerStyleOther2" rowHeight="228600"/>
  <slicer name="Product Category" xr10:uid="{49F0FE6D-B09F-41AF-B5FE-C0288AEDCB5D}" cache="Slicer_Product_Category" caption="Product Category" style="SlicerStyleLight3" rowHeight="228600"/>
  <slicer name="Product Name" xr10:uid="{509B5971-19A8-4F5C-9F91-C2C2E4829EE5}" cache="Slicer_Product_Name" caption="Product Name" startItem="4" style="SlicerStyleLight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05E9BA-EB9D-4166-AD0B-F6B2A6378A71}" name="Table9" displayName="Table9" ref="A1:F31" totalsRowShown="0" headerRowDxfId="8" headerRowBorderDxfId="6" tableBorderDxfId="7">
  <autoFilter ref="A1:F31" xr:uid="{00000000-0001-0000-0000-000000000000}"/>
  <tableColumns count="6">
    <tableColumn id="1" xr3:uid="{EA1E8A32-1AB2-4BB5-85FD-2F3F029B8FE9}" name="Date"/>
    <tableColumn id="2" xr3:uid="{670F7AA1-A578-428A-92F2-CD6CC79D8907}" name="Product Category"/>
    <tableColumn id="3" xr3:uid="{6A0B3B6C-52A1-4AC3-9CE7-A70D24921985}" name="Product Name"/>
    <tableColumn id="4" xr3:uid="{0CD871C6-65F0-4376-ABAE-03659D0DE0B2}" name="Units Sold"/>
    <tableColumn id="5" xr3:uid="{0F247044-55DD-4C4A-B9C1-5822F4A1E98A}" name="Unit Price($)"/>
    <tableColumn id="6" xr3:uid="{1C53F214-31F0-4E13-8474-C0C1FC5A83AB}" name="Total 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09E489-D152-4E37-8F76-74C8179BC73C}" name="Table6" displayName="Table6" ref="A3:B7" totalsRowShown="0" headerRowDxfId="5">
  <autoFilter ref="A3:B7" xr:uid="{6B09E489-D152-4E37-8F76-74C8179BC73C}"/>
  <tableColumns count="2">
    <tableColumn id="1" xr3:uid="{7F5B715C-D5F6-4DF8-A264-D8AC954D34CB}" name="Product Category"/>
    <tableColumn id="2" xr3:uid="{8431E111-73A2-41C4-8770-4ADE43C785C9}" name="Total Sal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84FA3A-811E-41EC-8D1B-C109BC8EF73C}" name="Table7" displayName="Table7" ref="E3:F7" totalsRowShown="0" headerRowDxfId="4">
  <autoFilter ref="E3:F7" xr:uid="{CF84FA3A-811E-41EC-8D1B-C109BC8EF73C}"/>
  <tableColumns count="2">
    <tableColumn id="1" xr3:uid="{CCA397A4-3173-4147-8D02-FB6642EDD819}" name="Product Category"/>
    <tableColumn id="2" xr3:uid="{BF17EB8C-160A-441E-9D46-91DE5C93B6B0}" name="Unit Pric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248FC6-5952-4624-B3C6-6E2FE3555D8A}" name="Table8" displayName="Table8" ref="I3:J4" totalsRowShown="0" headerRowDxfId="3">
  <autoFilter ref="I3:J4" xr:uid="{8B248FC6-5952-4624-B3C6-6E2FE3555D8A}"/>
  <tableColumns count="2">
    <tableColumn id="1" xr3:uid="{53DA43F8-1F6C-4A18-A646-0DF69104D2EC}" name="Product Name"/>
    <tableColumn id="2" xr3:uid="{A3514D67-4064-415E-9223-F03BCE0C1336}" name="Jeans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0FB87-D0F9-48AF-AB9C-851831D64901}" name="Table1" displayName="Table1" ref="A34:C35" totalsRowShown="0" headerRowDxfId="2">
  <autoFilter ref="A34:C35" xr:uid="{9CD0FB87-D0F9-48AF-AB9C-851831D64901}"/>
  <tableColumns count="3">
    <tableColumn id="1" xr3:uid="{FB0160E0-B45E-4D50-9E20-919452CB4203}" name="Total Revenue">
      <calculatedColumnFormula>SUM('Raw Data'!F2:F31)</calculatedColumnFormula>
    </tableColumn>
    <tableColumn id="2" xr3:uid="{39715393-C544-4CFB-8F4B-641CA1A19A0C}" name="Best Month">
      <calculatedColumnFormula>INDEX(A28:A30, MATCH(MAX(B28:B30), B28:B30, 0))</calculatedColumnFormula>
    </tableColumn>
    <tableColumn id="3" xr3:uid="{F5CBB814-A531-4721-AA44-BCF2D17F4153}" name="Best Performing Category">
      <calculatedColumnFormula>INDEX(Summary!A4:A7, MATCH(MAX(Summary!B4:B7), Summary!B4:B7, 0))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758A96-4252-40A5-945F-E92ECCD0F923}" name="Table4" displayName="Table4" ref="A27:B30" totalsRowShown="0" headerRowDxfId="1">
  <autoFilter ref="A27:B30" xr:uid="{53758A96-4252-40A5-945F-E92ECCD0F923}"/>
  <tableColumns count="2">
    <tableColumn id="1" xr3:uid="{0BE670C6-A0DF-428B-8566-950BF3F047D0}" name="Month"/>
    <tableColumn id="2" xr3:uid="{11505D6C-8F5E-423D-807A-8080F6B6013A}" name="Total Sal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A5CB98-2B04-4D66-AA3F-33F60D8DAB56}" name="Table5" displayName="Table5" ref="A7:B11" totalsRowShown="0" headerRowDxfId="0">
  <autoFilter ref="A7:B11" xr:uid="{1DA5CB98-2B04-4D66-AA3F-33F60D8DAB56}"/>
  <tableColumns count="2">
    <tableColumn id="1" xr3:uid="{99F5FD95-B6C9-4797-959E-D951305CEA5B}" name="Product Category"/>
    <tableColumn id="2" xr3:uid="{C846D55A-EA89-4FE2-9B95-927A6257E36F}" name="Total Sal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93949182-B330-4096-B61E-553A95E2DDE5}" sourceName="Date">
  <pivotTables>
    <pivotTable tabId="2" name="PivotTable2"/>
  </pivotTables>
  <state minimalRefreshVersion="6" lastRefreshVersion="6" pivotCacheId="250159808" filterType="unknown"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F1C907FB-0A5D-47B5-B09B-D2E63E285EF7}" cache="NativeTimeline_Date" caption="Date" level="3" selectionLevel="3" scrollPosition="2025-03-03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drawing" Target="../drawings/drawing1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C29" sqref="C29"/>
    </sheetView>
  </sheetViews>
  <sheetFormatPr defaultRowHeight="15"/>
  <cols>
    <col min="1" max="1" width="13.7109375" customWidth="1"/>
    <col min="2" max="2" width="20.28515625" customWidth="1"/>
    <col min="3" max="3" width="21.28515625" customWidth="1"/>
    <col min="4" max="4" width="13.140625" customWidth="1"/>
    <col min="5" max="5" width="15.140625" customWidth="1"/>
    <col min="6" max="6" width="12.7109375" bestFit="1" customWidth="1"/>
  </cols>
  <sheetData>
    <row r="1" spans="1:1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12">
      <c r="A2" s="2">
        <v>45742</v>
      </c>
      <c r="B2" t="s">
        <v>6</v>
      </c>
      <c r="C2" t="s">
        <v>7</v>
      </c>
      <c r="D2">
        <v>73</v>
      </c>
      <c r="E2">
        <v>485.43</v>
      </c>
      <c r="F2">
        <v>35436.39</v>
      </c>
    </row>
    <row r="3" spans="1:12">
      <c r="A3" s="2">
        <v>45695</v>
      </c>
      <c r="B3" t="s">
        <v>6</v>
      </c>
      <c r="C3" t="s">
        <v>8</v>
      </c>
      <c r="D3">
        <v>20</v>
      </c>
      <c r="E3">
        <v>249.52</v>
      </c>
      <c r="F3">
        <v>4990.3999999999996</v>
      </c>
    </row>
    <row r="4" spans="1:12">
      <c r="A4" s="2">
        <v>45739</v>
      </c>
      <c r="B4" t="s">
        <v>9</v>
      </c>
      <c r="C4" t="s">
        <v>10</v>
      </c>
      <c r="D4">
        <v>64</v>
      </c>
      <c r="E4">
        <v>133.59</v>
      </c>
      <c r="F4">
        <v>8549.76</v>
      </c>
    </row>
    <row r="5" spans="1:12">
      <c r="A5" s="2">
        <v>45670</v>
      </c>
      <c r="B5" t="s">
        <v>11</v>
      </c>
      <c r="C5" t="s">
        <v>12</v>
      </c>
      <c r="D5">
        <v>66</v>
      </c>
      <c r="E5">
        <v>446.97</v>
      </c>
      <c r="F5">
        <v>29500.02</v>
      </c>
    </row>
    <row r="6" spans="1:12">
      <c r="A6" s="2">
        <v>45744</v>
      </c>
      <c r="B6" t="s">
        <v>11</v>
      </c>
      <c r="C6" t="s">
        <v>12</v>
      </c>
      <c r="D6">
        <v>37</v>
      </c>
      <c r="E6">
        <v>357.12</v>
      </c>
      <c r="F6">
        <v>13213.44</v>
      </c>
    </row>
    <row r="7" spans="1:12">
      <c r="A7" s="2">
        <v>45664</v>
      </c>
      <c r="B7" t="s">
        <v>11</v>
      </c>
      <c r="C7" t="s">
        <v>13</v>
      </c>
      <c r="D7">
        <v>17</v>
      </c>
      <c r="E7">
        <v>91.62</v>
      </c>
      <c r="F7">
        <v>1557.54</v>
      </c>
    </row>
    <row r="8" spans="1:12">
      <c r="A8" s="2">
        <v>45687</v>
      </c>
      <c r="B8" t="s">
        <v>6</v>
      </c>
      <c r="C8" t="s">
        <v>14</v>
      </c>
      <c r="D8">
        <v>31</v>
      </c>
      <c r="E8">
        <v>425.08</v>
      </c>
      <c r="F8">
        <v>13177.48</v>
      </c>
    </row>
    <row r="9" spans="1:12">
      <c r="A9" s="2">
        <v>45740</v>
      </c>
      <c r="B9" t="s">
        <v>15</v>
      </c>
      <c r="C9" t="s">
        <v>16</v>
      </c>
      <c r="D9">
        <v>72</v>
      </c>
      <c r="E9">
        <v>23.43</v>
      </c>
      <c r="F9">
        <v>1686.96</v>
      </c>
    </row>
    <row r="10" spans="1:12">
      <c r="A10" s="2">
        <v>45714</v>
      </c>
      <c r="B10" t="s">
        <v>6</v>
      </c>
      <c r="C10" t="s">
        <v>17</v>
      </c>
      <c r="D10">
        <v>24</v>
      </c>
      <c r="E10">
        <v>210.86</v>
      </c>
      <c r="F10">
        <v>5060.6400000000003</v>
      </c>
    </row>
    <row r="11" spans="1:12">
      <c r="A11" s="2">
        <v>45688</v>
      </c>
      <c r="B11" t="s">
        <v>6</v>
      </c>
      <c r="C11" t="s">
        <v>17</v>
      </c>
      <c r="D11">
        <v>70</v>
      </c>
      <c r="E11">
        <v>203.78</v>
      </c>
      <c r="F11">
        <v>14264.6</v>
      </c>
    </row>
    <row r="12" spans="1:12">
      <c r="A12" s="2">
        <v>45728</v>
      </c>
      <c r="B12" t="s">
        <v>15</v>
      </c>
      <c r="C12" t="s">
        <v>16</v>
      </c>
      <c r="D12">
        <v>84</v>
      </c>
      <c r="E12">
        <v>232.28</v>
      </c>
      <c r="F12">
        <v>19511.52</v>
      </c>
    </row>
    <row r="13" spans="1:12">
      <c r="A13" s="2">
        <v>45722</v>
      </c>
      <c r="B13" t="s">
        <v>11</v>
      </c>
      <c r="C13" t="s">
        <v>12</v>
      </c>
      <c r="D13">
        <v>90</v>
      </c>
      <c r="E13">
        <v>424.59</v>
      </c>
      <c r="F13">
        <v>38213.1</v>
      </c>
    </row>
    <row r="14" spans="1:12">
      <c r="A14" s="2">
        <v>45713</v>
      </c>
      <c r="B14" t="s">
        <v>11</v>
      </c>
      <c r="C14" t="s">
        <v>18</v>
      </c>
      <c r="D14">
        <v>26</v>
      </c>
      <c r="E14">
        <v>315.97000000000003</v>
      </c>
      <c r="F14">
        <v>8215.2199999999993</v>
      </c>
    </row>
    <row r="15" spans="1:12">
      <c r="A15" s="2">
        <v>45702</v>
      </c>
      <c r="B15" t="s">
        <v>15</v>
      </c>
      <c r="C15" t="s">
        <v>19</v>
      </c>
      <c r="D15">
        <v>65</v>
      </c>
      <c r="E15">
        <v>346.07</v>
      </c>
      <c r="F15">
        <v>22494.55</v>
      </c>
    </row>
    <row r="16" spans="1:12">
      <c r="A16" s="2">
        <v>45730</v>
      </c>
      <c r="B16" t="s">
        <v>11</v>
      </c>
      <c r="C16" t="s">
        <v>20</v>
      </c>
      <c r="D16">
        <v>55</v>
      </c>
      <c r="E16">
        <v>498.63</v>
      </c>
      <c r="F16">
        <v>27424.65</v>
      </c>
      <c r="L16" s="2"/>
    </row>
    <row r="17" spans="1:6">
      <c r="A17" s="2">
        <v>45731</v>
      </c>
      <c r="B17" t="s">
        <v>9</v>
      </c>
      <c r="C17" t="s">
        <v>21</v>
      </c>
      <c r="D17">
        <v>55</v>
      </c>
      <c r="E17">
        <v>430.2</v>
      </c>
      <c r="F17">
        <v>23661</v>
      </c>
    </row>
    <row r="18" spans="1:6">
      <c r="A18" s="2">
        <v>45674</v>
      </c>
      <c r="B18" t="s">
        <v>15</v>
      </c>
      <c r="C18" t="s">
        <v>16</v>
      </c>
      <c r="D18">
        <v>10</v>
      </c>
      <c r="E18">
        <v>403.27</v>
      </c>
      <c r="F18">
        <v>4032.7</v>
      </c>
    </row>
    <row r="19" spans="1:6">
      <c r="A19" s="2">
        <v>45734</v>
      </c>
      <c r="B19" t="s">
        <v>15</v>
      </c>
      <c r="C19" t="s">
        <v>22</v>
      </c>
      <c r="D19">
        <v>84</v>
      </c>
      <c r="E19">
        <v>455.06</v>
      </c>
      <c r="F19">
        <v>38225.040000000001</v>
      </c>
    </row>
    <row r="20" spans="1:6">
      <c r="A20" s="2">
        <v>45703</v>
      </c>
      <c r="B20" t="s">
        <v>9</v>
      </c>
      <c r="C20" t="s">
        <v>23</v>
      </c>
      <c r="D20">
        <v>25</v>
      </c>
      <c r="E20">
        <v>139.35</v>
      </c>
      <c r="F20">
        <v>3483.75</v>
      </c>
    </row>
    <row r="21" spans="1:6">
      <c r="A21" s="2">
        <v>45710</v>
      </c>
      <c r="B21" t="s">
        <v>9</v>
      </c>
      <c r="C21" t="s">
        <v>10</v>
      </c>
      <c r="D21">
        <v>23</v>
      </c>
      <c r="E21">
        <v>471.22</v>
      </c>
      <c r="F21">
        <v>10838.06</v>
      </c>
    </row>
    <row r="22" spans="1:6">
      <c r="A22" s="2">
        <v>45673</v>
      </c>
      <c r="B22" t="s">
        <v>6</v>
      </c>
      <c r="C22" t="s">
        <v>8</v>
      </c>
      <c r="D22">
        <v>59</v>
      </c>
      <c r="E22">
        <v>448.74</v>
      </c>
      <c r="F22">
        <v>26475.66</v>
      </c>
    </row>
    <row r="23" spans="1:6">
      <c r="A23" s="2">
        <v>45695</v>
      </c>
      <c r="B23" t="s">
        <v>9</v>
      </c>
      <c r="C23" t="s">
        <v>10</v>
      </c>
      <c r="D23">
        <v>25</v>
      </c>
      <c r="E23">
        <v>446.66</v>
      </c>
      <c r="F23">
        <v>11166.5</v>
      </c>
    </row>
    <row r="24" spans="1:6">
      <c r="A24" s="2">
        <v>45697</v>
      </c>
      <c r="B24" t="s">
        <v>9</v>
      </c>
      <c r="C24" t="s">
        <v>21</v>
      </c>
      <c r="D24">
        <v>52</v>
      </c>
      <c r="E24">
        <v>219.82</v>
      </c>
      <c r="F24">
        <v>11430.64</v>
      </c>
    </row>
    <row r="25" spans="1:6">
      <c r="A25" s="2">
        <v>45712</v>
      </c>
      <c r="B25" t="s">
        <v>9</v>
      </c>
      <c r="C25" t="s">
        <v>24</v>
      </c>
      <c r="D25">
        <v>46</v>
      </c>
      <c r="E25">
        <v>490.52</v>
      </c>
      <c r="F25">
        <v>22563.919999999998</v>
      </c>
    </row>
    <row r="26" spans="1:6">
      <c r="A26" s="2">
        <v>45663</v>
      </c>
      <c r="B26" t="s">
        <v>9</v>
      </c>
      <c r="C26" t="s">
        <v>10</v>
      </c>
      <c r="D26">
        <v>30</v>
      </c>
      <c r="E26">
        <v>185</v>
      </c>
      <c r="F26">
        <v>5550</v>
      </c>
    </row>
    <row r="27" spans="1:6">
      <c r="A27" s="2">
        <v>45709</v>
      </c>
      <c r="B27" t="s">
        <v>15</v>
      </c>
      <c r="C27" t="s">
        <v>19</v>
      </c>
      <c r="D27">
        <v>3</v>
      </c>
      <c r="E27">
        <v>61.83</v>
      </c>
      <c r="F27">
        <v>185.49</v>
      </c>
    </row>
    <row r="28" spans="1:6">
      <c r="A28" s="2">
        <v>45729</v>
      </c>
      <c r="B28" t="s">
        <v>15</v>
      </c>
      <c r="C28" t="s">
        <v>22</v>
      </c>
      <c r="D28">
        <v>100</v>
      </c>
      <c r="E28">
        <v>374.87</v>
      </c>
      <c r="F28">
        <v>37487</v>
      </c>
    </row>
    <row r="29" spans="1:6">
      <c r="A29" s="2">
        <v>45681</v>
      </c>
      <c r="B29" t="s">
        <v>6</v>
      </c>
      <c r="C29" t="s">
        <v>17</v>
      </c>
      <c r="D29">
        <v>30</v>
      </c>
      <c r="E29">
        <v>383.23</v>
      </c>
      <c r="F29">
        <v>11496.9</v>
      </c>
    </row>
    <row r="30" spans="1:6">
      <c r="A30" s="2">
        <v>45678</v>
      </c>
      <c r="B30" t="s">
        <v>11</v>
      </c>
      <c r="C30" t="s">
        <v>12</v>
      </c>
      <c r="D30">
        <v>68</v>
      </c>
      <c r="E30">
        <v>17.05</v>
      </c>
      <c r="F30">
        <v>1159.4000000000001</v>
      </c>
    </row>
    <row r="31" spans="1:6">
      <c r="A31" s="2">
        <v>45716</v>
      </c>
      <c r="B31" t="s">
        <v>15</v>
      </c>
      <c r="C31" t="s">
        <v>25</v>
      </c>
      <c r="D31">
        <v>20</v>
      </c>
      <c r="E31">
        <v>457.33</v>
      </c>
      <c r="F31">
        <v>9146.6</v>
      </c>
    </row>
  </sheetData>
  <dataValidations count="1">
    <dataValidation errorStyle="warning" allowBlank="1" showInputMessage="1" showErrorMessage="1" errorTitle="Please insert less characters" sqref="C1:C1048576" xr:uid="{E6F44A3D-0F01-4BBA-BA42-A2154F7BE144}"/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8F1F-FFA6-4B49-915A-64238CFA30E2}">
  <dimension ref="A1:J7"/>
  <sheetViews>
    <sheetView workbookViewId="0">
      <selection activeCell="C13" sqref="C13"/>
    </sheetView>
  </sheetViews>
  <sheetFormatPr defaultRowHeight="15"/>
  <cols>
    <col min="1" max="1" width="22.28515625" customWidth="1"/>
    <col min="2" max="2" width="12.7109375" bestFit="1" customWidth="1"/>
    <col min="5" max="5" width="31" customWidth="1"/>
    <col min="6" max="6" width="11.85546875" bestFit="1" customWidth="1"/>
    <col min="9" max="9" width="18.140625" customWidth="1"/>
  </cols>
  <sheetData>
    <row r="1" spans="1:10" ht="15.75">
      <c r="A1" s="4" t="s">
        <v>26</v>
      </c>
      <c r="E1" s="4" t="s">
        <v>27</v>
      </c>
      <c r="I1" s="4" t="s">
        <v>28</v>
      </c>
    </row>
    <row r="3" spans="1:10">
      <c r="A3" s="3" t="s">
        <v>1</v>
      </c>
      <c r="B3" s="3" t="s">
        <v>5</v>
      </c>
      <c r="E3" s="3" t="s">
        <v>1</v>
      </c>
      <c r="F3" s="3" t="s">
        <v>29</v>
      </c>
      <c r="I3" s="3" t="s">
        <v>2</v>
      </c>
      <c r="J3" s="3" t="s">
        <v>22</v>
      </c>
    </row>
    <row r="4" spans="1:10">
      <c r="A4" t="s">
        <v>9</v>
      </c>
      <c r="B4">
        <v>97243.63</v>
      </c>
      <c r="E4" t="s">
        <v>9</v>
      </c>
      <c r="F4">
        <v>314.54500000000002</v>
      </c>
      <c r="I4" t="s">
        <v>5</v>
      </c>
      <c r="J4">
        <v>38225.040000000001</v>
      </c>
    </row>
    <row r="5" spans="1:10">
      <c r="A5" t="s">
        <v>15</v>
      </c>
      <c r="B5">
        <v>132769.85999999999</v>
      </c>
      <c r="E5" t="s">
        <v>15</v>
      </c>
      <c r="F5">
        <v>294.26749999999998</v>
      </c>
    </row>
    <row r="6" spans="1:10">
      <c r="A6" t="s">
        <v>6</v>
      </c>
      <c r="B6">
        <v>110902.07</v>
      </c>
      <c r="E6" t="s">
        <v>6</v>
      </c>
      <c r="F6">
        <v>343.80571428571432</v>
      </c>
    </row>
    <row r="7" spans="1:10">
      <c r="A7" t="s">
        <v>11</v>
      </c>
      <c r="B7">
        <v>119283.37</v>
      </c>
      <c r="E7" t="s">
        <v>11</v>
      </c>
      <c r="F7">
        <v>307.42142857142852</v>
      </c>
    </row>
  </sheetData>
  <pageMargins left="0.75" right="0.75" top="1" bottom="1" header="0.5" footer="0.5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73"/>
  <sheetViews>
    <sheetView tabSelected="1" workbookViewId="0">
      <selection activeCell="E11" sqref="E11"/>
    </sheetView>
  </sheetViews>
  <sheetFormatPr defaultRowHeight="15" outlineLevelRow="1"/>
  <cols>
    <col min="1" max="1" width="19.7109375" customWidth="1"/>
    <col min="2" max="2" width="13.5703125" customWidth="1"/>
    <col min="3" max="3" width="19.42578125" customWidth="1"/>
    <col min="4" max="4" width="17.140625" bestFit="1" customWidth="1"/>
    <col min="7" max="7" width="11.42578125" bestFit="1" customWidth="1"/>
    <col min="8" max="8" width="17.140625" bestFit="1" customWidth="1"/>
  </cols>
  <sheetData>
    <row r="6" spans="1:2" ht="15.75">
      <c r="A6" s="4" t="s">
        <v>30</v>
      </c>
    </row>
    <row r="7" spans="1:2">
      <c r="A7" s="3" t="s">
        <v>1</v>
      </c>
      <c r="B7" s="3" t="s">
        <v>5</v>
      </c>
    </row>
    <row r="8" spans="1:2">
      <c r="A8" t="s">
        <v>9</v>
      </c>
      <c r="B8">
        <v>97243.63</v>
      </c>
    </row>
    <row r="9" spans="1:2">
      <c r="A9" t="s">
        <v>15</v>
      </c>
      <c r="B9">
        <v>132769.85999999999</v>
      </c>
    </row>
    <row r="10" spans="1:2">
      <c r="A10" t="s">
        <v>6</v>
      </c>
      <c r="B10">
        <v>110902.07</v>
      </c>
    </row>
    <row r="11" spans="1:2">
      <c r="A11" t="s">
        <v>11</v>
      </c>
      <c r="B11">
        <v>119283.37</v>
      </c>
    </row>
    <row r="26" spans="1:2" ht="15.75">
      <c r="A26" s="4" t="s">
        <v>31</v>
      </c>
    </row>
    <row r="27" spans="1:2">
      <c r="A27" s="3" t="s">
        <v>32</v>
      </c>
      <c r="B27" s="3" t="s">
        <v>5</v>
      </c>
    </row>
    <row r="28" spans="1:2">
      <c r="A28" t="s">
        <v>33</v>
      </c>
      <c r="B28" s="1">
        <v>107214.3</v>
      </c>
    </row>
    <row r="29" spans="1:2">
      <c r="A29" t="s">
        <v>34</v>
      </c>
      <c r="B29">
        <v>109575.77</v>
      </c>
    </row>
    <row r="30" spans="1:2">
      <c r="A30" t="s">
        <v>35</v>
      </c>
      <c r="B30">
        <v>243408.86</v>
      </c>
    </row>
    <row r="32" spans="1:2" ht="15" customHeight="1"/>
    <row r="33" spans="1:8" ht="15.75">
      <c r="A33" s="4" t="s">
        <v>36</v>
      </c>
    </row>
    <row r="34" spans="1:8">
      <c r="A34" s="3" t="s">
        <v>37</v>
      </c>
      <c r="B34" s="3" t="s">
        <v>38</v>
      </c>
      <c r="C34" s="3" t="s">
        <v>39</v>
      </c>
    </row>
    <row r="35" spans="1:8">
      <c r="A35">
        <f>SUM('Raw Data'!F2:F31)</f>
        <v>460198.93</v>
      </c>
      <c r="B35" t="str">
        <f>INDEX(A28:A30, MATCH(MAX(B28:B30), B28:B30, 0))</f>
        <v>2025-03</v>
      </c>
      <c r="C35" t="str">
        <f>INDEX(Summary!A4:A7, MATCH(MAX(Summary!B4:B7), Summary!B4:B7, 0))</f>
        <v>Clothing</v>
      </c>
    </row>
    <row r="42" spans="1:8">
      <c r="C42" s="7" t="s">
        <v>1</v>
      </c>
      <c r="D42" t="s">
        <v>40</v>
      </c>
    </row>
    <row r="43" spans="1:8" outlineLevel="1">
      <c r="C43" t="s">
        <v>9</v>
      </c>
      <c r="D43" s="8">
        <v>97243.62999999999</v>
      </c>
      <c r="G43" s="7" t="s">
        <v>0</v>
      </c>
      <c r="H43" t="s">
        <v>40</v>
      </c>
    </row>
    <row r="44" spans="1:8" outlineLevel="1">
      <c r="C44" t="s">
        <v>15</v>
      </c>
      <c r="D44" s="8">
        <v>132769.85999999999</v>
      </c>
      <c r="G44" s="2">
        <v>45742</v>
      </c>
      <c r="H44" s="8">
        <v>35436.39</v>
      </c>
    </row>
    <row r="45" spans="1:8">
      <c r="C45" t="s">
        <v>6</v>
      </c>
      <c r="D45" s="8">
        <v>110902.07</v>
      </c>
      <c r="G45" s="2">
        <v>45695</v>
      </c>
      <c r="H45" s="8">
        <v>16156.9</v>
      </c>
    </row>
    <row r="46" spans="1:8">
      <c r="C46" t="s">
        <v>11</v>
      </c>
      <c r="D46" s="8">
        <v>119283.37</v>
      </c>
      <c r="G46" s="2">
        <v>45739</v>
      </c>
      <c r="H46" s="8">
        <v>8549.76</v>
      </c>
    </row>
    <row r="47" spans="1:8">
      <c r="C47" t="s">
        <v>41</v>
      </c>
      <c r="D47" s="8">
        <v>460198.93</v>
      </c>
      <c r="G47" s="2">
        <v>45670</v>
      </c>
      <c r="H47" s="8">
        <v>29500.02</v>
      </c>
    </row>
    <row r="48" spans="1:8">
      <c r="G48" s="2">
        <v>45744</v>
      </c>
      <c r="H48" s="8">
        <v>13213.44</v>
      </c>
    </row>
    <row r="49" spans="7:8">
      <c r="G49" s="2">
        <v>45664</v>
      </c>
      <c r="H49" s="8">
        <v>1557.54</v>
      </c>
    </row>
    <row r="50" spans="7:8">
      <c r="G50" s="2">
        <v>45687</v>
      </c>
      <c r="H50" s="8">
        <v>13177.48</v>
      </c>
    </row>
    <row r="51" spans="7:8">
      <c r="G51" s="2">
        <v>45740</v>
      </c>
      <c r="H51" s="8">
        <v>1686.96</v>
      </c>
    </row>
    <row r="52" spans="7:8">
      <c r="G52" s="2">
        <v>45714</v>
      </c>
      <c r="H52" s="8">
        <v>5060.6400000000003</v>
      </c>
    </row>
    <row r="53" spans="7:8">
      <c r="G53" s="2">
        <v>45688</v>
      </c>
      <c r="H53" s="8">
        <v>14264.6</v>
      </c>
    </row>
    <row r="54" spans="7:8">
      <c r="G54" s="2">
        <v>45728</v>
      </c>
      <c r="H54" s="8">
        <v>19511.52</v>
      </c>
    </row>
    <row r="55" spans="7:8">
      <c r="G55" s="2">
        <v>45722</v>
      </c>
      <c r="H55" s="8">
        <v>38213.1</v>
      </c>
    </row>
    <row r="56" spans="7:8">
      <c r="G56" s="2">
        <v>45713</v>
      </c>
      <c r="H56" s="8">
        <v>8215.2199999999993</v>
      </c>
    </row>
    <row r="57" spans="7:8">
      <c r="G57" s="2">
        <v>45702</v>
      </c>
      <c r="H57" s="8">
        <v>22494.55</v>
      </c>
    </row>
    <row r="58" spans="7:8">
      <c r="G58" s="2">
        <v>45730</v>
      </c>
      <c r="H58" s="8">
        <v>27424.65</v>
      </c>
    </row>
    <row r="59" spans="7:8">
      <c r="G59" s="2">
        <v>45731</v>
      </c>
      <c r="H59" s="8">
        <v>23661</v>
      </c>
    </row>
    <row r="60" spans="7:8">
      <c r="G60" s="2">
        <v>45674</v>
      </c>
      <c r="H60" s="8">
        <v>4032.7</v>
      </c>
    </row>
    <row r="61" spans="7:8">
      <c r="G61" s="2">
        <v>45734</v>
      </c>
      <c r="H61" s="8">
        <v>38225.040000000001</v>
      </c>
    </row>
    <row r="62" spans="7:8">
      <c r="G62" s="2">
        <v>45703</v>
      </c>
      <c r="H62" s="8">
        <v>3483.75</v>
      </c>
    </row>
    <row r="63" spans="7:8">
      <c r="G63" s="2">
        <v>45710</v>
      </c>
      <c r="H63" s="8">
        <v>10838.06</v>
      </c>
    </row>
    <row r="64" spans="7:8">
      <c r="G64" s="2">
        <v>45673</v>
      </c>
      <c r="H64" s="8">
        <v>26475.66</v>
      </c>
    </row>
    <row r="65" spans="7:8">
      <c r="G65" s="2">
        <v>45697</v>
      </c>
      <c r="H65" s="8">
        <v>11430.64</v>
      </c>
    </row>
    <row r="66" spans="7:8">
      <c r="G66" s="2">
        <v>45712</v>
      </c>
      <c r="H66" s="8">
        <v>22563.919999999998</v>
      </c>
    </row>
    <row r="67" spans="7:8">
      <c r="G67" s="2">
        <v>45663</v>
      </c>
      <c r="H67" s="8">
        <v>5550</v>
      </c>
    </row>
    <row r="68" spans="7:8">
      <c r="G68" s="2">
        <v>45709</v>
      </c>
      <c r="H68" s="8">
        <v>185.49</v>
      </c>
    </row>
    <row r="69" spans="7:8">
      <c r="G69" s="2">
        <v>45729</v>
      </c>
      <c r="H69" s="8">
        <v>37487</v>
      </c>
    </row>
    <row r="70" spans="7:8">
      <c r="G70" s="2">
        <v>45681</v>
      </c>
      <c r="H70" s="8">
        <v>11496.9</v>
      </c>
    </row>
    <row r="71" spans="7:8">
      <c r="G71" s="2">
        <v>45678</v>
      </c>
      <c r="H71" s="8">
        <v>1159.4000000000001</v>
      </c>
    </row>
    <row r="72" spans="7:8">
      <c r="G72" s="2">
        <v>45716</v>
      </c>
      <c r="H72" s="8">
        <v>9146.6</v>
      </c>
    </row>
    <row r="73" spans="7:8">
      <c r="G73" t="s">
        <v>41</v>
      </c>
      <c r="H73" s="8">
        <v>460198.93</v>
      </c>
    </row>
  </sheetData>
  <pageMargins left="0.75" right="0.75" top="1" bottom="1" header="0.5" footer="0.5"/>
  <drawing r:id="rId3"/>
  <tableParts count="3">
    <tablePart r:id="rId4"/>
    <tablePart r:id="rId5"/>
    <tablePart r:id="rId6"/>
  </tableParts>
  <extLst>
    <ext xmlns:x14="http://schemas.microsoft.com/office/spreadsheetml/2009/9/main" uri="{A8765BA9-456A-4dab-B4F3-ACF838C121DE}">
      <x14:slicerList>
        <x14:slicer r:id="rId7"/>
      </x14:slicerList>
    </ext>
    <ext xmlns:x15="http://schemas.microsoft.com/office/spreadsheetml/2010/11/main" uri="{7E03D99C-DC04-49d9-9315-930204A7B6E9}">
      <x15:timelineRefs>
        <x15:timelineRef r:id="rId8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Anupam Ghosh Hazra</cp:lastModifiedBy>
  <cp:revision/>
  <dcterms:created xsi:type="dcterms:W3CDTF">2025-04-14T14:22:48Z</dcterms:created>
  <dcterms:modified xsi:type="dcterms:W3CDTF">2025-04-22T12:06:21Z</dcterms:modified>
  <cp:category/>
  <cp:contentStatus/>
</cp:coreProperties>
</file>