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980" windowWidth="19200" windowHeight="5565" tabRatio="864" firstSheet="5" activeTab="5"/>
  </bookViews>
  <sheets>
    <sheet name="Cover Page" sheetId="33" r:id="rId1"/>
    <sheet name="Glossary" sheetId="20" r:id="rId2"/>
    <sheet name="Charts" sheetId="36" r:id="rId3"/>
    <sheet name="Source Summary" sheetId="34" r:id="rId4"/>
    <sheet name="Master Tables" sheetId="32" r:id="rId5"/>
    <sheet name="Data Elements" sheetId="29" r:id="rId6"/>
    <sheet name="Legend" sheetId="35" r:id="rId7"/>
  </sheets>
  <externalReferences>
    <externalReference r:id="rId8"/>
  </externalReferences>
  <definedNames>
    <definedName name="_xlnm._FilterDatabase" localSheetId="5" hidden="1">'Data Elements'!$A$3:$AB$4</definedName>
    <definedName name="_xlnm._FilterDatabase" localSheetId="4" hidden="1">'Master Tables'!$A$3:$N$5427</definedName>
    <definedName name="Data_classification">OFFSET(Legend!$D$3:$D$30,0,0,COUNTA(Legend!$D$3:$D$30),1)</definedName>
    <definedName name="Data_type">OFFSET(Legend!$B$3:$B$30,0,0,COUNTA(Legend!$B$3:$B$30),1)</definedName>
    <definedName name="Delta_approach">OFFSET(Legend!#REF!,0,0,COUNTA(Legend!#REF!),1)</definedName>
    <definedName name="_xlnm.Print_Area" localSheetId="2">Charts!$D$2:$U$34,Charts!$X$3:$AE$20,Charts!$Y$31:$AC$54</definedName>
  </definedNames>
  <calcPr calcId="145621"/>
</workbook>
</file>

<file path=xl/calcChain.xml><?xml version="1.0" encoding="utf-8"?>
<calcChain xmlns="http://schemas.openxmlformats.org/spreadsheetml/2006/main">
  <c r="AB6" i="29" l="1"/>
  <c r="AA6" i="29"/>
  <c r="Z6" i="29"/>
  <c r="N6" i="29"/>
  <c r="M6" i="29"/>
  <c r="L6" i="29"/>
  <c r="K6" i="29"/>
  <c r="AB5" i="29"/>
  <c r="AA5" i="29"/>
  <c r="Z5" i="29"/>
  <c r="N5" i="29"/>
  <c r="M5" i="29"/>
  <c r="L5" i="29"/>
  <c r="K5" i="29"/>
  <c r="L1223" i="32" l="1"/>
  <c r="L1222" i="32"/>
  <c r="L157" i="32"/>
  <c r="L156" i="32"/>
  <c r="L110" i="32"/>
  <c r="L109" i="32"/>
  <c r="M1223" i="32"/>
  <c r="N1223" i="32"/>
  <c r="M1222" i="32"/>
  <c r="N1222" i="32"/>
  <c r="M157" i="32"/>
  <c r="N157" i="32"/>
  <c r="M156" i="32"/>
  <c r="N156" i="32"/>
  <c r="M110" i="32"/>
  <c r="N110" i="32"/>
  <c r="M109" i="32"/>
  <c r="N109" i="32"/>
  <c r="N4" i="29"/>
  <c r="E67" i="34" a="1"/>
  <c r="E67" i="34" s="1"/>
  <c r="E90" i="34" s="1"/>
  <c r="E68" i="34" a="1"/>
  <c r="E68" i="34" s="1"/>
  <c r="E69" i="34" a="1"/>
  <c r="E69" i="34" s="1"/>
  <c r="E92" i="34" s="1"/>
  <c r="E70" i="34" a="1"/>
  <c r="E70" i="34" s="1"/>
  <c r="E71" i="34" a="1"/>
  <c r="E71" i="34" s="1"/>
  <c r="F66" i="34" a="1"/>
  <c r="F66" i="34" s="1"/>
  <c r="F67" i="34" a="1"/>
  <c r="F67" i="34" s="1"/>
  <c r="E96" i="34" s="1"/>
  <c r="F68" i="34" a="1"/>
  <c r="F68" i="34" s="1"/>
  <c r="E97" i="34" s="1"/>
  <c r="F69" i="34" a="1"/>
  <c r="F69" i="34" s="1"/>
  <c r="F70" i="34" a="1"/>
  <c r="F70" i="34" s="1"/>
  <c r="F71" i="34" a="1"/>
  <c r="F71" i="34" s="1"/>
  <c r="E100" i="34" s="1"/>
  <c r="G66" i="34" a="1"/>
  <c r="G66" i="34" s="1"/>
  <c r="E101" i="34" s="1"/>
  <c r="G67" i="34" a="1"/>
  <c r="G67" i="34" s="1"/>
  <c r="E102" i="34" s="1"/>
  <c r="G68" i="34" a="1"/>
  <c r="G68" i="34" s="1"/>
  <c r="E103" i="34" s="1"/>
  <c r="G69" i="34" a="1"/>
  <c r="G69" i="34" s="1"/>
  <c r="E104" i="34" s="1"/>
  <c r="G70" i="34" a="1"/>
  <c r="G70" i="34" s="1"/>
  <c r="E105" i="34" s="1"/>
  <c r="G71" i="34" a="1"/>
  <c r="G71" i="34" s="1"/>
  <c r="E106" i="34" s="1"/>
  <c r="H66" i="34" a="1"/>
  <c r="H66" i="34" s="1"/>
  <c r="E107" i="34" s="1"/>
  <c r="H67" i="34" a="1"/>
  <c r="H67" i="34" s="1"/>
  <c r="E108" i="34" s="1"/>
  <c r="H68" i="34" a="1"/>
  <c r="H68" i="34" s="1"/>
  <c r="E109" i="34" s="1"/>
  <c r="H69" i="34" a="1"/>
  <c r="H69" i="34" s="1"/>
  <c r="E110" i="34" s="1"/>
  <c r="H70" i="34" a="1"/>
  <c r="H70" i="34" s="1"/>
  <c r="E111" i="34" s="1"/>
  <c r="H71" i="34" a="1"/>
  <c r="H71" i="34" s="1"/>
  <c r="E112" i="34" s="1"/>
  <c r="I66" i="34" a="1"/>
  <c r="I66" i="34" s="1"/>
  <c r="E113" i="34" s="1"/>
  <c r="I67" i="34" a="1"/>
  <c r="I67" i="34" s="1"/>
  <c r="E114" i="34" s="1"/>
  <c r="I68" i="34" a="1"/>
  <c r="I68" i="34" s="1"/>
  <c r="I69" i="34" a="1"/>
  <c r="I69" i="34" s="1"/>
  <c r="E116" i="34" s="1"/>
  <c r="I70" i="34" a="1"/>
  <c r="I70" i="34" s="1"/>
  <c r="E117" i="34" s="1"/>
  <c r="I71" i="34" a="1"/>
  <c r="I71" i="34" s="1"/>
  <c r="E118" i="34" s="1"/>
  <c r="J66" i="34" a="1"/>
  <c r="J66" i="34" s="1"/>
  <c r="J67" i="34" a="1"/>
  <c r="J67" i="34" s="1"/>
  <c r="E120" i="34" s="1"/>
  <c r="J68" i="34" a="1"/>
  <c r="J68" i="34" s="1"/>
  <c r="E121" i="34" s="1"/>
  <c r="J69" i="34" a="1"/>
  <c r="J69" i="34" s="1"/>
  <c r="E122" i="34" s="1"/>
  <c r="J70" i="34" a="1"/>
  <c r="J70" i="34" s="1"/>
  <c r="E123" i="34" s="1"/>
  <c r="J71" i="34" a="1"/>
  <c r="J71" i="34" s="1"/>
  <c r="E124" i="34" s="1"/>
  <c r="E66" i="34" a="1"/>
  <c r="E66" i="34" s="1"/>
  <c r="E89" i="34" s="1"/>
  <c r="B90" i="34"/>
  <c r="B91" i="34"/>
  <c r="B92" i="34"/>
  <c r="B93" i="34"/>
  <c r="B94" i="34"/>
  <c r="B95" i="34"/>
  <c r="B96" i="34"/>
  <c r="B97" i="34"/>
  <c r="B98" i="34"/>
  <c r="B99" i="34"/>
  <c r="B100" i="34"/>
  <c r="B101" i="34"/>
  <c r="B102" i="34"/>
  <c r="B103" i="34"/>
  <c r="B104" i="34"/>
  <c r="B105" i="34"/>
  <c r="B106" i="34"/>
  <c r="B107" i="34"/>
  <c r="B108" i="34"/>
  <c r="B109" i="34"/>
  <c r="B110" i="34"/>
  <c r="B111" i="34"/>
  <c r="B112" i="34"/>
  <c r="B113" i="34"/>
  <c r="B114" i="34"/>
  <c r="B115" i="34"/>
  <c r="B116" i="34"/>
  <c r="B117" i="34"/>
  <c r="B118" i="34"/>
  <c r="B119" i="34"/>
  <c r="B120" i="34"/>
  <c r="B121" i="34"/>
  <c r="B122" i="34"/>
  <c r="B123" i="34"/>
  <c r="B124" i="34"/>
  <c r="B89" i="34"/>
  <c r="E74" i="34"/>
  <c r="L5" i="32"/>
  <c r="L6" i="32"/>
  <c r="L7" i="32"/>
  <c r="L8" i="32"/>
  <c r="L9" i="32"/>
  <c r="L10" i="32"/>
  <c r="L11" i="32"/>
  <c r="L12" i="32"/>
  <c r="L13" i="32"/>
  <c r="L14" i="32"/>
  <c r="L15" i="32"/>
  <c r="L16" i="32"/>
  <c r="L17" i="32"/>
  <c r="L18" i="32"/>
  <c r="L19" i="32"/>
  <c r="L20" i="32"/>
  <c r="L21" i="32"/>
  <c r="L22" i="32"/>
  <c r="L23" i="32"/>
  <c r="L24" i="32"/>
  <c r="L25" i="32"/>
  <c r="L26" i="32"/>
  <c r="L27" i="32"/>
  <c r="L28" i="32"/>
  <c r="L29" i="32"/>
  <c r="L30" i="32"/>
  <c r="L31" i="32"/>
  <c r="L32" i="32"/>
  <c r="L33" i="32"/>
  <c r="L34" i="32"/>
  <c r="L35" i="32"/>
  <c r="L36" i="32"/>
  <c r="L37" i="32"/>
  <c r="L38" i="32"/>
  <c r="L39" i="32"/>
  <c r="L40" i="32"/>
  <c r="L41" i="32"/>
  <c r="L42" i="32"/>
  <c r="L43" i="32"/>
  <c r="L44" i="32"/>
  <c r="L45" i="32"/>
  <c r="L46" i="32"/>
  <c r="L47" i="32"/>
  <c r="L48" i="32"/>
  <c r="L49" i="32"/>
  <c r="L50" i="32"/>
  <c r="L51" i="32"/>
  <c r="L52" i="32"/>
  <c r="L53" i="32"/>
  <c r="L54" i="32"/>
  <c r="L55" i="32"/>
  <c r="L56" i="32"/>
  <c r="L57" i="32"/>
  <c r="L58" i="32"/>
  <c r="L59" i="32"/>
  <c r="L60" i="32"/>
  <c r="L61" i="32"/>
  <c r="L62" i="32"/>
  <c r="L63" i="32"/>
  <c r="L64" i="32"/>
  <c r="L65" i="32"/>
  <c r="L66" i="32"/>
  <c r="L67" i="32"/>
  <c r="L68" i="32"/>
  <c r="L69" i="32"/>
  <c r="L70" i="32"/>
  <c r="L71" i="32"/>
  <c r="L72" i="32"/>
  <c r="L73" i="32"/>
  <c r="L74" i="32"/>
  <c r="L75" i="32"/>
  <c r="L76" i="32"/>
  <c r="L77" i="32"/>
  <c r="L78" i="32"/>
  <c r="L79" i="32"/>
  <c r="L80" i="32"/>
  <c r="L81" i="32"/>
  <c r="L82" i="32"/>
  <c r="L83" i="32"/>
  <c r="L84" i="32"/>
  <c r="L85" i="32"/>
  <c r="L86" i="32"/>
  <c r="L87" i="32"/>
  <c r="L88" i="32"/>
  <c r="L89" i="32"/>
  <c r="L90" i="32"/>
  <c r="L91" i="32"/>
  <c r="L92" i="32"/>
  <c r="L93" i="32"/>
  <c r="L94" i="32"/>
  <c r="L95" i="32"/>
  <c r="L96" i="32"/>
  <c r="L97" i="32"/>
  <c r="L98" i="32"/>
  <c r="L99" i="32"/>
  <c r="L100" i="32"/>
  <c r="L101" i="32"/>
  <c r="L102" i="32"/>
  <c r="L103" i="32"/>
  <c r="L104" i="32"/>
  <c r="L105" i="32"/>
  <c r="L106" i="32"/>
  <c r="L107" i="32"/>
  <c r="L108" i="32"/>
  <c r="L111" i="32"/>
  <c r="L112" i="32"/>
  <c r="L113" i="32"/>
  <c r="L114" i="32"/>
  <c r="L115" i="32"/>
  <c r="L116" i="32"/>
  <c r="L117" i="32"/>
  <c r="L118" i="32"/>
  <c r="L119" i="32"/>
  <c r="L120" i="32"/>
  <c r="L121" i="32"/>
  <c r="L122" i="32"/>
  <c r="L123" i="32"/>
  <c r="L124" i="32"/>
  <c r="L125" i="32"/>
  <c r="L126" i="32"/>
  <c r="L127" i="32"/>
  <c r="L128" i="32"/>
  <c r="L129" i="32"/>
  <c r="L130" i="32"/>
  <c r="L131" i="32"/>
  <c r="L132" i="32"/>
  <c r="L133" i="32"/>
  <c r="L134" i="32"/>
  <c r="L135" i="32"/>
  <c r="L136" i="32"/>
  <c r="L137" i="32"/>
  <c r="L138" i="32"/>
  <c r="L139" i="32"/>
  <c r="L140" i="32"/>
  <c r="L141" i="32"/>
  <c r="L142" i="32"/>
  <c r="L143" i="32"/>
  <c r="L144" i="32"/>
  <c r="L145" i="32"/>
  <c r="L146" i="32"/>
  <c r="L147" i="32"/>
  <c r="L148" i="32"/>
  <c r="L149" i="32"/>
  <c r="L150" i="32"/>
  <c r="L151" i="32"/>
  <c r="L152" i="32"/>
  <c r="L153" i="32"/>
  <c r="L154" i="32"/>
  <c r="L155" i="32"/>
  <c r="L158" i="32"/>
  <c r="L159" i="32"/>
  <c r="L160" i="32"/>
  <c r="L161" i="32"/>
  <c r="L162" i="32"/>
  <c r="L163" i="32"/>
  <c r="L164" i="32"/>
  <c r="L165" i="32"/>
  <c r="L166" i="32"/>
  <c r="L167" i="32"/>
  <c r="L168" i="32"/>
  <c r="L169" i="32"/>
  <c r="L170" i="32"/>
  <c r="L171" i="32"/>
  <c r="L172" i="32"/>
  <c r="L173" i="32"/>
  <c r="L174" i="32"/>
  <c r="L175" i="32"/>
  <c r="L176" i="32"/>
  <c r="L177" i="32"/>
  <c r="L178" i="32"/>
  <c r="L179" i="32"/>
  <c r="L180" i="32"/>
  <c r="L181" i="32"/>
  <c r="L182" i="32"/>
  <c r="L183" i="32"/>
  <c r="L184" i="32"/>
  <c r="L185" i="32"/>
  <c r="L186" i="32"/>
  <c r="L187" i="32"/>
  <c r="L188" i="32"/>
  <c r="L189" i="32"/>
  <c r="L190" i="32"/>
  <c r="L191" i="32"/>
  <c r="L192" i="32"/>
  <c r="L193" i="32"/>
  <c r="L194" i="32"/>
  <c r="L195" i="32"/>
  <c r="L196" i="32"/>
  <c r="L197" i="32"/>
  <c r="L198" i="32"/>
  <c r="L199" i="32"/>
  <c r="L200" i="32"/>
  <c r="L201" i="32"/>
  <c r="L202" i="32"/>
  <c r="L203" i="32"/>
  <c r="L204" i="32"/>
  <c r="L205" i="32"/>
  <c r="L206" i="32"/>
  <c r="L207" i="32"/>
  <c r="L208" i="32"/>
  <c r="L209" i="32"/>
  <c r="L210" i="32"/>
  <c r="L211" i="32"/>
  <c r="L212" i="32"/>
  <c r="L213" i="32"/>
  <c r="L214" i="32"/>
  <c r="L215" i="32"/>
  <c r="L216" i="32"/>
  <c r="L217" i="32"/>
  <c r="L218" i="32"/>
  <c r="L219" i="32"/>
  <c r="L220" i="32"/>
  <c r="L221" i="32"/>
  <c r="L222" i="32"/>
  <c r="L223" i="32"/>
  <c r="L224" i="32"/>
  <c r="L225" i="32"/>
  <c r="L226" i="32"/>
  <c r="L227" i="32"/>
  <c r="L228" i="32"/>
  <c r="L229" i="32"/>
  <c r="L230" i="32"/>
  <c r="L231" i="32"/>
  <c r="L232" i="32"/>
  <c r="L233" i="32"/>
  <c r="L234" i="32"/>
  <c r="L235" i="32"/>
  <c r="L236" i="32"/>
  <c r="L237" i="32"/>
  <c r="L238" i="32"/>
  <c r="L239" i="32"/>
  <c r="L240" i="32"/>
  <c r="L241" i="32"/>
  <c r="L242" i="32"/>
  <c r="L243" i="32"/>
  <c r="L244" i="32"/>
  <c r="L245" i="32"/>
  <c r="L246" i="32"/>
  <c r="L247" i="32"/>
  <c r="L248" i="32"/>
  <c r="L249" i="32"/>
  <c r="L250" i="32"/>
  <c r="L251" i="32"/>
  <c r="L252" i="32"/>
  <c r="L253" i="32"/>
  <c r="L254" i="32"/>
  <c r="L255" i="32"/>
  <c r="L256" i="32"/>
  <c r="L257" i="32"/>
  <c r="L258" i="32"/>
  <c r="L259" i="32"/>
  <c r="L260" i="32"/>
  <c r="L261" i="32"/>
  <c r="L262" i="32"/>
  <c r="L263" i="32"/>
  <c r="L264" i="32"/>
  <c r="L265" i="32"/>
  <c r="L266" i="32"/>
  <c r="L267" i="32"/>
  <c r="L268" i="32"/>
  <c r="L269" i="32"/>
  <c r="L270" i="32"/>
  <c r="L271" i="32"/>
  <c r="L272" i="32"/>
  <c r="L273" i="32"/>
  <c r="L274" i="32"/>
  <c r="L275" i="32"/>
  <c r="L276" i="32"/>
  <c r="L277" i="32"/>
  <c r="L278" i="32"/>
  <c r="L279" i="32"/>
  <c r="L280" i="32"/>
  <c r="L281" i="32"/>
  <c r="L282" i="32"/>
  <c r="L283" i="32"/>
  <c r="L284" i="32"/>
  <c r="L285" i="32"/>
  <c r="L286" i="32"/>
  <c r="L287" i="32"/>
  <c r="L288" i="32"/>
  <c r="L289" i="32"/>
  <c r="L290" i="32"/>
  <c r="L291" i="32"/>
  <c r="L292" i="32"/>
  <c r="L293" i="32"/>
  <c r="L294" i="32"/>
  <c r="L295" i="32"/>
  <c r="L296" i="32"/>
  <c r="L297" i="32"/>
  <c r="L298" i="32"/>
  <c r="L299" i="32"/>
  <c r="L300" i="32"/>
  <c r="L301" i="32"/>
  <c r="L302" i="32"/>
  <c r="L303" i="32"/>
  <c r="L304" i="32"/>
  <c r="L305" i="32"/>
  <c r="L306" i="32"/>
  <c r="L307" i="32"/>
  <c r="L308" i="32"/>
  <c r="L309" i="32"/>
  <c r="L310" i="32"/>
  <c r="L311" i="32"/>
  <c r="L312" i="32"/>
  <c r="L313" i="32"/>
  <c r="L314" i="32"/>
  <c r="L315" i="32"/>
  <c r="L316" i="32"/>
  <c r="L317" i="32"/>
  <c r="L318" i="32"/>
  <c r="L319" i="32"/>
  <c r="L320" i="32"/>
  <c r="L321" i="32"/>
  <c r="L322" i="32"/>
  <c r="L323" i="32"/>
  <c r="L324" i="32"/>
  <c r="L325" i="32"/>
  <c r="L326" i="32"/>
  <c r="L327" i="32"/>
  <c r="L328" i="32"/>
  <c r="L329" i="32"/>
  <c r="L330" i="32"/>
  <c r="L331" i="32"/>
  <c r="L332" i="32"/>
  <c r="L333" i="32"/>
  <c r="L334" i="32"/>
  <c r="L335" i="32"/>
  <c r="L336" i="32"/>
  <c r="L337" i="32"/>
  <c r="L338" i="32"/>
  <c r="L339" i="32"/>
  <c r="L340" i="32"/>
  <c r="L341" i="32"/>
  <c r="L342" i="32"/>
  <c r="L343" i="32"/>
  <c r="L344" i="32"/>
  <c r="L345" i="32"/>
  <c r="L346" i="32"/>
  <c r="L347" i="32"/>
  <c r="L348" i="32"/>
  <c r="L349" i="32"/>
  <c r="L350" i="32"/>
  <c r="L351" i="32"/>
  <c r="L352" i="32"/>
  <c r="L353" i="32"/>
  <c r="L354" i="32"/>
  <c r="L355" i="32"/>
  <c r="L356" i="32"/>
  <c r="L357" i="32"/>
  <c r="L358" i="32"/>
  <c r="L359" i="32"/>
  <c r="L360" i="32"/>
  <c r="L361" i="32"/>
  <c r="L362" i="32"/>
  <c r="L363" i="32"/>
  <c r="L364" i="32"/>
  <c r="L365" i="32"/>
  <c r="L366" i="32"/>
  <c r="L367" i="32"/>
  <c r="L368" i="32"/>
  <c r="L369" i="32"/>
  <c r="L370" i="32"/>
  <c r="L371" i="32"/>
  <c r="L372" i="32"/>
  <c r="L373" i="32"/>
  <c r="L374" i="32"/>
  <c r="L375" i="32"/>
  <c r="L376" i="32"/>
  <c r="L377" i="32"/>
  <c r="L378" i="32"/>
  <c r="L379" i="32"/>
  <c r="L380" i="32"/>
  <c r="L381" i="32"/>
  <c r="L382" i="32"/>
  <c r="L383" i="32"/>
  <c r="L384" i="32"/>
  <c r="L385" i="32"/>
  <c r="L386" i="32"/>
  <c r="L387" i="32"/>
  <c r="L388" i="32"/>
  <c r="L389" i="32"/>
  <c r="L390" i="32"/>
  <c r="L391" i="32"/>
  <c r="L392" i="32"/>
  <c r="L393" i="32"/>
  <c r="L394" i="32"/>
  <c r="L395" i="32"/>
  <c r="L396" i="32"/>
  <c r="L397" i="32"/>
  <c r="L398" i="32"/>
  <c r="L399" i="32"/>
  <c r="L400" i="32"/>
  <c r="L401" i="32"/>
  <c r="L402" i="32"/>
  <c r="L403" i="32"/>
  <c r="L404" i="32"/>
  <c r="L405" i="32"/>
  <c r="L406" i="32"/>
  <c r="L407" i="32"/>
  <c r="L408" i="32"/>
  <c r="L409" i="32"/>
  <c r="L410" i="32"/>
  <c r="L411" i="32"/>
  <c r="L412" i="32"/>
  <c r="L413" i="32"/>
  <c r="L414" i="32"/>
  <c r="L415" i="32"/>
  <c r="L416" i="32"/>
  <c r="L417" i="32"/>
  <c r="L418" i="32"/>
  <c r="L419" i="32"/>
  <c r="L420" i="32"/>
  <c r="L421" i="32"/>
  <c r="L422" i="32"/>
  <c r="L423" i="32"/>
  <c r="L424" i="32"/>
  <c r="L425" i="32"/>
  <c r="L426" i="32"/>
  <c r="L427" i="32"/>
  <c r="L428" i="32"/>
  <c r="L429" i="32"/>
  <c r="L430" i="32"/>
  <c r="L431" i="32"/>
  <c r="L432" i="32"/>
  <c r="L433" i="32"/>
  <c r="L434" i="32"/>
  <c r="L435" i="32"/>
  <c r="L436" i="32"/>
  <c r="L437" i="32"/>
  <c r="L438" i="32"/>
  <c r="L439" i="32"/>
  <c r="L440" i="32"/>
  <c r="L441" i="32"/>
  <c r="L442" i="32"/>
  <c r="L443" i="32"/>
  <c r="L444" i="32"/>
  <c r="L445" i="32"/>
  <c r="L446" i="32"/>
  <c r="L447" i="32"/>
  <c r="L448" i="32"/>
  <c r="L449" i="32"/>
  <c r="L450" i="32"/>
  <c r="L451" i="32"/>
  <c r="L452" i="32"/>
  <c r="L453" i="32"/>
  <c r="L454" i="32"/>
  <c r="L455" i="32"/>
  <c r="L456" i="32"/>
  <c r="L457" i="32"/>
  <c r="L458" i="32"/>
  <c r="L459" i="32"/>
  <c r="L460" i="32"/>
  <c r="L461" i="32"/>
  <c r="L462" i="32"/>
  <c r="L463" i="32"/>
  <c r="L464" i="32"/>
  <c r="L465" i="32"/>
  <c r="L466" i="32"/>
  <c r="L467" i="32"/>
  <c r="L468" i="32"/>
  <c r="L469" i="32"/>
  <c r="L470" i="32"/>
  <c r="L471" i="32"/>
  <c r="L472" i="32"/>
  <c r="L473" i="32"/>
  <c r="L474" i="32"/>
  <c r="L475" i="32"/>
  <c r="L476" i="32"/>
  <c r="L477" i="32"/>
  <c r="L478" i="32"/>
  <c r="L479" i="32"/>
  <c r="L480" i="32"/>
  <c r="L481" i="32"/>
  <c r="L482" i="32"/>
  <c r="L483" i="32"/>
  <c r="L484" i="32"/>
  <c r="L485" i="32"/>
  <c r="L486" i="32"/>
  <c r="L487" i="32"/>
  <c r="L488" i="32"/>
  <c r="L489" i="32"/>
  <c r="L490" i="32"/>
  <c r="L491" i="32"/>
  <c r="L492" i="32"/>
  <c r="L493" i="32"/>
  <c r="L494" i="32"/>
  <c r="L495" i="32"/>
  <c r="L496" i="32"/>
  <c r="L497" i="32"/>
  <c r="L498" i="32"/>
  <c r="L499" i="32"/>
  <c r="L500" i="32"/>
  <c r="L501" i="32"/>
  <c r="L502" i="32"/>
  <c r="L503" i="32"/>
  <c r="L504" i="32"/>
  <c r="L505" i="32"/>
  <c r="L506" i="32"/>
  <c r="L507" i="32"/>
  <c r="L508" i="32"/>
  <c r="L509" i="32"/>
  <c r="L510" i="32"/>
  <c r="L511" i="32"/>
  <c r="L512" i="32"/>
  <c r="L513" i="32"/>
  <c r="L514" i="32"/>
  <c r="L515" i="32"/>
  <c r="L516" i="32"/>
  <c r="L517" i="32"/>
  <c r="L518" i="32"/>
  <c r="L519" i="32"/>
  <c r="L520" i="32"/>
  <c r="L521" i="32"/>
  <c r="L522" i="32"/>
  <c r="L523" i="32"/>
  <c r="L524" i="32"/>
  <c r="L525" i="32"/>
  <c r="L526" i="32"/>
  <c r="L527" i="32"/>
  <c r="L528" i="32"/>
  <c r="L529" i="32"/>
  <c r="L530" i="32"/>
  <c r="L531" i="32"/>
  <c r="L532" i="32"/>
  <c r="L533" i="32"/>
  <c r="L534" i="32"/>
  <c r="L535" i="32"/>
  <c r="L536" i="32"/>
  <c r="L537" i="32"/>
  <c r="L538" i="32"/>
  <c r="L539" i="32"/>
  <c r="L540" i="32"/>
  <c r="L541" i="32"/>
  <c r="L542" i="32"/>
  <c r="L543" i="32"/>
  <c r="L544" i="32"/>
  <c r="L545" i="32"/>
  <c r="L546" i="32"/>
  <c r="L547" i="32"/>
  <c r="L548" i="32"/>
  <c r="L549" i="32"/>
  <c r="L550" i="32"/>
  <c r="L551" i="32"/>
  <c r="L552" i="32"/>
  <c r="L553" i="32"/>
  <c r="L554" i="32"/>
  <c r="L555" i="32"/>
  <c r="L556" i="32"/>
  <c r="L557" i="32"/>
  <c r="L558" i="32"/>
  <c r="L559" i="32"/>
  <c r="L560" i="32"/>
  <c r="L561" i="32"/>
  <c r="L562" i="32"/>
  <c r="L563" i="32"/>
  <c r="L564" i="32"/>
  <c r="L565" i="32"/>
  <c r="L566" i="32"/>
  <c r="L567" i="32"/>
  <c r="L568" i="32"/>
  <c r="L569" i="32"/>
  <c r="L570" i="32"/>
  <c r="L571" i="32"/>
  <c r="L572" i="32"/>
  <c r="L573" i="32"/>
  <c r="L574" i="32"/>
  <c r="L575" i="32"/>
  <c r="L576" i="32"/>
  <c r="L577" i="32"/>
  <c r="L578" i="32"/>
  <c r="L579" i="32"/>
  <c r="L580" i="32"/>
  <c r="L581" i="32"/>
  <c r="L582" i="32"/>
  <c r="L583" i="32"/>
  <c r="L584" i="32"/>
  <c r="L585" i="32"/>
  <c r="L586" i="32"/>
  <c r="L587" i="32"/>
  <c r="L588" i="32"/>
  <c r="L589" i="32"/>
  <c r="L590" i="32"/>
  <c r="L591" i="32"/>
  <c r="L592" i="32"/>
  <c r="L593" i="32"/>
  <c r="L594" i="32"/>
  <c r="L595" i="32"/>
  <c r="L596" i="32"/>
  <c r="L597" i="32"/>
  <c r="L598" i="32"/>
  <c r="L599" i="32"/>
  <c r="L600" i="32"/>
  <c r="L601" i="32"/>
  <c r="L602" i="32"/>
  <c r="L603" i="32"/>
  <c r="L604" i="32"/>
  <c r="L605" i="32"/>
  <c r="L606" i="32"/>
  <c r="L607" i="32"/>
  <c r="L608" i="32"/>
  <c r="L609" i="32"/>
  <c r="L610" i="32"/>
  <c r="L611" i="32"/>
  <c r="L612" i="32"/>
  <c r="L613" i="32"/>
  <c r="L614" i="32"/>
  <c r="L615" i="32"/>
  <c r="L616" i="32"/>
  <c r="L617" i="32"/>
  <c r="L618" i="32"/>
  <c r="L619" i="32"/>
  <c r="L620" i="32"/>
  <c r="L621" i="32"/>
  <c r="L622" i="32"/>
  <c r="L623" i="32"/>
  <c r="L624" i="32"/>
  <c r="L625" i="32"/>
  <c r="L626" i="32"/>
  <c r="L627" i="32"/>
  <c r="L628" i="32"/>
  <c r="L629" i="32"/>
  <c r="L630" i="32"/>
  <c r="L631" i="32"/>
  <c r="L632" i="32"/>
  <c r="L633" i="32"/>
  <c r="L634" i="32"/>
  <c r="L635" i="32"/>
  <c r="L636" i="32"/>
  <c r="L637" i="32"/>
  <c r="L638" i="32"/>
  <c r="L639" i="32"/>
  <c r="L640" i="32"/>
  <c r="L641" i="32"/>
  <c r="L642" i="32"/>
  <c r="L643" i="32"/>
  <c r="L644" i="32"/>
  <c r="L645" i="32"/>
  <c r="L646" i="32"/>
  <c r="L647" i="32"/>
  <c r="L648" i="32"/>
  <c r="L649" i="32"/>
  <c r="L650" i="32"/>
  <c r="L651" i="32"/>
  <c r="L652" i="32"/>
  <c r="L653" i="32"/>
  <c r="L654" i="32"/>
  <c r="L655" i="32"/>
  <c r="L656" i="32"/>
  <c r="L657" i="32"/>
  <c r="L658" i="32"/>
  <c r="L659" i="32"/>
  <c r="L660" i="32"/>
  <c r="L661" i="32"/>
  <c r="L662" i="32"/>
  <c r="L663" i="32"/>
  <c r="L664" i="32"/>
  <c r="L665" i="32"/>
  <c r="L666" i="32"/>
  <c r="L667" i="32"/>
  <c r="L668" i="32"/>
  <c r="L669" i="32"/>
  <c r="L670" i="32"/>
  <c r="L671" i="32"/>
  <c r="L672" i="32"/>
  <c r="L673" i="32"/>
  <c r="L674" i="32"/>
  <c r="L675" i="32"/>
  <c r="L676" i="32"/>
  <c r="L677" i="32"/>
  <c r="L678" i="32"/>
  <c r="L679" i="32"/>
  <c r="L680" i="32"/>
  <c r="L681" i="32"/>
  <c r="L682" i="32"/>
  <c r="L683" i="32"/>
  <c r="L684" i="32"/>
  <c r="L685" i="32"/>
  <c r="L686" i="32"/>
  <c r="L687" i="32"/>
  <c r="L688" i="32"/>
  <c r="L689" i="32"/>
  <c r="L690" i="32"/>
  <c r="L691" i="32"/>
  <c r="L692" i="32"/>
  <c r="L693" i="32"/>
  <c r="L694" i="32"/>
  <c r="L695" i="32"/>
  <c r="L696" i="32"/>
  <c r="L697" i="32"/>
  <c r="L698" i="32"/>
  <c r="L699" i="32"/>
  <c r="L700" i="32"/>
  <c r="L701" i="32"/>
  <c r="L702" i="32"/>
  <c r="L703" i="32"/>
  <c r="L704" i="32"/>
  <c r="L705" i="32"/>
  <c r="L706" i="32"/>
  <c r="L707" i="32"/>
  <c r="L708" i="32"/>
  <c r="L709" i="32"/>
  <c r="L710" i="32"/>
  <c r="L711" i="32"/>
  <c r="L712" i="32"/>
  <c r="L713" i="32"/>
  <c r="L714" i="32"/>
  <c r="L715" i="32"/>
  <c r="L716" i="32"/>
  <c r="L717" i="32"/>
  <c r="L718" i="32"/>
  <c r="L719" i="32"/>
  <c r="L720" i="32"/>
  <c r="L721" i="32"/>
  <c r="L722" i="32"/>
  <c r="L723" i="32"/>
  <c r="L724" i="32"/>
  <c r="L725" i="32"/>
  <c r="L726" i="32"/>
  <c r="L727" i="32"/>
  <c r="L728" i="32"/>
  <c r="L729" i="32"/>
  <c r="L730" i="32"/>
  <c r="L731" i="32"/>
  <c r="L732" i="32"/>
  <c r="L733" i="32"/>
  <c r="L734" i="32"/>
  <c r="L735" i="32"/>
  <c r="L736" i="32"/>
  <c r="L737" i="32"/>
  <c r="L738" i="32"/>
  <c r="L739" i="32"/>
  <c r="L740" i="32"/>
  <c r="L741" i="32"/>
  <c r="L742" i="32"/>
  <c r="L743" i="32"/>
  <c r="L744" i="32"/>
  <c r="L745" i="32"/>
  <c r="L746" i="32"/>
  <c r="L747" i="32"/>
  <c r="L748" i="32"/>
  <c r="L749" i="32"/>
  <c r="L750" i="32"/>
  <c r="L751" i="32"/>
  <c r="L752" i="32"/>
  <c r="L753" i="32"/>
  <c r="L754" i="32"/>
  <c r="L755" i="32"/>
  <c r="L756" i="32"/>
  <c r="L757" i="32"/>
  <c r="L758" i="32"/>
  <c r="L759" i="32"/>
  <c r="L760" i="32"/>
  <c r="L761" i="32"/>
  <c r="L762" i="32"/>
  <c r="L763" i="32"/>
  <c r="L764" i="32"/>
  <c r="L765" i="32"/>
  <c r="L766" i="32"/>
  <c r="L767" i="32"/>
  <c r="L768" i="32"/>
  <c r="L769" i="32"/>
  <c r="L770" i="32"/>
  <c r="L771" i="32"/>
  <c r="L772" i="32"/>
  <c r="L773" i="32"/>
  <c r="L774" i="32"/>
  <c r="L775" i="32"/>
  <c r="L776" i="32"/>
  <c r="L777" i="32"/>
  <c r="L778" i="32"/>
  <c r="L779" i="32"/>
  <c r="L780" i="32"/>
  <c r="L781" i="32"/>
  <c r="L782" i="32"/>
  <c r="L783" i="32"/>
  <c r="L784" i="32"/>
  <c r="L785" i="32"/>
  <c r="L786" i="32"/>
  <c r="L787" i="32"/>
  <c r="L788" i="32"/>
  <c r="L789" i="32"/>
  <c r="L790" i="32"/>
  <c r="L791" i="32"/>
  <c r="L792" i="32"/>
  <c r="L793" i="32"/>
  <c r="L794" i="32"/>
  <c r="L795" i="32"/>
  <c r="L796" i="32"/>
  <c r="L797" i="32"/>
  <c r="L798" i="32"/>
  <c r="L799" i="32"/>
  <c r="L800" i="32"/>
  <c r="L801" i="32"/>
  <c r="L802" i="32"/>
  <c r="L803" i="32"/>
  <c r="L804" i="32"/>
  <c r="L805" i="32"/>
  <c r="L806" i="32"/>
  <c r="L807" i="32"/>
  <c r="L808" i="32"/>
  <c r="L809" i="32"/>
  <c r="L810" i="32"/>
  <c r="L811" i="32"/>
  <c r="L812" i="32"/>
  <c r="L813" i="32"/>
  <c r="L814" i="32"/>
  <c r="L815" i="32"/>
  <c r="L816" i="32"/>
  <c r="L817" i="32"/>
  <c r="L818" i="32"/>
  <c r="L819" i="32"/>
  <c r="L820" i="32"/>
  <c r="L821" i="32"/>
  <c r="L822" i="32"/>
  <c r="L823" i="32"/>
  <c r="L824" i="32"/>
  <c r="L825" i="32"/>
  <c r="L826" i="32"/>
  <c r="L827" i="32"/>
  <c r="L828" i="32"/>
  <c r="L829" i="32"/>
  <c r="L830" i="32"/>
  <c r="L831" i="32"/>
  <c r="L832" i="32"/>
  <c r="L833" i="32"/>
  <c r="L834" i="32"/>
  <c r="L835" i="32"/>
  <c r="L836" i="32"/>
  <c r="L837" i="32"/>
  <c r="L838" i="32"/>
  <c r="L839" i="32"/>
  <c r="L840" i="32"/>
  <c r="L841" i="32"/>
  <c r="L842" i="32"/>
  <c r="L843" i="32"/>
  <c r="L844" i="32"/>
  <c r="L845" i="32"/>
  <c r="L846" i="32"/>
  <c r="L847" i="32"/>
  <c r="L848" i="32"/>
  <c r="L849" i="32"/>
  <c r="L850" i="32"/>
  <c r="L851" i="32"/>
  <c r="L852" i="32"/>
  <c r="L853" i="32"/>
  <c r="L854" i="32"/>
  <c r="L855" i="32"/>
  <c r="L856" i="32"/>
  <c r="L857" i="32"/>
  <c r="L858" i="32"/>
  <c r="L859" i="32"/>
  <c r="L860" i="32"/>
  <c r="L861" i="32"/>
  <c r="L862" i="32"/>
  <c r="L863" i="32"/>
  <c r="L864" i="32"/>
  <c r="L865" i="32"/>
  <c r="L866" i="32"/>
  <c r="L867" i="32"/>
  <c r="L868" i="32"/>
  <c r="L869" i="32"/>
  <c r="L870" i="32"/>
  <c r="L871" i="32"/>
  <c r="L872" i="32"/>
  <c r="L873" i="32"/>
  <c r="L874" i="32"/>
  <c r="L875" i="32"/>
  <c r="L876" i="32"/>
  <c r="L877" i="32"/>
  <c r="L878" i="32"/>
  <c r="L879" i="32"/>
  <c r="L880" i="32"/>
  <c r="L881" i="32"/>
  <c r="L882" i="32"/>
  <c r="L883" i="32"/>
  <c r="L884" i="32"/>
  <c r="L885" i="32"/>
  <c r="L886" i="32"/>
  <c r="L887" i="32"/>
  <c r="L888" i="32"/>
  <c r="L889" i="32"/>
  <c r="L890" i="32"/>
  <c r="L891" i="32"/>
  <c r="L892" i="32"/>
  <c r="L893" i="32"/>
  <c r="L894" i="32"/>
  <c r="L895" i="32"/>
  <c r="L896" i="32"/>
  <c r="L897" i="32"/>
  <c r="L898" i="32"/>
  <c r="L899" i="32"/>
  <c r="L900" i="32"/>
  <c r="L901" i="32"/>
  <c r="L902" i="32"/>
  <c r="L903" i="32"/>
  <c r="L904" i="32"/>
  <c r="L905" i="32"/>
  <c r="L906" i="32"/>
  <c r="L907" i="32"/>
  <c r="L908" i="32"/>
  <c r="L909" i="32"/>
  <c r="L910" i="32"/>
  <c r="L911" i="32"/>
  <c r="L912" i="32"/>
  <c r="L913" i="32"/>
  <c r="L914" i="32"/>
  <c r="L915" i="32"/>
  <c r="L916" i="32"/>
  <c r="L917" i="32"/>
  <c r="L918" i="32"/>
  <c r="L919" i="32"/>
  <c r="L920" i="32"/>
  <c r="L921" i="32"/>
  <c r="L922" i="32"/>
  <c r="L923" i="32"/>
  <c r="L924" i="32"/>
  <c r="L925" i="32"/>
  <c r="L926" i="32"/>
  <c r="L927" i="32"/>
  <c r="L928" i="32"/>
  <c r="L929" i="32"/>
  <c r="L930" i="32"/>
  <c r="L931" i="32"/>
  <c r="L932" i="32"/>
  <c r="L933" i="32"/>
  <c r="L934" i="32"/>
  <c r="L935" i="32"/>
  <c r="L936" i="32"/>
  <c r="L937" i="32"/>
  <c r="L938" i="32"/>
  <c r="L939" i="32"/>
  <c r="L940" i="32"/>
  <c r="L941" i="32"/>
  <c r="L942" i="32"/>
  <c r="L943" i="32"/>
  <c r="L944" i="32"/>
  <c r="L945" i="32"/>
  <c r="L946" i="32"/>
  <c r="L947" i="32"/>
  <c r="L948" i="32"/>
  <c r="L949" i="32"/>
  <c r="L950" i="32"/>
  <c r="L951" i="32"/>
  <c r="L952" i="32"/>
  <c r="L953" i="32"/>
  <c r="L954" i="32"/>
  <c r="L955" i="32"/>
  <c r="L956" i="32"/>
  <c r="L957" i="32"/>
  <c r="L958" i="32"/>
  <c r="L959" i="32"/>
  <c r="L960" i="32"/>
  <c r="L961" i="32"/>
  <c r="L962" i="32"/>
  <c r="L963" i="32"/>
  <c r="L964" i="32"/>
  <c r="L965" i="32"/>
  <c r="L966" i="32"/>
  <c r="L967" i="32"/>
  <c r="L968" i="32"/>
  <c r="L969" i="32"/>
  <c r="L970" i="32"/>
  <c r="L971" i="32"/>
  <c r="L972" i="32"/>
  <c r="L973" i="32"/>
  <c r="L974" i="32"/>
  <c r="L975" i="32"/>
  <c r="L976" i="32"/>
  <c r="L977" i="32"/>
  <c r="L978" i="32"/>
  <c r="L979" i="32"/>
  <c r="L980" i="32"/>
  <c r="L981" i="32"/>
  <c r="L982" i="32"/>
  <c r="L983" i="32"/>
  <c r="L984" i="32"/>
  <c r="L985" i="32"/>
  <c r="L986" i="32"/>
  <c r="L987" i="32"/>
  <c r="L988" i="32"/>
  <c r="L989" i="32"/>
  <c r="L990" i="32"/>
  <c r="L991" i="32"/>
  <c r="L992" i="32"/>
  <c r="L993" i="32"/>
  <c r="L994" i="32"/>
  <c r="L995" i="32"/>
  <c r="L996" i="32"/>
  <c r="L997" i="32"/>
  <c r="L998" i="32"/>
  <c r="L999" i="32"/>
  <c r="L1000" i="32"/>
  <c r="L1001" i="32"/>
  <c r="L1002" i="32"/>
  <c r="L1003" i="32"/>
  <c r="L1004" i="32"/>
  <c r="L1005" i="32"/>
  <c r="L1006" i="32"/>
  <c r="L1007" i="32"/>
  <c r="L1008" i="32"/>
  <c r="L1009" i="32"/>
  <c r="L1010" i="32"/>
  <c r="L1011" i="32"/>
  <c r="L1012" i="32"/>
  <c r="L1013" i="32"/>
  <c r="L1014" i="32"/>
  <c r="L1015" i="32"/>
  <c r="L1016" i="32"/>
  <c r="L1017" i="32"/>
  <c r="L1018" i="32"/>
  <c r="L1019" i="32"/>
  <c r="L1020" i="32"/>
  <c r="L1021" i="32"/>
  <c r="L1022" i="32"/>
  <c r="L1023" i="32"/>
  <c r="L1024" i="32"/>
  <c r="L1025" i="32"/>
  <c r="L1026" i="32"/>
  <c r="L1027" i="32"/>
  <c r="L1028" i="32"/>
  <c r="L1029" i="32"/>
  <c r="L1030" i="32"/>
  <c r="L1031" i="32"/>
  <c r="L1032" i="32"/>
  <c r="L1033" i="32"/>
  <c r="L1034" i="32"/>
  <c r="L1035" i="32"/>
  <c r="L1036" i="32"/>
  <c r="L1037" i="32"/>
  <c r="L1038" i="32"/>
  <c r="L1039" i="32"/>
  <c r="L1040" i="32"/>
  <c r="L1041" i="32"/>
  <c r="L1042" i="32"/>
  <c r="L1043" i="32"/>
  <c r="L1044" i="32"/>
  <c r="L1045" i="32"/>
  <c r="L1046" i="32"/>
  <c r="L1047" i="32"/>
  <c r="L1048" i="32"/>
  <c r="L1049" i="32"/>
  <c r="L1050" i="32"/>
  <c r="L1051" i="32"/>
  <c r="L1052" i="32"/>
  <c r="L1053" i="32"/>
  <c r="L1054" i="32"/>
  <c r="L1055" i="32"/>
  <c r="L1056" i="32"/>
  <c r="L1057" i="32"/>
  <c r="L1058" i="32"/>
  <c r="L1059" i="32"/>
  <c r="L1060" i="32"/>
  <c r="L1061" i="32"/>
  <c r="L1062" i="32"/>
  <c r="L1063" i="32"/>
  <c r="L1064" i="32"/>
  <c r="L1065" i="32"/>
  <c r="L1066" i="32"/>
  <c r="L1067" i="32"/>
  <c r="L1068" i="32"/>
  <c r="L1069" i="32"/>
  <c r="L1070" i="32"/>
  <c r="L1071" i="32"/>
  <c r="L1072" i="32"/>
  <c r="L1073" i="32"/>
  <c r="L1074" i="32"/>
  <c r="L1075" i="32"/>
  <c r="L1076" i="32"/>
  <c r="L1077" i="32"/>
  <c r="L1078" i="32"/>
  <c r="L1079" i="32"/>
  <c r="L1080" i="32"/>
  <c r="L1081" i="32"/>
  <c r="L1082" i="32"/>
  <c r="L1083" i="32"/>
  <c r="L1084" i="32"/>
  <c r="L1085" i="32"/>
  <c r="L1086" i="32"/>
  <c r="L1087" i="32"/>
  <c r="L1088" i="32"/>
  <c r="L1089" i="32"/>
  <c r="L1090" i="32"/>
  <c r="L1091" i="32"/>
  <c r="L1092" i="32"/>
  <c r="L1093" i="32"/>
  <c r="L1094" i="32"/>
  <c r="L1095" i="32"/>
  <c r="L1096" i="32"/>
  <c r="L1097" i="32"/>
  <c r="L1098" i="32"/>
  <c r="L1099" i="32"/>
  <c r="L1100" i="32"/>
  <c r="L1101" i="32"/>
  <c r="L1102" i="32"/>
  <c r="L1103" i="32"/>
  <c r="L1104" i="32"/>
  <c r="L1105" i="32"/>
  <c r="L1106" i="32"/>
  <c r="L1107" i="32"/>
  <c r="L1108" i="32"/>
  <c r="L1109" i="32"/>
  <c r="L1110" i="32"/>
  <c r="L1111" i="32"/>
  <c r="L1112" i="32"/>
  <c r="L1113" i="32"/>
  <c r="L1114" i="32"/>
  <c r="L1115" i="32"/>
  <c r="L1116" i="32"/>
  <c r="L1117" i="32"/>
  <c r="L1118" i="32"/>
  <c r="L1119" i="32"/>
  <c r="L1120" i="32"/>
  <c r="L1121" i="32"/>
  <c r="L1122" i="32"/>
  <c r="L1123" i="32"/>
  <c r="L1124" i="32"/>
  <c r="L1125" i="32"/>
  <c r="L1126" i="32"/>
  <c r="L1127" i="32"/>
  <c r="L1128" i="32"/>
  <c r="L1129" i="32"/>
  <c r="L1130" i="32"/>
  <c r="L1131" i="32"/>
  <c r="L1132" i="32"/>
  <c r="L1133" i="32"/>
  <c r="L1134" i="32"/>
  <c r="L1135" i="32"/>
  <c r="L1136" i="32"/>
  <c r="L1137" i="32"/>
  <c r="L1138" i="32"/>
  <c r="L1139" i="32"/>
  <c r="L1140" i="32"/>
  <c r="L1141" i="32"/>
  <c r="L1142" i="32"/>
  <c r="L1143" i="32"/>
  <c r="L1144" i="32"/>
  <c r="L1145" i="32"/>
  <c r="L1146" i="32"/>
  <c r="L1147" i="32"/>
  <c r="L1148" i="32"/>
  <c r="L1149" i="32"/>
  <c r="L1150" i="32"/>
  <c r="L1151" i="32"/>
  <c r="L1152" i="32"/>
  <c r="L1153" i="32"/>
  <c r="L1154" i="32"/>
  <c r="L1155" i="32"/>
  <c r="L1156" i="32"/>
  <c r="L1157" i="32"/>
  <c r="L1158" i="32"/>
  <c r="L1159" i="32"/>
  <c r="L1160" i="32"/>
  <c r="L1161" i="32"/>
  <c r="L1162" i="32"/>
  <c r="L1163" i="32"/>
  <c r="L1164" i="32"/>
  <c r="L1165" i="32"/>
  <c r="L1166" i="32"/>
  <c r="L1167" i="32"/>
  <c r="L1168" i="32"/>
  <c r="L1169" i="32"/>
  <c r="L1170" i="32"/>
  <c r="L1171" i="32"/>
  <c r="L1172" i="32"/>
  <c r="L1173" i="32"/>
  <c r="L1174" i="32"/>
  <c r="L1175" i="32"/>
  <c r="L1176" i="32"/>
  <c r="L1177" i="32"/>
  <c r="L1178" i="32"/>
  <c r="L1179" i="32"/>
  <c r="L1180" i="32"/>
  <c r="L1181" i="32"/>
  <c r="L1182" i="32"/>
  <c r="L1183" i="32"/>
  <c r="L1184" i="32"/>
  <c r="L1185" i="32"/>
  <c r="L1186" i="32"/>
  <c r="L1187" i="32"/>
  <c r="L1188" i="32"/>
  <c r="L1189" i="32"/>
  <c r="L1190" i="32"/>
  <c r="L1191" i="32"/>
  <c r="L1192" i="32"/>
  <c r="L1193" i="32"/>
  <c r="L1194" i="32"/>
  <c r="L1195" i="32"/>
  <c r="L1196" i="32"/>
  <c r="L1197" i="32"/>
  <c r="L1198" i="32"/>
  <c r="L1199" i="32"/>
  <c r="L1200" i="32"/>
  <c r="L1201" i="32"/>
  <c r="L1202" i="32"/>
  <c r="L1203" i="32"/>
  <c r="L1204" i="32"/>
  <c r="L1205" i="32"/>
  <c r="L1206" i="32"/>
  <c r="L1207" i="32"/>
  <c r="L1208" i="32"/>
  <c r="L1209" i="32"/>
  <c r="L1210" i="32"/>
  <c r="L1211" i="32"/>
  <c r="L1212" i="32"/>
  <c r="L1213" i="32"/>
  <c r="L1214" i="32"/>
  <c r="L1215" i="32"/>
  <c r="L1216" i="32"/>
  <c r="L1217" i="32"/>
  <c r="L1218" i="32"/>
  <c r="L1219" i="32"/>
  <c r="L1220" i="32"/>
  <c r="L1221" i="32"/>
  <c r="L1224" i="32"/>
  <c r="L1225" i="32"/>
  <c r="L1226" i="32"/>
  <c r="L1227" i="32"/>
  <c r="L1228" i="32"/>
  <c r="L1229" i="32"/>
  <c r="L1230" i="32"/>
  <c r="L1231" i="32"/>
  <c r="L1232" i="32"/>
  <c r="L1233" i="32"/>
  <c r="L1234" i="32"/>
  <c r="L1235" i="32"/>
  <c r="L1236" i="32"/>
  <c r="L1237" i="32"/>
  <c r="L1238" i="32"/>
  <c r="L1239" i="32"/>
  <c r="L1240" i="32"/>
  <c r="L1241" i="32"/>
  <c r="L1242" i="32"/>
  <c r="L1243" i="32"/>
  <c r="L1244" i="32"/>
  <c r="L1245" i="32"/>
  <c r="L1246" i="32"/>
  <c r="L1247" i="32"/>
  <c r="L1248" i="32"/>
  <c r="L1249" i="32"/>
  <c r="L1250" i="32"/>
  <c r="L1251" i="32"/>
  <c r="L1252" i="32"/>
  <c r="L1253" i="32"/>
  <c r="L1254" i="32"/>
  <c r="L1255" i="32"/>
  <c r="L1256" i="32"/>
  <c r="L1257" i="32"/>
  <c r="L1258" i="32"/>
  <c r="L1259" i="32"/>
  <c r="L1260" i="32"/>
  <c r="L1261" i="32"/>
  <c r="L1262" i="32"/>
  <c r="L1263" i="32"/>
  <c r="L1264" i="32"/>
  <c r="L1265" i="32"/>
  <c r="L1266" i="32"/>
  <c r="L1267" i="32"/>
  <c r="L1268" i="32"/>
  <c r="L1269" i="32"/>
  <c r="L1270" i="32"/>
  <c r="L1271" i="32"/>
  <c r="L1272" i="32"/>
  <c r="L1273" i="32"/>
  <c r="L1274" i="32"/>
  <c r="L1275" i="32"/>
  <c r="L1276" i="32"/>
  <c r="L1277" i="32"/>
  <c r="L1278" i="32"/>
  <c r="L1279" i="32"/>
  <c r="L1280" i="32"/>
  <c r="L1281" i="32"/>
  <c r="L1282" i="32"/>
  <c r="L1283" i="32"/>
  <c r="L1284" i="32"/>
  <c r="L1285" i="32"/>
  <c r="L1286" i="32"/>
  <c r="L1287" i="32"/>
  <c r="L1288" i="32"/>
  <c r="L1289" i="32"/>
  <c r="L1290" i="32"/>
  <c r="L1291" i="32"/>
  <c r="L1292" i="32"/>
  <c r="L1293" i="32"/>
  <c r="L1294" i="32"/>
  <c r="L1295" i="32"/>
  <c r="L1296" i="32"/>
  <c r="L1297" i="32"/>
  <c r="L1298" i="32"/>
  <c r="L1299" i="32"/>
  <c r="L1300" i="32"/>
  <c r="L1301" i="32"/>
  <c r="L1302" i="32"/>
  <c r="L1303" i="32"/>
  <c r="L1304" i="32"/>
  <c r="L1305" i="32"/>
  <c r="L1306" i="32"/>
  <c r="L1307" i="32"/>
  <c r="L1308" i="32"/>
  <c r="L1309" i="32"/>
  <c r="L1310" i="32"/>
  <c r="L1311" i="32"/>
  <c r="L1312" i="32"/>
  <c r="L1313" i="32"/>
  <c r="L1314" i="32"/>
  <c r="L1315" i="32"/>
  <c r="L1316" i="32"/>
  <c r="L1317" i="32"/>
  <c r="L1318" i="32"/>
  <c r="L1319" i="32"/>
  <c r="L1320" i="32"/>
  <c r="L1321" i="32"/>
  <c r="L1322" i="32"/>
  <c r="L1323" i="32"/>
  <c r="L1324" i="32"/>
  <c r="L1325" i="32"/>
  <c r="L1326" i="32"/>
  <c r="L1327" i="32"/>
  <c r="L1328" i="32"/>
  <c r="L1329" i="32"/>
  <c r="L1330" i="32"/>
  <c r="L1331" i="32"/>
  <c r="L1332" i="32"/>
  <c r="L1333" i="32"/>
  <c r="L1334" i="32"/>
  <c r="L1335" i="32"/>
  <c r="L1336" i="32"/>
  <c r="L1337" i="32"/>
  <c r="L1338" i="32"/>
  <c r="L1339" i="32"/>
  <c r="L1340" i="32"/>
  <c r="L1341" i="32"/>
  <c r="L1342" i="32"/>
  <c r="L1343" i="32"/>
  <c r="L1344" i="32"/>
  <c r="L1345" i="32"/>
  <c r="L1346" i="32"/>
  <c r="L1347" i="32"/>
  <c r="L1348" i="32"/>
  <c r="L1349" i="32"/>
  <c r="L1350" i="32"/>
  <c r="L1351" i="32"/>
  <c r="L1352" i="32"/>
  <c r="L1353" i="32"/>
  <c r="L1354" i="32"/>
  <c r="L1355" i="32"/>
  <c r="L1356" i="32"/>
  <c r="L1357" i="32"/>
  <c r="L1358" i="32"/>
  <c r="L1359" i="32"/>
  <c r="L1360" i="32"/>
  <c r="L1361" i="32"/>
  <c r="L1362" i="32"/>
  <c r="L1363" i="32"/>
  <c r="L1364" i="32"/>
  <c r="L1365" i="32"/>
  <c r="L1366" i="32"/>
  <c r="L1367" i="32"/>
  <c r="L1368" i="32"/>
  <c r="L1369" i="32"/>
  <c r="L1370" i="32"/>
  <c r="L1371" i="32"/>
  <c r="L1372" i="32"/>
  <c r="L1373" i="32"/>
  <c r="L1374" i="32"/>
  <c r="L1375" i="32"/>
  <c r="L1376" i="32"/>
  <c r="L1377" i="32"/>
  <c r="L1378" i="32"/>
  <c r="L1379" i="32"/>
  <c r="L1380" i="32"/>
  <c r="L1381" i="32"/>
  <c r="L1382" i="32"/>
  <c r="L1383" i="32"/>
  <c r="L1384" i="32"/>
  <c r="L1385" i="32"/>
  <c r="L1386" i="32"/>
  <c r="L1387" i="32"/>
  <c r="L1388" i="32"/>
  <c r="L1389" i="32"/>
  <c r="L1390" i="32"/>
  <c r="L1391" i="32"/>
  <c r="L1392" i="32"/>
  <c r="L1393" i="32"/>
  <c r="L1394" i="32"/>
  <c r="L1395" i="32"/>
  <c r="L1396" i="32"/>
  <c r="L1397" i="32"/>
  <c r="L1398" i="32"/>
  <c r="L1399" i="32"/>
  <c r="L1400" i="32"/>
  <c r="L1401" i="32"/>
  <c r="L1402" i="32"/>
  <c r="L1403" i="32"/>
  <c r="L1404" i="32"/>
  <c r="L1405" i="32"/>
  <c r="L1406" i="32"/>
  <c r="L1407" i="32"/>
  <c r="L1408" i="32"/>
  <c r="L1409" i="32"/>
  <c r="L1410" i="32"/>
  <c r="L1411" i="32"/>
  <c r="L1412" i="32"/>
  <c r="L1413" i="32"/>
  <c r="L1414" i="32"/>
  <c r="L1415" i="32"/>
  <c r="L1416" i="32"/>
  <c r="L1417" i="32"/>
  <c r="L1418" i="32"/>
  <c r="L1419" i="32"/>
  <c r="L1420" i="32"/>
  <c r="L1421" i="32"/>
  <c r="L1422" i="32"/>
  <c r="L1423" i="32"/>
  <c r="L1424" i="32"/>
  <c r="L1425" i="32"/>
  <c r="L1426" i="32"/>
  <c r="L1427" i="32"/>
  <c r="L1428" i="32"/>
  <c r="L1429" i="32"/>
  <c r="L1430" i="32"/>
  <c r="L1431" i="32"/>
  <c r="L1432" i="32"/>
  <c r="L1433" i="32"/>
  <c r="L1434" i="32"/>
  <c r="L1435" i="32"/>
  <c r="L1436" i="32"/>
  <c r="L1437" i="32"/>
  <c r="L1438" i="32"/>
  <c r="L1439" i="32"/>
  <c r="L1440" i="32"/>
  <c r="L1441" i="32"/>
  <c r="L1442" i="32"/>
  <c r="L1443" i="32"/>
  <c r="L1444" i="32"/>
  <c r="L1445" i="32"/>
  <c r="L1446" i="32"/>
  <c r="L1447" i="32"/>
  <c r="L1448" i="32"/>
  <c r="L1449" i="32"/>
  <c r="L1450" i="32"/>
  <c r="L1451" i="32"/>
  <c r="L1452" i="32"/>
  <c r="L1453" i="32"/>
  <c r="L1454" i="32"/>
  <c r="L1455" i="32"/>
  <c r="L1456" i="32"/>
  <c r="L1457" i="32"/>
  <c r="L1458" i="32"/>
  <c r="L1459" i="32"/>
  <c r="L1460" i="32"/>
  <c r="L1461" i="32"/>
  <c r="L1462" i="32"/>
  <c r="L1463" i="32"/>
  <c r="L1464" i="32"/>
  <c r="L1465" i="32"/>
  <c r="L1466" i="32"/>
  <c r="L1467" i="32"/>
  <c r="L1468" i="32"/>
  <c r="L1469" i="32"/>
  <c r="L1470" i="32"/>
  <c r="L1471" i="32"/>
  <c r="L1472" i="32"/>
  <c r="L1473" i="32"/>
  <c r="L1474" i="32"/>
  <c r="L1475" i="32"/>
  <c r="L1476" i="32"/>
  <c r="L1477" i="32"/>
  <c r="L1478" i="32"/>
  <c r="L1479" i="32"/>
  <c r="L1480" i="32"/>
  <c r="L1481" i="32"/>
  <c r="L1482" i="32"/>
  <c r="L1483" i="32"/>
  <c r="L1484" i="32"/>
  <c r="L1485" i="32"/>
  <c r="L1486" i="32"/>
  <c r="L1487" i="32"/>
  <c r="L1488" i="32"/>
  <c r="L1489" i="32"/>
  <c r="L1490" i="32"/>
  <c r="L1491" i="32"/>
  <c r="L1492" i="32"/>
  <c r="L1493" i="32"/>
  <c r="L1494" i="32"/>
  <c r="L1495" i="32"/>
  <c r="L1496" i="32"/>
  <c r="L1497" i="32"/>
  <c r="L1498" i="32"/>
  <c r="L1499" i="32"/>
  <c r="L1500" i="32"/>
  <c r="L1501" i="32"/>
  <c r="L1502" i="32"/>
  <c r="L1503" i="32"/>
  <c r="L1504" i="32"/>
  <c r="L1505" i="32"/>
  <c r="L1506" i="32"/>
  <c r="L1507" i="32"/>
  <c r="L1508" i="32"/>
  <c r="L1509" i="32"/>
  <c r="L1510" i="32"/>
  <c r="L1511" i="32"/>
  <c r="L1512" i="32"/>
  <c r="L1513" i="32"/>
  <c r="L1514" i="32"/>
  <c r="L1515" i="32"/>
  <c r="L1516" i="32"/>
  <c r="L1517" i="32"/>
  <c r="L1518" i="32"/>
  <c r="L1519" i="32"/>
  <c r="L1520" i="32"/>
  <c r="L1521" i="32"/>
  <c r="L1522" i="32"/>
  <c r="L1523" i="32"/>
  <c r="L1524" i="32"/>
  <c r="L1525" i="32"/>
  <c r="L1526" i="32"/>
  <c r="L1527" i="32"/>
  <c r="L1528" i="32"/>
  <c r="L1529" i="32"/>
  <c r="L1530" i="32"/>
  <c r="L1531" i="32"/>
  <c r="L1532" i="32"/>
  <c r="L1533" i="32"/>
  <c r="L1534" i="32"/>
  <c r="L1535" i="32"/>
  <c r="L1536" i="32"/>
  <c r="L1537" i="32"/>
  <c r="L1538" i="32"/>
  <c r="L1539" i="32"/>
  <c r="L1540" i="32"/>
  <c r="L1541" i="32"/>
  <c r="L1542" i="32"/>
  <c r="L1543" i="32"/>
  <c r="L1544" i="32"/>
  <c r="L1545" i="32"/>
  <c r="L1546" i="32"/>
  <c r="L1547" i="32"/>
  <c r="L1548" i="32"/>
  <c r="L1549" i="32"/>
  <c r="L1550" i="32"/>
  <c r="L1551" i="32"/>
  <c r="L1552" i="32"/>
  <c r="L1553" i="32"/>
  <c r="L1554" i="32"/>
  <c r="L1555" i="32"/>
  <c r="L1556" i="32"/>
  <c r="L1557" i="32"/>
  <c r="L1558" i="32"/>
  <c r="L1559" i="32"/>
  <c r="L1560" i="32"/>
  <c r="L1561" i="32"/>
  <c r="L1562" i="32"/>
  <c r="L1563" i="32"/>
  <c r="L1564" i="32"/>
  <c r="L1565" i="32"/>
  <c r="L1566" i="32"/>
  <c r="L1567" i="32"/>
  <c r="L1568" i="32"/>
  <c r="L1569" i="32"/>
  <c r="L1570" i="32"/>
  <c r="L1571" i="32"/>
  <c r="L1572" i="32"/>
  <c r="L1573" i="32"/>
  <c r="L1574" i="32"/>
  <c r="L1575" i="32"/>
  <c r="L1576" i="32"/>
  <c r="L1577" i="32"/>
  <c r="L1578" i="32"/>
  <c r="L1579" i="32"/>
  <c r="L1580" i="32"/>
  <c r="L1581" i="32"/>
  <c r="L1582" i="32"/>
  <c r="L1583" i="32"/>
  <c r="L1584" i="32"/>
  <c r="L1585" i="32"/>
  <c r="L1586" i="32"/>
  <c r="L1587" i="32"/>
  <c r="L1588" i="32"/>
  <c r="L1589" i="32"/>
  <c r="L1590" i="32"/>
  <c r="L1591" i="32"/>
  <c r="L1592" i="32"/>
  <c r="L1593" i="32"/>
  <c r="L1594" i="32"/>
  <c r="L1595" i="32"/>
  <c r="L1596" i="32"/>
  <c r="L1597" i="32"/>
  <c r="L1598" i="32"/>
  <c r="L1599" i="32"/>
  <c r="L1600" i="32"/>
  <c r="L1601" i="32"/>
  <c r="L1602" i="32"/>
  <c r="L1603" i="32"/>
  <c r="L1604" i="32"/>
  <c r="L1605" i="32"/>
  <c r="L1606" i="32"/>
  <c r="L1607" i="32"/>
  <c r="L1608" i="32"/>
  <c r="L1609" i="32"/>
  <c r="L1610" i="32"/>
  <c r="L1611" i="32"/>
  <c r="L1612" i="32"/>
  <c r="L1613" i="32"/>
  <c r="L1614" i="32"/>
  <c r="L1615" i="32"/>
  <c r="L1616" i="32"/>
  <c r="L1617" i="32"/>
  <c r="L1618" i="32"/>
  <c r="L1619" i="32"/>
  <c r="L1620" i="32"/>
  <c r="L1621" i="32"/>
  <c r="L1622" i="32"/>
  <c r="L1623" i="32"/>
  <c r="L1624" i="32"/>
  <c r="L1625" i="32"/>
  <c r="L1626" i="32"/>
  <c r="L1627" i="32"/>
  <c r="L1628" i="32"/>
  <c r="L1629" i="32"/>
  <c r="L1630" i="32"/>
  <c r="L1631" i="32"/>
  <c r="L1632" i="32"/>
  <c r="L1633" i="32"/>
  <c r="L1634" i="32"/>
  <c r="L1635" i="32"/>
  <c r="L1636" i="32"/>
  <c r="L1637" i="32"/>
  <c r="L1638" i="32"/>
  <c r="L1639" i="32"/>
  <c r="L1640" i="32"/>
  <c r="L1641" i="32"/>
  <c r="L1642" i="32"/>
  <c r="L1643" i="32"/>
  <c r="L1644" i="32"/>
  <c r="L1645" i="32"/>
  <c r="L1646" i="32"/>
  <c r="L1647" i="32"/>
  <c r="L1648" i="32"/>
  <c r="L1649" i="32"/>
  <c r="L1650" i="32"/>
  <c r="L1651" i="32"/>
  <c r="L1652" i="32"/>
  <c r="L1653" i="32"/>
  <c r="L1654" i="32"/>
  <c r="L1655" i="32"/>
  <c r="L1656" i="32"/>
  <c r="L1657" i="32"/>
  <c r="L1658" i="32"/>
  <c r="L1659" i="32"/>
  <c r="L1660" i="32"/>
  <c r="L1661" i="32"/>
  <c r="L1662" i="32"/>
  <c r="L1663" i="32"/>
  <c r="L1664" i="32"/>
  <c r="L1665" i="32"/>
  <c r="L1666" i="32"/>
  <c r="L1667" i="32"/>
  <c r="L1668" i="32"/>
  <c r="L1669" i="32"/>
  <c r="L1670" i="32"/>
  <c r="L1671" i="32"/>
  <c r="L1672" i="32"/>
  <c r="L1673" i="32"/>
  <c r="L1674" i="32"/>
  <c r="L1675" i="32"/>
  <c r="L1676" i="32"/>
  <c r="L1677" i="32"/>
  <c r="L1678" i="32"/>
  <c r="L1679" i="32"/>
  <c r="L1680" i="32"/>
  <c r="L1681" i="32"/>
  <c r="L1682" i="32"/>
  <c r="L1683" i="32"/>
  <c r="L1684" i="32"/>
  <c r="L1685" i="32"/>
  <c r="L1686" i="32"/>
  <c r="L1687" i="32"/>
  <c r="L1688" i="32"/>
  <c r="L1689" i="32"/>
  <c r="L1690" i="32"/>
  <c r="L1691" i="32"/>
  <c r="L1692" i="32"/>
  <c r="L1693" i="32"/>
  <c r="L1694" i="32"/>
  <c r="L1695" i="32"/>
  <c r="L1696" i="32"/>
  <c r="L1697" i="32"/>
  <c r="L1698" i="32"/>
  <c r="L1699" i="32"/>
  <c r="L1700" i="32"/>
  <c r="L1701" i="32"/>
  <c r="L1702" i="32"/>
  <c r="L1703" i="32"/>
  <c r="L1704" i="32"/>
  <c r="L1705" i="32"/>
  <c r="L1706" i="32"/>
  <c r="L1707" i="32"/>
  <c r="L1708" i="32"/>
  <c r="L1709" i="32"/>
  <c r="L1710" i="32"/>
  <c r="L1711" i="32"/>
  <c r="L1712" i="32"/>
  <c r="L1713" i="32"/>
  <c r="L1714" i="32"/>
  <c r="L1715" i="32"/>
  <c r="L1716" i="32"/>
  <c r="L1717" i="32"/>
  <c r="L1718" i="32"/>
  <c r="L1719" i="32"/>
  <c r="L1720" i="32"/>
  <c r="L1721" i="32"/>
  <c r="L1722" i="32"/>
  <c r="L1723" i="32"/>
  <c r="L1724" i="32"/>
  <c r="L1725" i="32"/>
  <c r="L1726" i="32"/>
  <c r="L1727" i="32"/>
  <c r="L1728" i="32"/>
  <c r="L1729" i="32"/>
  <c r="L1730" i="32"/>
  <c r="L1731" i="32"/>
  <c r="L1732" i="32"/>
  <c r="L1733" i="32"/>
  <c r="L1734" i="32"/>
  <c r="L1735" i="32"/>
  <c r="L1736" i="32"/>
  <c r="L1737" i="32"/>
  <c r="L1738" i="32"/>
  <c r="L1739" i="32"/>
  <c r="L1740" i="32"/>
  <c r="L1741" i="32"/>
  <c r="L1742" i="32"/>
  <c r="L1743" i="32"/>
  <c r="L1744" i="32"/>
  <c r="L1745" i="32"/>
  <c r="L1746" i="32"/>
  <c r="L1747" i="32"/>
  <c r="L1748" i="32"/>
  <c r="L1749" i="32"/>
  <c r="L1750" i="32"/>
  <c r="L1751" i="32"/>
  <c r="L1752" i="32"/>
  <c r="L1753" i="32"/>
  <c r="L1754" i="32"/>
  <c r="L1755" i="32"/>
  <c r="L1756" i="32"/>
  <c r="L1757" i="32"/>
  <c r="L1758" i="32"/>
  <c r="L1759" i="32"/>
  <c r="L1760" i="32"/>
  <c r="L1761" i="32"/>
  <c r="L1762" i="32"/>
  <c r="L1763" i="32"/>
  <c r="L1764" i="32"/>
  <c r="L1765" i="32"/>
  <c r="L1766" i="32"/>
  <c r="L1767" i="32"/>
  <c r="L1768" i="32"/>
  <c r="L1769" i="32"/>
  <c r="L1770" i="32"/>
  <c r="L1771" i="32"/>
  <c r="L1772" i="32"/>
  <c r="L1773" i="32"/>
  <c r="L1774" i="32"/>
  <c r="L1775" i="32"/>
  <c r="L1776" i="32"/>
  <c r="L1777" i="32"/>
  <c r="L1778" i="32"/>
  <c r="L1779" i="32"/>
  <c r="L1780" i="32"/>
  <c r="L1781" i="32"/>
  <c r="L1782" i="32"/>
  <c r="L1783" i="32"/>
  <c r="L1784" i="32"/>
  <c r="L1785" i="32"/>
  <c r="L1786" i="32"/>
  <c r="L1787" i="32"/>
  <c r="L1788" i="32"/>
  <c r="L1789" i="32"/>
  <c r="L1790" i="32"/>
  <c r="L1791" i="32"/>
  <c r="L1792" i="32"/>
  <c r="L1793" i="32"/>
  <c r="L1794" i="32"/>
  <c r="L1795" i="32"/>
  <c r="L1796" i="32"/>
  <c r="L1797" i="32"/>
  <c r="L1798" i="32"/>
  <c r="L1799" i="32"/>
  <c r="L1800" i="32"/>
  <c r="L1801" i="32"/>
  <c r="L1802" i="32"/>
  <c r="L1803" i="32"/>
  <c r="L1804" i="32"/>
  <c r="L1805" i="32"/>
  <c r="L1806" i="32"/>
  <c r="L1807" i="32"/>
  <c r="L1808" i="32"/>
  <c r="L1809" i="32"/>
  <c r="L1810" i="32"/>
  <c r="L1811" i="32"/>
  <c r="L1812" i="32"/>
  <c r="L1813" i="32"/>
  <c r="L1814" i="32"/>
  <c r="L1815" i="32"/>
  <c r="L1816" i="32"/>
  <c r="L1817" i="32"/>
  <c r="L1818" i="32"/>
  <c r="L1819" i="32"/>
  <c r="L1820" i="32"/>
  <c r="L1821" i="32"/>
  <c r="L1822" i="32"/>
  <c r="L1823" i="32"/>
  <c r="L1824" i="32"/>
  <c r="L1825" i="32"/>
  <c r="L1826" i="32"/>
  <c r="L1827" i="32"/>
  <c r="L1828" i="32"/>
  <c r="L1829" i="32"/>
  <c r="L1830" i="32"/>
  <c r="L1831" i="32"/>
  <c r="L1832" i="32"/>
  <c r="L1833" i="32"/>
  <c r="L1834" i="32"/>
  <c r="L1835" i="32"/>
  <c r="L1836" i="32"/>
  <c r="L1837" i="32"/>
  <c r="L1838" i="32"/>
  <c r="L1839" i="32"/>
  <c r="L1840" i="32"/>
  <c r="L1841" i="32"/>
  <c r="L1842" i="32"/>
  <c r="L1843" i="32"/>
  <c r="L1844" i="32"/>
  <c r="L1845" i="32"/>
  <c r="L1846" i="32"/>
  <c r="L1847" i="32"/>
  <c r="L1848" i="32"/>
  <c r="L1849" i="32"/>
  <c r="L1850" i="32"/>
  <c r="L1851" i="32"/>
  <c r="L1852" i="32"/>
  <c r="L1853" i="32"/>
  <c r="L1854" i="32"/>
  <c r="L1855" i="32"/>
  <c r="L1856" i="32"/>
  <c r="L1857" i="32"/>
  <c r="L1858" i="32"/>
  <c r="L1859" i="32"/>
  <c r="L1860" i="32"/>
  <c r="L1861" i="32"/>
  <c r="L1862" i="32"/>
  <c r="L1863" i="32"/>
  <c r="L1864" i="32"/>
  <c r="L1865" i="32"/>
  <c r="L1866" i="32"/>
  <c r="L1867" i="32"/>
  <c r="L1868" i="32"/>
  <c r="L1869" i="32"/>
  <c r="L1870" i="32"/>
  <c r="L1871" i="32"/>
  <c r="L1872" i="32"/>
  <c r="L1873" i="32"/>
  <c r="L1874" i="32"/>
  <c r="L1875" i="32"/>
  <c r="L1876" i="32"/>
  <c r="L1877" i="32"/>
  <c r="L1878" i="32"/>
  <c r="L1879" i="32"/>
  <c r="L1880" i="32"/>
  <c r="L1881" i="32"/>
  <c r="L1882" i="32"/>
  <c r="L1883" i="32"/>
  <c r="L1884" i="32"/>
  <c r="L1885" i="32"/>
  <c r="L1886" i="32"/>
  <c r="L1887" i="32"/>
  <c r="L1888" i="32"/>
  <c r="L1889" i="32"/>
  <c r="L1890" i="32"/>
  <c r="L1891" i="32"/>
  <c r="L1892" i="32"/>
  <c r="L1893" i="32"/>
  <c r="L1894" i="32"/>
  <c r="L1895" i="32"/>
  <c r="L1896" i="32"/>
  <c r="L1897" i="32"/>
  <c r="L1898" i="32"/>
  <c r="L1899" i="32"/>
  <c r="L1900" i="32"/>
  <c r="L1901" i="32"/>
  <c r="L1902" i="32"/>
  <c r="L1903" i="32"/>
  <c r="L1904" i="32"/>
  <c r="L1905" i="32"/>
  <c r="L1906" i="32"/>
  <c r="L1907" i="32"/>
  <c r="L1908" i="32"/>
  <c r="L1909" i="32"/>
  <c r="L1910" i="32"/>
  <c r="L1911" i="32"/>
  <c r="L1912" i="32"/>
  <c r="L1913" i="32"/>
  <c r="L1914" i="32"/>
  <c r="L1915" i="32"/>
  <c r="L1916" i="32"/>
  <c r="L1917" i="32"/>
  <c r="L1918" i="32"/>
  <c r="L1919" i="32"/>
  <c r="L1920" i="32"/>
  <c r="L1921" i="32"/>
  <c r="L1922" i="32"/>
  <c r="L1923" i="32"/>
  <c r="L1924" i="32"/>
  <c r="L1925" i="32"/>
  <c r="L1926" i="32"/>
  <c r="L1927" i="32"/>
  <c r="L1928" i="32"/>
  <c r="L1929" i="32"/>
  <c r="L1930" i="32"/>
  <c r="L1931" i="32"/>
  <c r="L1932" i="32"/>
  <c r="L1933" i="32"/>
  <c r="L1934" i="32"/>
  <c r="L1935" i="32"/>
  <c r="L1936" i="32"/>
  <c r="L1937" i="32"/>
  <c r="L1938" i="32"/>
  <c r="L1939" i="32"/>
  <c r="L1940" i="32"/>
  <c r="L1941" i="32"/>
  <c r="L1942" i="32"/>
  <c r="L1943" i="32"/>
  <c r="L1944" i="32"/>
  <c r="L1945" i="32"/>
  <c r="L1946" i="32"/>
  <c r="L1947" i="32"/>
  <c r="L1948" i="32"/>
  <c r="L1949" i="32"/>
  <c r="L1950" i="32"/>
  <c r="L1951" i="32"/>
  <c r="L1952" i="32"/>
  <c r="L1953" i="32"/>
  <c r="L1954" i="32"/>
  <c r="L1955" i="32"/>
  <c r="L1956" i="32"/>
  <c r="L1957" i="32"/>
  <c r="L1958" i="32"/>
  <c r="L1959" i="32"/>
  <c r="L1960" i="32"/>
  <c r="L1961" i="32"/>
  <c r="L1962" i="32"/>
  <c r="L1963" i="32"/>
  <c r="L1964" i="32"/>
  <c r="L1965" i="32"/>
  <c r="L1966" i="32"/>
  <c r="L1967" i="32"/>
  <c r="L1968" i="32"/>
  <c r="L1969" i="32"/>
  <c r="L1970" i="32"/>
  <c r="L1971" i="32"/>
  <c r="L1972" i="32"/>
  <c r="L1973" i="32"/>
  <c r="L1974" i="32"/>
  <c r="L1975" i="32"/>
  <c r="L1976" i="32"/>
  <c r="L1977" i="32"/>
  <c r="L1978" i="32"/>
  <c r="L1979" i="32"/>
  <c r="L1980" i="32"/>
  <c r="L1981" i="32"/>
  <c r="L1982" i="32"/>
  <c r="L1983" i="32"/>
  <c r="L1984" i="32"/>
  <c r="L1985" i="32"/>
  <c r="L1986" i="32"/>
  <c r="L1987" i="32"/>
  <c r="L1988" i="32"/>
  <c r="L1989" i="32"/>
  <c r="L1990" i="32"/>
  <c r="L1991" i="32"/>
  <c r="L1992" i="32"/>
  <c r="L1993" i="32"/>
  <c r="L1994" i="32"/>
  <c r="L1995" i="32"/>
  <c r="L1996" i="32"/>
  <c r="L1997" i="32"/>
  <c r="L1998" i="32"/>
  <c r="L1999" i="32"/>
  <c r="L2000" i="32"/>
  <c r="L2001" i="32"/>
  <c r="L2002" i="32"/>
  <c r="L2003" i="32"/>
  <c r="L2004" i="32"/>
  <c r="L2005" i="32"/>
  <c r="L2006" i="32"/>
  <c r="L2007" i="32"/>
  <c r="L2008" i="32"/>
  <c r="L2009" i="32"/>
  <c r="L2010" i="32"/>
  <c r="L2011" i="32"/>
  <c r="L2012" i="32"/>
  <c r="L2013" i="32"/>
  <c r="L2014" i="32"/>
  <c r="L2015" i="32"/>
  <c r="L2016" i="32"/>
  <c r="L2017" i="32"/>
  <c r="L2018" i="32"/>
  <c r="L2019" i="32"/>
  <c r="L2020" i="32"/>
  <c r="L2021" i="32"/>
  <c r="L2022" i="32"/>
  <c r="L2023" i="32"/>
  <c r="L2024" i="32"/>
  <c r="L2025" i="32"/>
  <c r="L2026" i="32"/>
  <c r="L2027" i="32"/>
  <c r="L2028" i="32"/>
  <c r="L2029" i="32"/>
  <c r="L2030" i="32"/>
  <c r="L2031" i="32"/>
  <c r="L2032" i="32"/>
  <c r="L2033" i="32"/>
  <c r="L2034" i="32"/>
  <c r="L2035" i="32"/>
  <c r="L2036" i="32"/>
  <c r="L2037" i="32"/>
  <c r="L2038" i="32"/>
  <c r="L2039" i="32"/>
  <c r="L2040" i="32"/>
  <c r="L2041" i="32"/>
  <c r="L2042" i="32"/>
  <c r="L2043" i="32"/>
  <c r="L2044" i="32"/>
  <c r="L2045" i="32"/>
  <c r="L2046" i="32"/>
  <c r="L2047" i="32"/>
  <c r="L2048" i="32"/>
  <c r="L2049" i="32"/>
  <c r="L2050" i="32"/>
  <c r="L2051" i="32"/>
  <c r="L2052" i="32"/>
  <c r="L2053" i="32"/>
  <c r="L2054" i="32"/>
  <c r="L2055" i="32"/>
  <c r="L2056" i="32"/>
  <c r="L2057" i="32"/>
  <c r="L2058" i="32"/>
  <c r="L2059" i="32"/>
  <c r="L2060" i="32"/>
  <c r="L2061" i="32"/>
  <c r="L2062" i="32"/>
  <c r="L2063" i="32"/>
  <c r="L2064" i="32"/>
  <c r="L2065" i="32"/>
  <c r="L2066" i="32"/>
  <c r="L2067" i="32"/>
  <c r="L2068" i="32"/>
  <c r="L2069" i="32"/>
  <c r="L2070" i="32"/>
  <c r="L2071" i="32"/>
  <c r="L2072" i="32"/>
  <c r="L2073" i="32"/>
  <c r="L2074" i="32"/>
  <c r="L2075" i="32"/>
  <c r="L2076" i="32"/>
  <c r="L2077" i="32"/>
  <c r="L2078" i="32"/>
  <c r="L2079" i="32"/>
  <c r="L2080" i="32"/>
  <c r="L2081" i="32"/>
  <c r="L2082" i="32"/>
  <c r="L2083" i="32"/>
  <c r="L2084" i="32"/>
  <c r="L2085" i="32"/>
  <c r="L2086" i="32"/>
  <c r="L2087" i="32"/>
  <c r="L2088" i="32"/>
  <c r="L2089" i="32"/>
  <c r="L2090" i="32"/>
  <c r="L2091" i="32"/>
  <c r="L2092" i="32"/>
  <c r="L2093" i="32"/>
  <c r="L2094" i="32"/>
  <c r="L2095" i="32"/>
  <c r="L2096" i="32"/>
  <c r="L2097" i="32"/>
  <c r="L2098" i="32"/>
  <c r="L2099" i="32"/>
  <c r="L2100" i="32"/>
  <c r="L2101" i="32"/>
  <c r="L2102" i="32"/>
  <c r="L2103" i="32"/>
  <c r="L2104" i="32"/>
  <c r="L2105" i="32"/>
  <c r="L2106" i="32"/>
  <c r="L2107" i="32"/>
  <c r="L2108" i="32"/>
  <c r="L2109" i="32"/>
  <c r="L2110" i="32"/>
  <c r="L2111" i="32"/>
  <c r="L2112" i="32"/>
  <c r="L2113" i="32"/>
  <c r="L2114" i="32"/>
  <c r="L2115" i="32"/>
  <c r="L2116" i="32"/>
  <c r="L2117" i="32"/>
  <c r="L2118" i="32"/>
  <c r="L2119" i="32"/>
  <c r="L2120" i="32"/>
  <c r="L2121" i="32"/>
  <c r="L2122" i="32"/>
  <c r="L2123" i="32"/>
  <c r="L2124" i="32"/>
  <c r="L2125" i="32"/>
  <c r="L2126" i="32"/>
  <c r="L2127" i="32"/>
  <c r="L2128" i="32"/>
  <c r="L2129" i="32"/>
  <c r="L2130" i="32"/>
  <c r="L2131" i="32"/>
  <c r="L2132" i="32"/>
  <c r="L2133" i="32"/>
  <c r="L2134" i="32"/>
  <c r="L2135" i="32"/>
  <c r="L2136" i="32"/>
  <c r="L2137" i="32"/>
  <c r="L2138" i="32"/>
  <c r="L2139" i="32"/>
  <c r="L2140" i="32"/>
  <c r="L2141" i="32"/>
  <c r="L2142" i="32"/>
  <c r="L2143" i="32"/>
  <c r="L2144" i="32"/>
  <c r="L2145" i="32"/>
  <c r="L2146" i="32"/>
  <c r="L2147" i="32"/>
  <c r="L2148" i="32"/>
  <c r="L2149" i="32"/>
  <c r="L2150" i="32"/>
  <c r="L2151" i="32"/>
  <c r="L2152" i="32"/>
  <c r="L2153" i="32"/>
  <c r="L2154" i="32"/>
  <c r="L2155" i="32"/>
  <c r="L2156" i="32"/>
  <c r="L2157" i="32"/>
  <c r="L2158" i="32"/>
  <c r="L2159" i="32"/>
  <c r="L2160" i="32"/>
  <c r="L2161" i="32"/>
  <c r="L2162" i="32"/>
  <c r="L2163" i="32"/>
  <c r="L2164" i="32"/>
  <c r="L2165" i="32"/>
  <c r="L2166" i="32"/>
  <c r="L2167" i="32"/>
  <c r="L2168" i="32"/>
  <c r="L2169" i="32"/>
  <c r="L2170" i="32"/>
  <c r="L2171" i="32"/>
  <c r="L2172" i="32"/>
  <c r="L2173" i="32"/>
  <c r="L2174" i="32"/>
  <c r="L2175" i="32"/>
  <c r="L2176" i="32"/>
  <c r="L2177" i="32"/>
  <c r="L2178" i="32"/>
  <c r="L2179" i="32"/>
  <c r="L2180" i="32"/>
  <c r="L2181" i="32"/>
  <c r="L2182" i="32"/>
  <c r="L2183" i="32"/>
  <c r="L2184" i="32"/>
  <c r="L2185" i="32"/>
  <c r="L2186" i="32"/>
  <c r="L2187" i="32"/>
  <c r="L2188" i="32"/>
  <c r="L2189" i="32"/>
  <c r="L2190" i="32"/>
  <c r="L2191" i="32"/>
  <c r="L2192" i="32"/>
  <c r="L2193" i="32"/>
  <c r="L2194" i="32"/>
  <c r="L2195" i="32"/>
  <c r="L2196" i="32"/>
  <c r="L2197" i="32"/>
  <c r="L2198" i="32"/>
  <c r="L2199" i="32"/>
  <c r="L2200" i="32"/>
  <c r="L2201" i="32"/>
  <c r="L2202" i="32"/>
  <c r="L2203" i="32"/>
  <c r="L2204" i="32"/>
  <c r="L2205" i="32"/>
  <c r="L2206" i="32"/>
  <c r="L2207" i="32"/>
  <c r="L2208" i="32"/>
  <c r="L2209" i="32"/>
  <c r="L2210" i="32"/>
  <c r="L2211" i="32"/>
  <c r="L2212" i="32"/>
  <c r="L2213" i="32"/>
  <c r="L2214" i="32"/>
  <c r="L2215" i="32"/>
  <c r="L2216" i="32"/>
  <c r="L2217" i="32"/>
  <c r="L2218" i="32"/>
  <c r="L2219" i="32"/>
  <c r="L2220" i="32"/>
  <c r="L2221" i="32"/>
  <c r="L2222" i="32"/>
  <c r="L2223" i="32"/>
  <c r="L2224" i="32"/>
  <c r="L2225" i="32"/>
  <c r="L2226" i="32"/>
  <c r="L2227" i="32"/>
  <c r="L2228" i="32"/>
  <c r="L2229" i="32"/>
  <c r="L2230" i="32"/>
  <c r="L2231" i="32"/>
  <c r="L2232" i="32"/>
  <c r="L2233" i="32"/>
  <c r="L2234" i="32"/>
  <c r="L2235" i="32"/>
  <c r="L2236" i="32"/>
  <c r="L2237" i="32"/>
  <c r="L2238" i="32"/>
  <c r="L2239" i="32"/>
  <c r="L2240" i="32"/>
  <c r="L2241" i="32"/>
  <c r="L2242" i="32"/>
  <c r="L2243" i="32"/>
  <c r="L2244" i="32"/>
  <c r="L2245" i="32"/>
  <c r="L2246" i="32"/>
  <c r="L2247" i="32"/>
  <c r="L2248" i="32"/>
  <c r="L2249" i="32"/>
  <c r="L2250" i="32"/>
  <c r="L2251" i="32"/>
  <c r="L2252" i="32"/>
  <c r="L2253" i="32"/>
  <c r="L2254" i="32"/>
  <c r="L2255" i="32"/>
  <c r="L2256" i="32"/>
  <c r="L2257" i="32"/>
  <c r="L2258" i="32"/>
  <c r="L2259" i="32"/>
  <c r="L2260" i="32"/>
  <c r="L2261" i="32"/>
  <c r="L2262" i="32"/>
  <c r="L2263" i="32"/>
  <c r="L2264" i="32"/>
  <c r="L2265" i="32"/>
  <c r="L2266" i="32"/>
  <c r="L2267" i="32"/>
  <c r="L2268" i="32"/>
  <c r="L2269" i="32"/>
  <c r="L2270" i="32"/>
  <c r="L2271" i="32"/>
  <c r="L2272" i="32"/>
  <c r="L2273" i="32"/>
  <c r="L2274" i="32"/>
  <c r="L2275" i="32"/>
  <c r="L2276" i="32"/>
  <c r="L2277" i="32"/>
  <c r="L2278" i="32"/>
  <c r="L2279" i="32"/>
  <c r="L2280" i="32"/>
  <c r="L2281" i="32"/>
  <c r="L2282" i="32"/>
  <c r="L2283" i="32"/>
  <c r="L2284" i="32"/>
  <c r="L2285" i="32"/>
  <c r="L2286" i="32"/>
  <c r="L2287" i="32"/>
  <c r="L2288" i="32"/>
  <c r="L2289" i="32"/>
  <c r="L2290" i="32"/>
  <c r="L2291" i="32"/>
  <c r="L2292" i="32"/>
  <c r="L2293" i="32"/>
  <c r="L2294" i="32"/>
  <c r="L2295" i="32"/>
  <c r="L2296" i="32"/>
  <c r="L2297" i="32"/>
  <c r="L2298" i="32"/>
  <c r="L2299" i="32"/>
  <c r="L2300" i="32"/>
  <c r="L2301" i="32"/>
  <c r="L2302" i="32"/>
  <c r="L2303" i="32"/>
  <c r="L2304" i="32"/>
  <c r="L2305" i="32"/>
  <c r="L2306" i="32"/>
  <c r="L2307" i="32"/>
  <c r="L2308" i="32"/>
  <c r="L2309" i="32"/>
  <c r="L2310" i="32"/>
  <c r="L2311" i="32"/>
  <c r="L2312" i="32"/>
  <c r="L2313" i="32"/>
  <c r="L2314" i="32"/>
  <c r="L2315" i="32"/>
  <c r="L2316" i="32"/>
  <c r="L2317" i="32"/>
  <c r="L2318" i="32"/>
  <c r="L2319" i="32"/>
  <c r="L2320" i="32"/>
  <c r="L2321" i="32"/>
  <c r="L2322" i="32"/>
  <c r="L2323" i="32"/>
  <c r="L2324" i="32"/>
  <c r="L2325" i="32"/>
  <c r="L2326" i="32"/>
  <c r="L2327" i="32"/>
  <c r="L2328" i="32"/>
  <c r="L2329" i="32"/>
  <c r="L2330" i="32"/>
  <c r="L2331" i="32"/>
  <c r="L2332" i="32"/>
  <c r="L2333" i="32"/>
  <c r="L2334" i="32"/>
  <c r="L2335" i="32"/>
  <c r="L2336" i="32"/>
  <c r="L2337" i="32"/>
  <c r="L2338" i="32"/>
  <c r="L2339" i="32"/>
  <c r="L2340" i="32"/>
  <c r="L2341" i="32"/>
  <c r="L2342" i="32"/>
  <c r="L2343" i="32"/>
  <c r="L2344" i="32"/>
  <c r="L2345" i="32"/>
  <c r="L2346" i="32"/>
  <c r="L2347" i="32"/>
  <c r="L2348" i="32"/>
  <c r="L2349" i="32"/>
  <c r="L2350" i="32"/>
  <c r="L2351" i="32"/>
  <c r="L2352" i="32"/>
  <c r="L2353" i="32"/>
  <c r="L2354" i="32"/>
  <c r="L2355" i="32"/>
  <c r="L2356" i="32"/>
  <c r="L2357" i="32"/>
  <c r="L2358" i="32"/>
  <c r="L2359" i="32"/>
  <c r="L2360" i="32"/>
  <c r="L2361" i="32"/>
  <c r="L2362" i="32"/>
  <c r="L2363" i="32"/>
  <c r="L2364" i="32"/>
  <c r="L2365" i="32"/>
  <c r="L2366" i="32"/>
  <c r="L2367" i="32"/>
  <c r="L2368" i="32"/>
  <c r="L2369" i="32"/>
  <c r="L2370" i="32"/>
  <c r="L2371" i="32"/>
  <c r="L2372" i="32"/>
  <c r="L2373" i="32"/>
  <c r="L2374" i="32"/>
  <c r="L2375" i="32"/>
  <c r="L2376" i="32"/>
  <c r="L2377" i="32"/>
  <c r="L2378" i="32"/>
  <c r="L2379" i="32"/>
  <c r="L2380" i="32"/>
  <c r="L2381" i="32"/>
  <c r="L2382" i="32"/>
  <c r="L2383" i="32"/>
  <c r="L2384" i="32"/>
  <c r="L2385" i="32"/>
  <c r="L2386" i="32"/>
  <c r="L2387" i="32"/>
  <c r="L2388" i="32"/>
  <c r="L2389" i="32"/>
  <c r="L2390" i="32"/>
  <c r="L2391" i="32"/>
  <c r="L2392" i="32"/>
  <c r="L2393" i="32"/>
  <c r="L2394" i="32"/>
  <c r="L2395" i="32"/>
  <c r="L2396" i="32"/>
  <c r="L2397" i="32"/>
  <c r="L2398" i="32"/>
  <c r="L2399" i="32"/>
  <c r="L2400" i="32"/>
  <c r="L2401" i="32"/>
  <c r="L2402" i="32"/>
  <c r="L2403" i="32"/>
  <c r="L2404" i="32"/>
  <c r="L2405" i="32"/>
  <c r="L2406" i="32"/>
  <c r="L2407" i="32"/>
  <c r="L2408" i="32"/>
  <c r="L2409" i="32"/>
  <c r="L2410" i="32"/>
  <c r="L2411" i="32"/>
  <c r="L2412" i="32"/>
  <c r="L2413" i="32"/>
  <c r="L2414" i="32"/>
  <c r="L2415" i="32"/>
  <c r="L2416" i="32"/>
  <c r="L2417" i="32"/>
  <c r="L2418" i="32"/>
  <c r="L2419" i="32"/>
  <c r="L2420" i="32"/>
  <c r="L2421" i="32"/>
  <c r="L2422" i="32"/>
  <c r="L2423" i="32"/>
  <c r="L2424" i="32"/>
  <c r="L2425" i="32"/>
  <c r="L2426" i="32"/>
  <c r="L2427" i="32"/>
  <c r="L2428" i="32"/>
  <c r="L2429" i="32"/>
  <c r="L2430" i="32"/>
  <c r="L2431" i="32"/>
  <c r="L2432" i="32"/>
  <c r="L2433" i="32"/>
  <c r="L2434" i="32"/>
  <c r="L2435" i="32"/>
  <c r="L2436" i="32"/>
  <c r="L2437" i="32"/>
  <c r="L2438" i="32"/>
  <c r="L2439" i="32"/>
  <c r="L2440" i="32"/>
  <c r="L2441" i="32"/>
  <c r="L2442" i="32"/>
  <c r="L2443" i="32"/>
  <c r="L2444" i="32"/>
  <c r="L2445" i="32"/>
  <c r="L2446" i="32"/>
  <c r="L2447" i="32"/>
  <c r="L2448" i="32"/>
  <c r="L2449" i="32"/>
  <c r="L2450" i="32"/>
  <c r="L2451" i="32"/>
  <c r="L2452" i="32"/>
  <c r="L2453" i="32"/>
  <c r="L2454" i="32"/>
  <c r="L2455" i="32"/>
  <c r="L2456" i="32"/>
  <c r="L2457" i="32"/>
  <c r="L2458" i="32"/>
  <c r="L2459" i="32"/>
  <c r="L2460" i="32"/>
  <c r="L2461" i="32"/>
  <c r="L2462" i="32"/>
  <c r="L2463" i="32"/>
  <c r="L2464" i="32"/>
  <c r="L2465" i="32"/>
  <c r="L2466" i="32"/>
  <c r="L2467" i="32"/>
  <c r="L2468" i="32"/>
  <c r="L2469" i="32"/>
  <c r="L2470" i="32"/>
  <c r="L2471" i="32"/>
  <c r="L2472" i="32"/>
  <c r="L2473" i="32"/>
  <c r="L2474" i="32"/>
  <c r="L2475" i="32"/>
  <c r="L2476" i="32"/>
  <c r="L2477" i="32"/>
  <c r="L2478" i="32"/>
  <c r="L2479" i="32"/>
  <c r="L2480" i="32"/>
  <c r="L2481" i="32"/>
  <c r="L2482" i="32"/>
  <c r="L2483" i="32"/>
  <c r="L2484" i="32"/>
  <c r="L2485" i="32"/>
  <c r="L2486" i="32"/>
  <c r="L2487" i="32"/>
  <c r="L2488" i="32"/>
  <c r="L2489" i="32"/>
  <c r="L2490" i="32"/>
  <c r="L2491" i="32"/>
  <c r="L2492" i="32"/>
  <c r="L2493" i="32"/>
  <c r="L2494" i="32"/>
  <c r="L2495" i="32"/>
  <c r="L2496" i="32"/>
  <c r="L2497" i="32"/>
  <c r="L2498" i="32"/>
  <c r="L2499" i="32"/>
  <c r="L2500" i="32"/>
  <c r="L2501" i="32"/>
  <c r="L2502" i="32"/>
  <c r="L2503" i="32"/>
  <c r="L2504" i="32"/>
  <c r="L2505" i="32"/>
  <c r="L2506" i="32"/>
  <c r="L2507" i="32"/>
  <c r="L2508" i="32"/>
  <c r="L2509" i="32"/>
  <c r="L2510" i="32"/>
  <c r="L2511" i="32"/>
  <c r="L2512" i="32"/>
  <c r="L2513" i="32"/>
  <c r="L2514" i="32"/>
  <c r="L2515" i="32"/>
  <c r="L2516" i="32"/>
  <c r="L2517" i="32"/>
  <c r="L2518" i="32"/>
  <c r="L2519" i="32"/>
  <c r="L2520" i="32"/>
  <c r="L2521" i="32"/>
  <c r="L2522" i="32"/>
  <c r="L2523" i="32"/>
  <c r="L2524" i="32"/>
  <c r="L2525" i="32"/>
  <c r="L2526" i="32"/>
  <c r="L2527" i="32"/>
  <c r="L2528" i="32"/>
  <c r="L2529" i="32"/>
  <c r="L2530" i="32"/>
  <c r="L2531" i="32"/>
  <c r="L2532" i="32"/>
  <c r="L2533" i="32"/>
  <c r="L2534" i="32"/>
  <c r="L2535" i="32"/>
  <c r="L2536" i="32"/>
  <c r="L2537" i="32"/>
  <c r="L2538" i="32"/>
  <c r="L2539" i="32"/>
  <c r="L2540" i="32"/>
  <c r="L2541" i="32"/>
  <c r="L2542" i="32"/>
  <c r="L2543" i="32"/>
  <c r="L2544" i="32"/>
  <c r="L2545" i="32"/>
  <c r="L2546" i="32"/>
  <c r="L2547" i="32"/>
  <c r="L2548" i="32"/>
  <c r="L2549" i="32"/>
  <c r="L2550" i="32"/>
  <c r="L2551" i="32"/>
  <c r="L2552" i="32"/>
  <c r="L2553" i="32"/>
  <c r="L2554" i="32"/>
  <c r="L2555" i="32"/>
  <c r="L2556" i="32"/>
  <c r="L2557" i="32"/>
  <c r="L2558" i="32"/>
  <c r="L2559" i="32"/>
  <c r="L2560" i="32"/>
  <c r="L2561" i="32"/>
  <c r="L2562" i="32"/>
  <c r="L2563" i="32"/>
  <c r="L2564" i="32"/>
  <c r="L2565" i="32"/>
  <c r="L2566" i="32"/>
  <c r="L2567" i="32"/>
  <c r="L2568" i="32"/>
  <c r="L2569" i="32"/>
  <c r="L2570" i="32"/>
  <c r="L2571" i="32"/>
  <c r="L2572" i="32"/>
  <c r="L2573" i="32"/>
  <c r="L2574" i="32"/>
  <c r="L2575" i="32"/>
  <c r="L2576" i="32"/>
  <c r="L2577" i="32"/>
  <c r="L2578" i="32"/>
  <c r="L2579" i="32"/>
  <c r="L2580" i="32"/>
  <c r="L2581" i="32"/>
  <c r="L2582" i="32"/>
  <c r="L2583" i="32"/>
  <c r="L2584" i="32"/>
  <c r="L2585" i="32"/>
  <c r="L2586" i="32"/>
  <c r="L2587" i="32"/>
  <c r="L2588" i="32"/>
  <c r="L2589" i="32"/>
  <c r="L2590" i="32"/>
  <c r="L2591" i="32"/>
  <c r="L2592" i="32"/>
  <c r="L2593" i="32"/>
  <c r="L2594" i="32"/>
  <c r="L2595" i="32"/>
  <c r="L2596" i="32"/>
  <c r="L2597" i="32"/>
  <c r="L2598" i="32"/>
  <c r="L2599" i="32"/>
  <c r="L2600" i="32"/>
  <c r="L2601" i="32"/>
  <c r="L2602" i="32"/>
  <c r="L2603" i="32"/>
  <c r="L2604" i="32"/>
  <c r="L2605" i="32"/>
  <c r="L2606" i="32"/>
  <c r="L2607" i="32"/>
  <c r="L2608" i="32"/>
  <c r="L2609" i="32"/>
  <c r="L2610" i="32"/>
  <c r="L2611" i="32"/>
  <c r="L2612" i="32"/>
  <c r="L2613" i="32"/>
  <c r="L2614" i="32"/>
  <c r="L2615" i="32"/>
  <c r="L2616" i="32"/>
  <c r="L2617" i="32"/>
  <c r="L2618" i="32"/>
  <c r="L2619" i="32"/>
  <c r="L2620" i="32"/>
  <c r="L2621" i="32"/>
  <c r="L2622" i="32"/>
  <c r="L2623" i="32"/>
  <c r="L2624" i="32"/>
  <c r="L2625" i="32"/>
  <c r="L2626" i="32"/>
  <c r="L2627" i="32"/>
  <c r="L2628" i="32"/>
  <c r="L2629" i="32"/>
  <c r="L2630" i="32"/>
  <c r="L2631" i="32"/>
  <c r="L2632" i="32"/>
  <c r="L2633" i="32"/>
  <c r="L2634" i="32"/>
  <c r="L2635" i="32"/>
  <c r="L2636" i="32"/>
  <c r="L2637" i="32"/>
  <c r="L2638" i="32"/>
  <c r="L2639" i="32"/>
  <c r="L2640" i="32"/>
  <c r="L2641" i="32"/>
  <c r="L2642" i="32"/>
  <c r="L2643" i="32"/>
  <c r="L2644" i="32"/>
  <c r="L2645" i="32"/>
  <c r="L2646" i="32"/>
  <c r="L2647" i="32"/>
  <c r="L2648" i="32"/>
  <c r="L2649" i="32"/>
  <c r="L2650" i="32"/>
  <c r="L2651" i="32"/>
  <c r="L2652" i="32"/>
  <c r="L2653" i="32"/>
  <c r="L2654" i="32"/>
  <c r="L2655" i="32"/>
  <c r="L2656" i="32"/>
  <c r="L2657" i="32"/>
  <c r="L2658" i="32"/>
  <c r="L2659" i="32"/>
  <c r="L2660" i="32"/>
  <c r="L2661" i="32"/>
  <c r="L2662" i="32"/>
  <c r="L2663" i="32"/>
  <c r="L2664" i="32"/>
  <c r="L2665" i="32"/>
  <c r="L2666" i="32"/>
  <c r="L2667" i="32"/>
  <c r="L2668" i="32"/>
  <c r="L2669" i="32"/>
  <c r="L2670" i="32"/>
  <c r="L2671" i="32"/>
  <c r="L2672" i="32"/>
  <c r="L2673" i="32"/>
  <c r="L2674" i="32"/>
  <c r="L2675" i="32"/>
  <c r="L2676" i="32"/>
  <c r="L2677" i="32"/>
  <c r="L2678" i="32"/>
  <c r="L2679" i="32"/>
  <c r="L2680" i="32"/>
  <c r="L2681" i="32"/>
  <c r="L2682" i="32"/>
  <c r="L2683" i="32"/>
  <c r="L2684" i="32"/>
  <c r="L2685" i="32"/>
  <c r="L2686" i="32"/>
  <c r="L2687" i="32"/>
  <c r="L2688" i="32"/>
  <c r="L2689" i="32"/>
  <c r="L2690" i="32"/>
  <c r="L2691" i="32"/>
  <c r="L2692" i="32"/>
  <c r="L2693" i="32"/>
  <c r="L2694" i="32"/>
  <c r="L2695" i="32"/>
  <c r="L2696" i="32"/>
  <c r="L2697" i="32"/>
  <c r="L2698" i="32"/>
  <c r="L2699" i="32"/>
  <c r="L2700" i="32"/>
  <c r="L2701" i="32"/>
  <c r="L2702" i="32"/>
  <c r="L2703" i="32"/>
  <c r="L2704" i="32"/>
  <c r="L2705" i="32"/>
  <c r="L2706" i="32"/>
  <c r="L2707" i="32"/>
  <c r="L2708" i="32"/>
  <c r="L2709" i="32"/>
  <c r="L2710" i="32"/>
  <c r="L2711" i="32"/>
  <c r="L2712" i="32"/>
  <c r="L2713" i="32"/>
  <c r="L2714" i="32"/>
  <c r="L2715" i="32"/>
  <c r="L2716" i="32"/>
  <c r="L2717" i="32"/>
  <c r="L2718" i="32"/>
  <c r="L2719" i="32"/>
  <c r="L2720" i="32"/>
  <c r="L2721" i="32"/>
  <c r="L2722" i="32"/>
  <c r="L2723" i="32"/>
  <c r="L2724" i="32"/>
  <c r="L2725" i="32"/>
  <c r="L2726" i="32"/>
  <c r="L2727" i="32"/>
  <c r="L2728" i="32"/>
  <c r="L2729" i="32"/>
  <c r="L2730" i="32"/>
  <c r="L2731" i="32"/>
  <c r="L2732" i="32"/>
  <c r="L2733" i="32"/>
  <c r="L2734" i="32"/>
  <c r="L2735" i="32"/>
  <c r="L2736" i="32"/>
  <c r="L2737" i="32"/>
  <c r="L2738" i="32"/>
  <c r="L2739" i="32"/>
  <c r="L2740" i="32"/>
  <c r="L2741" i="32"/>
  <c r="L2742" i="32"/>
  <c r="L2743" i="32"/>
  <c r="L2744" i="32"/>
  <c r="L2745" i="32"/>
  <c r="L2746" i="32"/>
  <c r="L2747" i="32"/>
  <c r="L2748" i="32"/>
  <c r="L2749" i="32"/>
  <c r="L2750" i="32"/>
  <c r="L2751" i="32"/>
  <c r="L2752" i="32"/>
  <c r="L2753" i="32"/>
  <c r="L2754" i="32"/>
  <c r="L2755" i="32"/>
  <c r="L2756" i="32"/>
  <c r="L2757" i="32"/>
  <c r="L2758" i="32"/>
  <c r="L2759" i="32"/>
  <c r="L2760" i="32"/>
  <c r="L2761" i="32"/>
  <c r="L2762" i="32"/>
  <c r="L2763" i="32"/>
  <c r="L2764" i="32"/>
  <c r="L2765" i="32"/>
  <c r="L2766" i="32"/>
  <c r="L2767" i="32"/>
  <c r="L2768" i="32"/>
  <c r="L2769" i="32"/>
  <c r="L2770" i="32"/>
  <c r="L2771" i="32"/>
  <c r="L2772" i="32"/>
  <c r="L2773" i="32"/>
  <c r="L2774" i="32"/>
  <c r="L2775" i="32"/>
  <c r="L2776" i="32"/>
  <c r="L2777" i="32"/>
  <c r="L2778" i="32"/>
  <c r="L2779" i="32"/>
  <c r="L2780" i="32"/>
  <c r="L2781" i="32"/>
  <c r="L2782" i="32"/>
  <c r="L2783" i="32"/>
  <c r="L2784" i="32"/>
  <c r="L2785" i="32"/>
  <c r="L2786" i="32"/>
  <c r="L2787" i="32"/>
  <c r="L2788" i="32"/>
  <c r="L2789" i="32"/>
  <c r="L2790" i="32"/>
  <c r="L2791" i="32"/>
  <c r="L2792" i="32"/>
  <c r="L2793" i="32"/>
  <c r="L2794" i="32"/>
  <c r="L2795" i="32"/>
  <c r="L2796" i="32"/>
  <c r="L2797" i="32"/>
  <c r="L2798" i="32"/>
  <c r="L2799" i="32"/>
  <c r="L2800" i="32"/>
  <c r="L2801" i="32"/>
  <c r="L2802" i="32"/>
  <c r="L2803" i="32"/>
  <c r="L2804" i="32"/>
  <c r="L2805" i="32"/>
  <c r="L2806" i="32"/>
  <c r="L2807" i="32"/>
  <c r="L2808" i="32"/>
  <c r="L2809" i="32"/>
  <c r="L2810" i="32"/>
  <c r="L2811" i="32"/>
  <c r="L2812" i="32"/>
  <c r="L2813" i="32"/>
  <c r="L2814" i="32"/>
  <c r="L2815" i="32"/>
  <c r="L2816" i="32"/>
  <c r="L2817" i="32"/>
  <c r="L2818" i="32"/>
  <c r="L2819" i="32"/>
  <c r="L2820" i="32"/>
  <c r="L2821" i="32"/>
  <c r="L2822" i="32"/>
  <c r="L2823" i="32"/>
  <c r="L2824" i="32"/>
  <c r="L2825" i="32"/>
  <c r="L2826" i="32"/>
  <c r="L2827" i="32"/>
  <c r="L2828" i="32"/>
  <c r="L2829" i="32"/>
  <c r="L2830" i="32"/>
  <c r="L2831" i="32"/>
  <c r="L2832" i="32"/>
  <c r="L2833" i="32"/>
  <c r="L2834" i="32"/>
  <c r="L2835" i="32"/>
  <c r="L2836" i="32"/>
  <c r="L2837" i="32"/>
  <c r="L2838" i="32"/>
  <c r="L2839" i="32"/>
  <c r="L2840" i="32"/>
  <c r="L2841" i="32"/>
  <c r="L2842" i="32"/>
  <c r="L2843" i="32"/>
  <c r="L2844" i="32"/>
  <c r="L2845" i="32"/>
  <c r="L2846" i="32"/>
  <c r="L2847" i="32"/>
  <c r="L2848" i="32"/>
  <c r="L2849" i="32"/>
  <c r="L2850" i="32"/>
  <c r="L2851" i="32"/>
  <c r="L2852" i="32"/>
  <c r="L2853" i="32"/>
  <c r="L2854" i="32"/>
  <c r="L2855" i="32"/>
  <c r="L2856" i="32"/>
  <c r="L2857" i="32"/>
  <c r="L2858" i="32"/>
  <c r="L2859" i="32"/>
  <c r="L2860" i="32"/>
  <c r="L2861" i="32"/>
  <c r="L2862" i="32"/>
  <c r="L2863" i="32"/>
  <c r="L2864" i="32"/>
  <c r="L2865" i="32"/>
  <c r="L2866" i="32"/>
  <c r="L2867" i="32"/>
  <c r="L2868" i="32"/>
  <c r="L2869" i="32"/>
  <c r="L2870" i="32"/>
  <c r="L2871" i="32"/>
  <c r="L2872" i="32"/>
  <c r="L2873" i="32"/>
  <c r="L2874" i="32"/>
  <c r="L2875" i="32"/>
  <c r="L2876" i="32"/>
  <c r="L2877" i="32"/>
  <c r="L2878" i="32"/>
  <c r="L2879" i="32"/>
  <c r="L2880" i="32"/>
  <c r="L2881" i="32"/>
  <c r="L2882" i="32"/>
  <c r="L2883" i="32"/>
  <c r="L2884" i="32"/>
  <c r="L2885" i="32"/>
  <c r="L2886" i="32"/>
  <c r="L2887" i="32"/>
  <c r="L2888" i="32"/>
  <c r="L2889" i="32"/>
  <c r="L2890" i="32"/>
  <c r="L2891" i="32"/>
  <c r="L2892" i="32"/>
  <c r="L2893" i="32"/>
  <c r="L2894" i="32"/>
  <c r="L2895" i="32"/>
  <c r="L2896" i="32"/>
  <c r="L2897" i="32"/>
  <c r="L2898" i="32"/>
  <c r="L2899" i="32"/>
  <c r="L2900" i="32"/>
  <c r="L2901" i="32"/>
  <c r="L2902" i="32"/>
  <c r="L2903" i="32"/>
  <c r="L2904" i="32"/>
  <c r="L2905" i="32"/>
  <c r="L2906" i="32"/>
  <c r="L2907" i="32"/>
  <c r="L2908" i="32"/>
  <c r="L2909" i="32"/>
  <c r="L2910" i="32"/>
  <c r="L2911" i="32"/>
  <c r="L2912" i="32"/>
  <c r="L2913" i="32"/>
  <c r="L2914" i="32"/>
  <c r="L2915" i="32"/>
  <c r="L2916" i="32"/>
  <c r="L2917" i="32"/>
  <c r="L2918" i="32"/>
  <c r="L2919" i="32"/>
  <c r="L2920" i="32"/>
  <c r="L2921" i="32"/>
  <c r="L2922" i="32"/>
  <c r="L2923" i="32"/>
  <c r="L2924" i="32"/>
  <c r="L2925" i="32"/>
  <c r="L2926" i="32"/>
  <c r="L2927" i="32"/>
  <c r="L2928" i="32"/>
  <c r="L2929" i="32"/>
  <c r="L2930" i="32"/>
  <c r="L2931" i="32"/>
  <c r="L2932" i="32"/>
  <c r="L2933" i="32"/>
  <c r="L2934" i="32"/>
  <c r="L2935" i="32"/>
  <c r="L2936" i="32"/>
  <c r="L2937" i="32"/>
  <c r="L2938" i="32"/>
  <c r="L2939" i="32"/>
  <c r="L2940" i="32"/>
  <c r="L2941" i="32"/>
  <c r="L2942" i="32"/>
  <c r="L2943" i="32"/>
  <c r="L2944" i="32"/>
  <c r="L2945" i="32"/>
  <c r="L2946" i="32"/>
  <c r="L2947" i="32"/>
  <c r="L2948" i="32"/>
  <c r="L2949" i="32"/>
  <c r="L2950" i="32"/>
  <c r="L2951" i="32"/>
  <c r="L2952" i="32"/>
  <c r="L2953" i="32"/>
  <c r="L2954" i="32"/>
  <c r="L2955" i="32"/>
  <c r="L2956" i="32"/>
  <c r="L2957" i="32"/>
  <c r="L2958" i="32"/>
  <c r="L2959" i="32"/>
  <c r="L2960" i="32"/>
  <c r="L2961" i="32"/>
  <c r="L2962" i="32"/>
  <c r="L2963" i="32"/>
  <c r="L2964" i="32"/>
  <c r="L2965" i="32"/>
  <c r="L2966" i="32"/>
  <c r="L2967" i="32"/>
  <c r="L2968" i="32"/>
  <c r="L2969" i="32"/>
  <c r="L2970" i="32"/>
  <c r="L2971" i="32"/>
  <c r="L2972" i="32"/>
  <c r="L2973" i="32"/>
  <c r="L2974" i="32"/>
  <c r="L2975" i="32"/>
  <c r="L2976" i="32"/>
  <c r="L2977" i="32"/>
  <c r="L2978" i="32"/>
  <c r="L2979" i="32"/>
  <c r="L2980" i="32"/>
  <c r="L2981" i="32"/>
  <c r="L2982" i="32"/>
  <c r="L2983" i="32"/>
  <c r="L2984" i="32"/>
  <c r="L2985" i="32"/>
  <c r="L2986" i="32"/>
  <c r="L2987" i="32"/>
  <c r="L2988" i="32"/>
  <c r="L2989" i="32"/>
  <c r="L2990" i="32"/>
  <c r="L2991" i="32"/>
  <c r="L2992" i="32"/>
  <c r="L2993" i="32"/>
  <c r="L2994" i="32"/>
  <c r="L2995" i="32"/>
  <c r="L2996" i="32"/>
  <c r="L2997" i="32"/>
  <c r="L2998" i="32"/>
  <c r="L2999" i="32"/>
  <c r="L3000" i="32"/>
  <c r="L3001" i="32"/>
  <c r="L3002" i="32"/>
  <c r="L3003" i="32"/>
  <c r="L3004" i="32"/>
  <c r="L3005" i="32"/>
  <c r="L3006" i="32"/>
  <c r="L3007" i="32"/>
  <c r="L3008" i="32"/>
  <c r="L3009" i="32"/>
  <c r="L3010" i="32"/>
  <c r="L3011" i="32"/>
  <c r="L3012" i="32"/>
  <c r="L3013" i="32"/>
  <c r="L3014" i="32"/>
  <c r="L3015" i="32"/>
  <c r="L3016" i="32"/>
  <c r="L3017" i="32"/>
  <c r="L3018" i="32"/>
  <c r="L3019" i="32"/>
  <c r="L3020" i="32"/>
  <c r="L3021" i="32"/>
  <c r="L3022" i="32"/>
  <c r="L3023" i="32"/>
  <c r="L3024" i="32"/>
  <c r="L3025" i="32"/>
  <c r="L3026" i="32"/>
  <c r="L3027" i="32"/>
  <c r="L3028" i="32"/>
  <c r="L3029" i="32"/>
  <c r="L3030" i="32"/>
  <c r="L3031" i="32"/>
  <c r="L3032" i="32"/>
  <c r="L3033" i="32"/>
  <c r="L3034" i="32"/>
  <c r="L3035" i="32"/>
  <c r="L3036" i="32"/>
  <c r="L3037" i="32"/>
  <c r="L3038" i="32"/>
  <c r="L3039" i="32"/>
  <c r="L3040" i="32"/>
  <c r="L3041" i="32"/>
  <c r="L3042" i="32"/>
  <c r="L3043" i="32"/>
  <c r="L3044" i="32"/>
  <c r="L3045" i="32"/>
  <c r="L3046" i="32"/>
  <c r="L3047" i="32"/>
  <c r="L3048" i="32"/>
  <c r="L3049" i="32"/>
  <c r="L3050" i="32"/>
  <c r="L3051" i="32"/>
  <c r="L3052" i="32"/>
  <c r="L3053" i="32"/>
  <c r="L3054" i="32"/>
  <c r="L3055" i="32"/>
  <c r="L3056" i="32"/>
  <c r="L3057" i="32"/>
  <c r="L3058" i="32"/>
  <c r="L3059" i="32"/>
  <c r="L3060" i="32"/>
  <c r="L3061" i="32"/>
  <c r="L3062" i="32"/>
  <c r="L3063" i="32"/>
  <c r="L3064" i="32"/>
  <c r="L3065" i="32"/>
  <c r="L3066" i="32"/>
  <c r="L3067" i="32"/>
  <c r="L3068" i="32"/>
  <c r="L3069" i="32"/>
  <c r="L3070" i="32"/>
  <c r="L3071" i="32"/>
  <c r="L3072" i="32"/>
  <c r="L3073" i="32"/>
  <c r="L3074" i="32"/>
  <c r="L3075" i="32"/>
  <c r="L3076" i="32"/>
  <c r="L3077" i="32"/>
  <c r="L3078" i="32"/>
  <c r="L3079" i="32"/>
  <c r="L3080" i="32"/>
  <c r="L3081" i="32"/>
  <c r="L3082" i="32"/>
  <c r="L3083" i="32"/>
  <c r="L3084" i="32"/>
  <c r="L3085" i="32"/>
  <c r="L3086" i="32"/>
  <c r="L3087" i="32"/>
  <c r="L3088" i="32"/>
  <c r="L3089" i="32"/>
  <c r="L3090" i="32"/>
  <c r="L3091" i="32"/>
  <c r="L3092" i="32"/>
  <c r="L3093" i="32"/>
  <c r="L3094" i="32"/>
  <c r="L3095" i="32"/>
  <c r="L3096" i="32"/>
  <c r="L3097" i="32"/>
  <c r="L3098" i="32"/>
  <c r="L3099" i="32"/>
  <c r="L3100" i="32"/>
  <c r="L3101" i="32"/>
  <c r="L3102" i="32"/>
  <c r="L3103" i="32"/>
  <c r="L3104" i="32"/>
  <c r="L3105" i="32"/>
  <c r="L3106" i="32"/>
  <c r="L3107" i="32"/>
  <c r="L3108" i="32"/>
  <c r="L3109" i="32"/>
  <c r="L3110" i="32"/>
  <c r="L3111" i="32"/>
  <c r="L3112" i="32"/>
  <c r="L3113" i="32"/>
  <c r="L3114" i="32"/>
  <c r="L3115" i="32"/>
  <c r="L3116" i="32"/>
  <c r="L3117" i="32"/>
  <c r="L3118" i="32"/>
  <c r="L3119" i="32"/>
  <c r="L3120" i="32"/>
  <c r="L3121" i="32"/>
  <c r="L3122" i="32"/>
  <c r="L3123" i="32"/>
  <c r="L3124" i="32"/>
  <c r="L3125" i="32"/>
  <c r="L3126" i="32"/>
  <c r="L3127" i="32"/>
  <c r="L3128" i="32"/>
  <c r="L3129" i="32"/>
  <c r="L3130" i="32"/>
  <c r="L3131" i="32"/>
  <c r="L3132" i="32"/>
  <c r="L3133" i="32"/>
  <c r="L3134" i="32"/>
  <c r="L3135" i="32"/>
  <c r="L3136" i="32"/>
  <c r="L3137" i="32"/>
  <c r="L3138" i="32"/>
  <c r="L3139" i="32"/>
  <c r="L3140" i="32"/>
  <c r="L3141" i="32"/>
  <c r="L3142" i="32"/>
  <c r="L3143" i="32"/>
  <c r="L3144" i="32"/>
  <c r="L3145" i="32"/>
  <c r="L3146" i="32"/>
  <c r="L3147" i="32"/>
  <c r="L3148" i="32"/>
  <c r="L3149" i="32"/>
  <c r="L3150" i="32"/>
  <c r="L3151" i="32"/>
  <c r="L3152" i="32"/>
  <c r="L3153" i="32"/>
  <c r="L3154" i="32"/>
  <c r="L3155" i="32"/>
  <c r="L3156" i="32"/>
  <c r="L3157" i="32"/>
  <c r="L3158" i="32"/>
  <c r="L3159" i="32"/>
  <c r="L3160" i="32"/>
  <c r="L3161" i="32"/>
  <c r="L3162" i="32"/>
  <c r="L3163" i="32"/>
  <c r="L3164" i="32"/>
  <c r="L3165" i="32"/>
  <c r="L3166" i="32"/>
  <c r="L3167" i="32"/>
  <c r="L3168" i="32"/>
  <c r="L3169" i="32"/>
  <c r="L3170" i="32"/>
  <c r="L3171" i="32"/>
  <c r="L3172" i="32"/>
  <c r="L3173" i="32"/>
  <c r="L3174" i="32"/>
  <c r="L3175" i="32"/>
  <c r="L3176" i="32"/>
  <c r="L3177" i="32"/>
  <c r="L3178" i="32"/>
  <c r="L3179" i="32"/>
  <c r="L3180" i="32"/>
  <c r="L3181" i="32"/>
  <c r="L3182" i="32"/>
  <c r="L3183" i="32"/>
  <c r="L3184" i="32"/>
  <c r="L3185" i="32"/>
  <c r="L3186" i="32"/>
  <c r="L3187" i="32"/>
  <c r="L3188" i="32"/>
  <c r="L3189" i="32"/>
  <c r="L3190" i="32"/>
  <c r="L3191" i="32"/>
  <c r="L3192" i="32"/>
  <c r="L3193" i="32"/>
  <c r="L3194" i="32"/>
  <c r="L3195" i="32"/>
  <c r="L3196" i="32"/>
  <c r="L3197" i="32"/>
  <c r="L3198" i="32"/>
  <c r="L3199" i="32"/>
  <c r="L3200" i="32"/>
  <c r="L3201" i="32"/>
  <c r="L3202" i="32"/>
  <c r="L3203" i="32"/>
  <c r="L3204" i="32"/>
  <c r="L3205" i="32"/>
  <c r="L3206" i="32"/>
  <c r="L3207" i="32"/>
  <c r="L3208" i="32"/>
  <c r="L3209" i="32"/>
  <c r="L3210" i="32"/>
  <c r="L3211" i="32"/>
  <c r="L3212" i="32"/>
  <c r="L3213" i="32"/>
  <c r="L3214" i="32"/>
  <c r="L3215" i="32"/>
  <c r="L3216" i="32"/>
  <c r="L3217" i="32"/>
  <c r="L3218" i="32"/>
  <c r="L3219" i="32"/>
  <c r="L3220" i="32"/>
  <c r="L3221" i="32"/>
  <c r="L3222" i="32"/>
  <c r="L3223" i="32"/>
  <c r="L3224" i="32"/>
  <c r="L3225" i="32"/>
  <c r="L3226" i="32"/>
  <c r="L3227" i="32"/>
  <c r="L3228" i="32"/>
  <c r="L3229" i="32"/>
  <c r="L3230" i="32"/>
  <c r="L3231" i="32"/>
  <c r="L3232" i="32"/>
  <c r="L3233" i="32"/>
  <c r="L3234" i="32"/>
  <c r="L3235" i="32"/>
  <c r="L3236" i="32"/>
  <c r="L3237" i="32"/>
  <c r="L3238" i="32"/>
  <c r="L3239" i="32"/>
  <c r="L3240" i="32"/>
  <c r="L3241" i="32"/>
  <c r="L3242" i="32"/>
  <c r="L3243" i="32"/>
  <c r="L3244" i="32"/>
  <c r="L3245" i="32"/>
  <c r="L3246" i="32"/>
  <c r="L3247" i="32"/>
  <c r="L3248" i="32"/>
  <c r="L3249" i="32"/>
  <c r="L3250" i="32"/>
  <c r="L3251" i="32"/>
  <c r="L3252" i="32"/>
  <c r="L3253" i="32"/>
  <c r="L3254" i="32"/>
  <c r="L3255" i="32"/>
  <c r="L3256" i="32"/>
  <c r="L3257" i="32"/>
  <c r="L3258" i="32"/>
  <c r="L3259" i="32"/>
  <c r="L3260" i="32"/>
  <c r="L3261" i="32"/>
  <c r="L3262" i="32"/>
  <c r="L3263" i="32"/>
  <c r="L3264" i="32"/>
  <c r="L3265" i="32"/>
  <c r="L3266" i="32"/>
  <c r="L3267" i="32"/>
  <c r="L3268" i="32"/>
  <c r="L3269" i="32"/>
  <c r="L3270" i="32"/>
  <c r="L3271" i="32"/>
  <c r="L3272" i="32"/>
  <c r="L3273" i="32"/>
  <c r="L3274" i="32"/>
  <c r="L3275" i="32"/>
  <c r="L3276" i="32"/>
  <c r="L3277" i="32"/>
  <c r="L3278" i="32"/>
  <c r="L3279" i="32"/>
  <c r="L3280" i="32"/>
  <c r="L3281" i="32"/>
  <c r="L3282" i="32"/>
  <c r="L3283" i="32"/>
  <c r="L3284" i="32"/>
  <c r="L3285" i="32"/>
  <c r="L3286" i="32"/>
  <c r="L3287" i="32"/>
  <c r="L3288" i="32"/>
  <c r="L3289" i="32"/>
  <c r="L3290" i="32"/>
  <c r="L3291" i="32"/>
  <c r="L3292" i="32"/>
  <c r="L3293" i="32"/>
  <c r="L3294" i="32"/>
  <c r="L3295" i="32"/>
  <c r="L3296" i="32"/>
  <c r="L3297" i="32"/>
  <c r="L3298" i="32"/>
  <c r="L3299" i="32"/>
  <c r="L3300" i="32"/>
  <c r="L3301" i="32"/>
  <c r="L3302" i="32"/>
  <c r="L3303" i="32"/>
  <c r="L3304" i="32"/>
  <c r="L3305" i="32"/>
  <c r="L3306" i="32"/>
  <c r="L3307" i="32"/>
  <c r="L3308" i="32"/>
  <c r="L3309" i="32"/>
  <c r="L3310" i="32"/>
  <c r="L3311" i="32"/>
  <c r="L3312" i="32"/>
  <c r="L3313" i="32"/>
  <c r="L3314" i="32"/>
  <c r="L3315" i="32"/>
  <c r="L3316" i="32"/>
  <c r="L3317" i="32"/>
  <c r="L3318" i="32"/>
  <c r="L3319" i="32"/>
  <c r="L3320" i="32"/>
  <c r="L3321" i="32"/>
  <c r="L3322" i="32"/>
  <c r="L3323" i="32"/>
  <c r="L3324" i="32"/>
  <c r="L3325" i="32"/>
  <c r="L3326" i="32"/>
  <c r="L3327" i="32"/>
  <c r="L3328" i="32"/>
  <c r="L3329" i="32"/>
  <c r="L3330" i="32"/>
  <c r="L3331" i="32"/>
  <c r="L3332" i="32"/>
  <c r="L3333" i="32"/>
  <c r="L3334" i="32"/>
  <c r="L3335" i="32"/>
  <c r="L3336" i="32"/>
  <c r="L3337" i="32"/>
  <c r="L3338" i="32"/>
  <c r="L3339" i="32"/>
  <c r="L3340" i="32"/>
  <c r="L3341" i="32"/>
  <c r="L3342" i="32"/>
  <c r="L3343" i="32"/>
  <c r="L3344" i="32"/>
  <c r="L3345" i="32"/>
  <c r="L3346" i="32"/>
  <c r="L3347" i="32"/>
  <c r="L3348" i="32"/>
  <c r="L3349" i="32"/>
  <c r="L3350" i="32"/>
  <c r="L3351" i="32"/>
  <c r="L3352" i="32"/>
  <c r="L3353" i="32"/>
  <c r="L3354" i="32"/>
  <c r="L3355" i="32"/>
  <c r="L3356" i="32"/>
  <c r="L3357" i="32"/>
  <c r="L3358" i="32"/>
  <c r="L3359" i="32"/>
  <c r="L3360" i="32"/>
  <c r="L3361" i="32"/>
  <c r="L3362" i="32"/>
  <c r="L3363" i="32"/>
  <c r="L3364" i="32"/>
  <c r="L3365" i="32"/>
  <c r="L3366" i="32"/>
  <c r="L3367" i="32"/>
  <c r="L3368" i="32"/>
  <c r="L3369" i="32"/>
  <c r="L3370" i="32"/>
  <c r="L3371" i="32"/>
  <c r="L3372" i="32"/>
  <c r="L3373" i="32"/>
  <c r="L3374" i="32"/>
  <c r="L3375" i="32"/>
  <c r="L3376" i="32"/>
  <c r="L3377" i="32"/>
  <c r="L3378" i="32"/>
  <c r="L3379" i="32"/>
  <c r="L3380" i="32"/>
  <c r="L3381" i="32"/>
  <c r="L3382" i="32"/>
  <c r="L3383" i="32"/>
  <c r="L3384" i="32"/>
  <c r="L3385" i="32"/>
  <c r="L3386" i="32"/>
  <c r="L3387" i="32"/>
  <c r="L3388" i="32"/>
  <c r="L3389" i="32"/>
  <c r="L3390" i="32"/>
  <c r="L3391" i="32"/>
  <c r="L3392" i="32"/>
  <c r="L3393" i="32"/>
  <c r="L3394" i="32"/>
  <c r="L3395" i="32"/>
  <c r="L3396" i="32"/>
  <c r="L3397" i="32"/>
  <c r="L3398" i="32"/>
  <c r="L3399" i="32"/>
  <c r="L3400" i="32"/>
  <c r="L3401" i="32"/>
  <c r="L3402" i="32"/>
  <c r="L3403" i="32"/>
  <c r="L3404" i="32"/>
  <c r="L3405" i="32"/>
  <c r="L3406" i="32"/>
  <c r="L3407" i="32"/>
  <c r="L3408" i="32"/>
  <c r="L3409" i="32"/>
  <c r="L3410" i="32"/>
  <c r="L3411" i="32"/>
  <c r="L3412" i="32"/>
  <c r="L3413" i="32"/>
  <c r="L3414" i="32"/>
  <c r="L3415" i="32"/>
  <c r="L3416" i="32"/>
  <c r="L3417" i="32"/>
  <c r="L3418" i="32"/>
  <c r="L3419" i="32"/>
  <c r="L3420" i="32"/>
  <c r="L3421" i="32"/>
  <c r="L3422" i="32"/>
  <c r="L3423" i="32"/>
  <c r="L3424" i="32"/>
  <c r="L3425" i="32"/>
  <c r="L3426" i="32"/>
  <c r="L3427" i="32"/>
  <c r="L3428" i="32"/>
  <c r="L3429" i="32"/>
  <c r="L3430" i="32"/>
  <c r="L3431" i="32"/>
  <c r="L3432" i="32"/>
  <c r="L3433" i="32"/>
  <c r="L3434" i="32"/>
  <c r="L3435" i="32"/>
  <c r="L3436" i="32"/>
  <c r="L3437" i="32"/>
  <c r="L3438" i="32"/>
  <c r="L3439" i="32"/>
  <c r="L3440" i="32"/>
  <c r="L3441" i="32"/>
  <c r="L3442" i="32"/>
  <c r="L3443" i="32"/>
  <c r="L3444" i="32"/>
  <c r="L3445" i="32"/>
  <c r="L3446" i="32"/>
  <c r="L3447" i="32"/>
  <c r="L3448" i="32"/>
  <c r="L3449" i="32"/>
  <c r="L3450" i="32"/>
  <c r="L3451" i="32"/>
  <c r="L3452" i="32"/>
  <c r="L3453" i="32"/>
  <c r="L3454" i="32"/>
  <c r="L3455" i="32"/>
  <c r="L3456" i="32"/>
  <c r="L3457" i="32"/>
  <c r="L3458" i="32"/>
  <c r="L3459" i="32"/>
  <c r="L3460" i="32"/>
  <c r="L3461" i="32"/>
  <c r="L3462" i="32"/>
  <c r="L3463" i="32"/>
  <c r="L3464" i="32"/>
  <c r="L3465" i="32"/>
  <c r="L3466" i="32"/>
  <c r="L3467" i="32"/>
  <c r="L3468" i="32"/>
  <c r="L3469" i="32"/>
  <c r="L3470" i="32"/>
  <c r="L3471" i="32"/>
  <c r="L3472" i="32"/>
  <c r="L3473" i="32"/>
  <c r="L3474" i="32"/>
  <c r="L3475" i="32"/>
  <c r="L3476" i="32"/>
  <c r="L3477" i="32"/>
  <c r="L3478" i="32"/>
  <c r="L3479" i="32"/>
  <c r="L3480" i="32"/>
  <c r="L3481" i="32"/>
  <c r="L3482" i="32"/>
  <c r="L3483" i="32"/>
  <c r="L3484" i="32"/>
  <c r="L3485" i="32"/>
  <c r="L3486" i="32"/>
  <c r="L3487" i="32"/>
  <c r="L3488" i="32"/>
  <c r="L3489" i="32"/>
  <c r="L3490" i="32"/>
  <c r="L3491" i="32"/>
  <c r="L3492" i="32"/>
  <c r="L3493" i="32"/>
  <c r="L3494" i="32"/>
  <c r="L3495" i="32"/>
  <c r="L3496" i="32"/>
  <c r="L3497" i="32"/>
  <c r="L3498" i="32"/>
  <c r="L3499" i="32"/>
  <c r="L3500" i="32"/>
  <c r="L3501" i="32"/>
  <c r="L3502" i="32"/>
  <c r="L3503" i="32"/>
  <c r="L3504" i="32"/>
  <c r="L3505" i="32"/>
  <c r="L3506" i="32"/>
  <c r="L3507" i="32"/>
  <c r="L3508" i="32"/>
  <c r="L3509" i="32"/>
  <c r="L3510" i="32"/>
  <c r="L3511" i="32"/>
  <c r="L3512" i="32"/>
  <c r="L3513" i="32"/>
  <c r="L3514" i="32"/>
  <c r="L3515" i="32"/>
  <c r="L3516" i="32"/>
  <c r="L3517" i="32"/>
  <c r="L3518" i="32"/>
  <c r="L3519" i="32"/>
  <c r="L3520" i="32"/>
  <c r="L3521" i="32"/>
  <c r="L3522" i="32"/>
  <c r="L3523" i="32"/>
  <c r="L3524" i="32"/>
  <c r="L3525" i="32"/>
  <c r="L3526" i="32"/>
  <c r="L3527" i="32"/>
  <c r="L3528" i="32"/>
  <c r="L3529" i="32"/>
  <c r="L3530" i="32"/>
  <c r="L3531" i="32"/>
  <c r="L3532" i="32"/>
  <c r="L3533" i="32"/>
  <c r="L3534" i="32"/>
  <c r="L3535" i="32"/>
  <c r="L3536" i="32"/>
  <c r="L3537" i="32"/>
  <c r="L3538" i="32"/>
  <c r="L3539" i="32"/>
  <c r="L3540" i="32"/>
  <c r="L3541" i="32"/>
  <c r="L3542" i="32"/>
  <c r="L3543" i="32"/>
  <c r="L3544" i="32"/>
  <c r="L3545" i="32"/>
  <c r="L3546" i="32"/>
  <c r="L3547" i="32"/>
  <c r="L3548" i="32"/>
  <c r="L3549" i="32"/>
  <c r="L3550" i="32"/>
  <c r="L3551" i="32"/>
  <c r="L3552" i="32"/>
  <c r="L3553" i="32"/>
  <c r="L3554" i="32"/>
  <c r="L3555" i="32"/>
  <c r="L3556" i="32"/>
  <c r="L3557" i="32"/>
  <c r="L3558" i="32"/>
  <c r="L3559" i="32"/>
  <c r="L3560" i="32"/>
  <c r="L3561" i="32"/>
  <c r="L3562" i="32"/>
  <c r="L3563" i="32"/>
  <c r="L3564" i="32"/>
  <c r="L3565" i="32"/>
  <c r="L3566" i="32"/>
  <c r="L3567" i="32"/>
  <c r="L3568" i="32"/>
  <c r="L3569" i="32"/>
  <c r="L3570" i="32"/>
  <c r="L3571" i="32"/>
  <c r="L3572" i="32"/>
  <c r="L3573" i="32"/>
  <c r="L3574" i="32"/>
  <c r="L3575" i="32"/>
  <c r="L3576" i="32"/>
  <c r="L3577" i="32"/>
  <c r="L3578" i="32"/>
  <c r="L3579" i="32"/>
  <c r="L3580" i="32"/>
  <c r="L3581" i="32"/>
  <c r="L3582" i="32"/>
  <c r="L3583" i="32"/>
  <c r="L3584" i="32"/>
  <c r="L3585" i="32"/>
  <c r="L3586" i="32"/>
  <c r="L3587" i="32"/>
  <c r="L3588" i="32"/>
  <c r="L3589" i="32"/>
  <c r="L3590" i="32"/>
  <c r="L3591" i="32"/>
  <c r="L3592" i="32"/>
  <c r="L3593" i="32"/>
  <c r="L3594" i="32"/>
  <c r="L3595" i="32"/>
  <c r="L3596" i="32"/>
  <c r="L3597" i="32"/>
  <c r="L3598" i="32"/>
  <c r="L3599" i="32"/>
  <c r="L3600" i="32"/>
  <c r="L3601" i="32"/>
  <c r="L3602" i="32"/>
  <c r="L3603" i="32"/>
  <c r="L3604" i="32"/>
  <c r="L3605" i="32"/>
  <c r="L3606" i="32"/>
  <c r="L3607" i="32"/>
  <c r="L3608" i="32"/>
  <c r="L3609" i="32"/>
  <c r="L3610" i="32"/>
  <c r="L3611" i="32"/>
  <c r="L3612" i="32"/>
  <c r="L3613" i="32"/>
  <c r="L3614" i="32"/>
  <c r="L3615" i="32"/>
  <c r="L3616" i="32"/>
  <c r="L3617" i="32"/>
  <c r="L3618" i="32"/>
  <c r="L3619" i="32"/>
  <c r="L3620" i="32"/>
  <c r="L3621" i="32"/>
  <c r="L3622" i="32"/>
  <c r="L3623" i="32"/>
  <c r="L3624" i="32"/>
  <c r="L3625" i="32"/>
  <c r="L3626" i="32"/>
  <c r="L3627" i="32"/>
  <c r="L3628" i="32"/>
  <c r="L3629" i="32"/>
  <c r="L3630" i="32"/>
  <c r="L3631" i="32"/>
  <c r="L3632" i="32"/>
  <c r="L3633" i="32"/>
  <c r="L3634" i="32"/>
  <c r="L3635" i="32"/>
  <c r="L3636" i="32"/>
  <c r="L3637" i="32"/>
  <c r="L3638" i="32"/>
  <c r="L3639" i="32"/>
  <c r="L3640" i="32"/>
  <c r="L3641" i="32"/>
  <c r="L3642" i="32"/>
  <c r="L3643" i="32"/>
  <c r="L3644" i="32"/>
  <c r="L3645" i="32"/>
  <c r="L3646" i="32"/>
  <c r="L3647" i="32"/>
  <c r="L3648" i="32"/>
  <c r="L3649" i="32"/>
  <c r="L3650" i="32"/>
  <c r="L3651" i="32"/>
  <c r="L3652" i="32"/>
  <c r="L3653" i="32"/>
  <c r="L3654" i="32"/>
  <c r="L3655" i="32"/>
  <c r="L3656" i="32"/>
  <c r="L3657" i="32"/>
  <c r="L3658" i="32"/>
  <c r="L3659" i="32"/>
  <c r="L3660" i="32"/>
  <c r="L3661" i="32"/>
  <c r="L3662" i="32"/>
  <c r="L3663" i="32"/>
  <c r="L3664" i="32"/>
  <c r="L3665" i="32"/>
  <c r="L3666" i="32"/>
  <c r="L3667" i="32"/>
  <c r="L3668" i="32"/>
  <c r="L3669" i="32"/>
  <c r="L3670" i="32"/>
  <c r="L3671" i="32"/>
  <c r="L3672" i="32"/>
  <c r="L3673" i="32"/>
  <c r="L3674" i="32"/>
  <c r="L3675" i="32"/>
  <c r="L3676" i="32"/>
  <c r="L3677" i="32"/>
  <c r="L3678" i="32"/>
  <c r="L3679" i="32"/>
  <c r="L3680" i="32"/>
  <c r="L3681" i="32"/>
  <c r="L3682" i="32"/>
  <c r="L3683" i="32"/>
  <c r="L3684" i="32"/>
  <c r="L3685" i="32"/>
  <c r="L3686" i="32"/>
  <c r="L3687" i="32"/>
  <c r="L3688" i="32"/>
  <c r="L3689" i="32"/>
  <c r="L3690" i="32"/>
  <c r="L3691" i="32"/>
  <c r="L3692" i="32"/>
  <c r="L3693" i="32"/>
  <c r="L3694" i="32"/>
  <c r="L3695" i="32"/>
  <c r="L3696" i="32"/>
  <c r="L3697" i="32"/>
  <c r="L3698" i="32"/>
  <c r="L3699" i="32"/>
  <c r="L3700" i="32"/>
  <c r="L3701" i="32"/>
  <c r="L3702" i="32"/>
  <c r="L3703" i="32"/>
  <c r="L3704" i="32"/>
  <c r="L3705" i="32"/>
  <c r="L3706" i="32"/>
  <c r="L3707" i="32"/>
  <c r="L3708" i="32"/>
  <c r="L3709" i="32"/>
  <c r="L3710" i="32"/>
  <c r="L3711" i="32"/>
  <c r="L3712" i="32"/>
  <c r="L3713" i="32"/>
  <c r="L3714" i="32"/>
  <c r="L3715" i="32"/>
  <c r="L3716" i="32"/>
  <c r="L3717" i="32"/>
  <c r="L3718" i="32"/>
  <c r="L3719" i="32"/>
  <c r="L3720" i="32"/>
  <c r="L3721" i="32"/>
  <c r="L3722" i="32"/>
  <c r="L3723" i="32"/>
  <c r="L3724" i="32"/>
  <c r="L3725" i="32"/>
  <c r="L3726" i="32"/>
  <c r="L3727" i="32"/>
  <c r="L3728" i="32"/>
  <c r="L3729" i="32"/>
  <c r="L3730" i="32"/>
  <c r="L3731" i="32"/>
  <c r="L3732" i="32"/>
  <c r="L3733" i="32"/>
  <c r="L3734" i="32"/>
  <c r="L3735" i="32"/>
  <c r="L3736" i="32"/>
  <c r="L3737" i="32"/>
  <c r="L3738" i="32"/>
  <c r="L3739" i="32"/>
  <c r="L3740" i="32"/>
  <c r="L3741" i="32"/>
  <c r="L3742" i="32"/>
  <c r="L3743" i="32"/>
  <c r="L3744" i="32"/>
  <c r="L3745" i="32"/>
  <c r="L3746" i="32"/>
  <c r="L3747" i="32"/>
  <c r="L3748" i="32"/>
  <c r="L3749" i="32"/>
  <c r="L3750" i="32"/>
  <c r="L3751" i="32"/>
  <c r="L3752" i="32"/>
  <c r="L3753" i="32"/>
  <c r="L3754" i="32"/>
  <c r="L3755" i="32"/>
  <c r="L3756" i="32"/>
  <c r="L3757" i="32"/>
  <c r="L3758" i="32"/>
  <c r="L3759" i="32"/>
  <c r="L3760" i="32"/>
  <c r="L3761" i="32"/>
  <c r="L3762" i="32"/>
  <c r="L3763" i="32"/>
  <c r="L3764" i="32"/>
  <c r="L3765" i="32"/>
  <c r="L3766" i="32"/>
  <c r="L3767" i="32"/>
  <c r="L3768" i="32"/>
  <c r="L3769" i="32"/>
  <c r="L3770" i="32"/>
  <c r="L3771" i="32"/>
  <c r="L3772" i="32"/>
  <c r="L3773" i="32"/>
  <c r="L3774" i="32"/>
  <c r="L3775" i="32"/>
  <c r="L3776" i="32"/>
  <c r="L3777" i="32"/>
  <c r="L3778" i="32"/>
  <c r="L3779" i="32"/>
  <c r="L3780" i="32"/>
  <c r="L3781" i="32"/>
  <c r="L3782" i="32"/>
  <c r="L3783" i="32"/>
  <c r="L3784" i="32"/>
  <c r="L3785" i="32"/>
  <c r="L3786" i="32"/>
  <c r="L3787" i="32"/>
  <c r="L3788" i="32"/>
  <c r="L3789" i="32"/>
  <c r="L3790" i="32"/>
  <c r="L3791" i="32"/>
  <c r="L3792" i="32"/>
  <c r="L3793" i="32"/>
  <c r="L3794" i="32"/>
  <c r="L3795" i="32"/>
  <c r="L3796" i="32"/>
  <c r="L3797" i="32"/>
  <c r="L3798" i="32"/>
  <c r="L3799" i="32"/>
  <c r="L3800" i="32"/>
  <c r="L3801" i="32"/>
  <c r="L3802" i="32"/>
  <c r="L3803" i="32"/>
  <c r="L3804" i="32"/>
  <c r="L3805" i="32"/>
  <c r="L3806" i="32"/>
  <c r="L3807" i="32"/>
  <c r="L3808" i="32"/>
  <c r="L3809" i="32"/>
  <c r="L3810" i="32"/>
  <c r="L3811" i="32"/>
  <c r="L3812" i="32"/>
  <c r="L3813" i="32"/>
  <c r="L3814" i="32"/>
  <c r="L3815" i="32"/>
  <c r="L3816" i="32"/>
  <c r="L3817" i="32"/>
  <c r="L3818" i="32"/>
  <c r="L3819" i="32"/>
  <c r="L3820" i="32"/>
  <c r="L3821" i="32"/>
  <c r="L3822" i="32"/>
  <c r="L3823" i="32"/>
  <c r="L3824" i="32"/>
  <c r="L3825" i="32"/>
  <c r="L3826" i="32"/>
  <c r="L3827" i="32"/>
  <c r="L3828" i="32"/>
  <c r="L3829" i="32"/>
  <c r="L3830" i="32"/>
  <c r="L3831" i="32"/>
  <c r="L3832" i="32"/>
  <c r="L3833" i="32"/>
  <c r="L3834" i="32"/>
  <c r="L3835" i="32"/>
  <c r="L3836" i="32"/>
  <c r="L3837" i="32"/>
  <c r="L3838" i="32"/>
  <c r="L3839" i="32"/>
  <c r="L3840" i="32"/>
  <c r="L3841" i="32"/>
  <c r="L3842" i="32"/>
  <c r="L3843" i="32"/>
  <c r="L3844" i="32"/>
  <c r="L3845" i="32"/>
  <c r="L3846" i="32"/>
  <c r="L3847" i="32"/>
  <c r="L3848" i="32"/>
  <c r="L3849" i="32"/>
  <c r="L3850" i="32"/>
  <c r="L3851" i="32"/>
  <c r="L3852" i="32"/>
  <c r="L3853" i="32"/>
  <c r="L3854" i="32"/>
  <c r="L3855" i="32"/>
  <c r="L3856" i="32"/>
  <c r="L3857" i="32"/>
  <c r="L3858" i="32"/>
  <c r="L3859" i="32"/>
  <c r="L3860" i="32"/>
  <c r="L3861" i="32"/>
  <c r="L3862" i="32"/>
  <c r="L3863" i="32"/>
  <c r="L3864" i="32"/>
  <c r="L3865" i="32"/>
  <c r="L3866" i="32"/>
  <c r="L3867" i="32"/>
  <c r="L3868" i="32"/>
  <c r="L3869" i="32"/>
  <c r="L3870" i="32"/>
  <c r="L3871" i="32"/>
  <c r="L3872" i="32"/>
  <c r="L3873" i="32"/>
  <c r="L3874" i="32"/>
  <c r="L3875" i="32"/>
  <c r="L3876" i="32"/>
  <c r="L3877" i="32"/>
  <c r="L3878" i="32"/>
  <c r="L3879" i="32"/>
  <c r="L3880" i="32"/>
  <c r="L3881" i="32"/>
  <c r="L3882" i="32"/>
  <c r="L3883" i="32"/>
  <c r="L3884" i="32"/>
  <c r="L3885" i="32"/>
  <c r="L3886" i="32"/>
  <c r="L3887" i="32"/>
  <c r="L3888" i="32"/>
  <c r="L3889" i="32"/>
  <c r="L3890" i="32"/>
  <c r="L3891" i="32"/>
  <c r="L3892" i="32"/>
  <c r="L3893" i="32"/>
  <c r="L3894" i="32"/>
  <c r="L3895" i="32"/>
  <c r="L3896" i="32"/>
  <c r="L3897" i="32"/>
  <c r="L3898" i="32"/>
  <c r="L3899" i="32"/>
  <c r="L3900" i="32"/>
  <c r="L3901" i="32"/>
  <c r="L3902" i="32"/>
  <c r="L3903" i="32"/>
  <c r="L3904" i="32"/>
  <c r="L3905" i="32"/>
  <c r="L3906" i="32"/>
  <c r="L3907" i="32"/>
  <c r="L3908" i="32"/>
  <c r="L3909" i="32"/>
  <c r="L3910" i="32"/>
  <c r="L3911" i="32"/>
  <c r="L3912" i="32"/>
  <c r="L3913" i="32"/>
  <c r="L3914" i="32"/>
  <c r="L3915" i="32"/>
  <c r="L3916" i="32"/>
  <c r="L3917" i="32"/>
  <c r="L3918" i="32"/>
  <c r="L3919" i="32"/>
  <c r="L3920" i="32"/>
  <c r="L3921" i="32"/>
  <c r="L3922" i="32"/>
  <c r="L3923" i="32"/>
  <c r="L3924" i="32"/>
  <c r="L3925" i="32"/>
  <c r="L3926" i="32"/>
  <c r="L3927" i="32"/>
  <c r="L3928" i="32"/>
  <c r="L3929" i="32"/>
  <c r="L3930" i="32"/>
  <c r="L3931" i="32"/>
  <c r="L3932" i="32"/>
  <c r="L3933" i="32"/>
  <c r="L3934" i="32"/>
  <c r="L3935" i="32"/>
  <c r="L3936" i="32"/>
  <c r="L3937" i="32"/>
  <c r="L3938" i="32"/>
  <c r="L3939" i="32"/>
  <c r="L3940" i="32"/>
  <c r="L3941" i="32"/>
  <c r="L3942" i="32"/>
  <c r="L3943" i="32"/>
  <c r="L3944" i="32"/>
  <c r="L3945" i="32"/>
  <c r="L3946" i="32"/>
  <c r="L3947" i="32"/>
  <c r="L3948" i="32"/>
  <c r="L3949" i="32"/>
  <c r="L3950" i="32"/>
  <c r="L3951" i="32"/>
  <c r="L3952" i="32"/>
  <c r="L3953" i="32"/>
  <c r="L3954" i="32"/>
  <c r="L3955" i="32"/>
  <c r="L3956" i="32"/>
  <c r="L3957" i="32"/>
  <c r="L3958" i="32"/>
  <c r="L3959" i="32"/>
  <c r="L3960" i="32"/>
  <c r="L3961" i="32"/>
  <c r="L3962" i="32"/>
  <c r="L3963" i="32"/>
  <c r="L3964" i="32"/>
  <c r="L3965" i="32"/>
  <c r="L3966" i="32"/>
  <c r="L3967" i="32"/>
  <c r="L3968" i="32"/>
  <c r="L3969" i="32"/>
  <c r="L3970" i="32"/>
  <c r="L3971" i="32"/>
  <c r="L3972" i="32"/>
  <c r="L3973" i="32"/>
  <c r="L3974" i="32"/>
  <c r="L3975" i="32"/>
  <c r="L3976" i="32"/>
  <c r="L3977" i="32"/>
  <c r="L3978" i="32"/>
  <c r="L3979" i="32"/>
  <c r="L3980" i="32"/>
  <c r="L3981" i="32"/>
  <c r="L3982" i="32"/>
  <c r="L3983" i="32"/>
  <c r="L3984" i="32"/>
  <c r="L3985" i="32"/>
  <c r="L3986" i="32"/>
  <c r="L3987" i="32"/>
  <c r="L3988" i="32"/>
  <c r="L3989" i="32"/>
  <c r="L3990" i="32"/>
  <c r="L3991" i="32"/>
  <c r="L3992" i="32"/>
  <c r="L3993" i="32"/>
  <c r="L3994" i="32"/>
  <c r="L3995" i="32"/>
  <c r="L3996" i="32"/>
  <c r="L3997" i="32"/>
  <c r="L3998" i="32"/>
  <c r="L3999" i="32"/>
  <c r="L4000" i="32"/>
  <c r="L4001" i="32"/>
  <c r="L4002" i="32"/>
  <c r="L4003" i="32"/>
  <c r="L4004" i="32"/>
  <c r="L4005" i="32"/>
  <c r="L4006" i="32"/>
  <c r="L4007" i="32"/>
  <c r="L4008" i="32"/>
  <c r="L4009" i="32"/>
  <c r="L4010" i="32"/>
  <c r="L4011" i="32"/>
  <c r="L4012" i="32"/>
  <c r="L4013" i="32"/>
  <c r="L4014" i="32"/>
  <c r="L4015" i="32"/>
  <c r="L4016" i="32"/>
  <c r="L4017" i="32"/>
  <c r="L4018" i="32"/>
  <c r="L4019" i="32"/>
  <c r="L4020" i="32"/>
  <c r="L4021" i="32"/>
  <c r="L4022" i="32"/>
  <c r="L4023" i="32"/>
  <c r="L4024" i="32"/>
  <c r="L4025" i="32"/>
  <c r="L4026" i="32"/>
  <c r="L4027" i="32"/>
  <c r="L4028" i="32"/>
  <c r="L4029" i="32"/>
  <c r="L4030" i="32"/>
  <c r="L4031" i="32"/>
  <c r="L4032" i="32"/>
  <c r="L4033" i="32"/>
  <c r="L4034" i="32"/>
  <c r="L4035" i="32"/>
  <c r="L4036" i="32"/>
  <c r="L4037" i="32"/>
  <c r="L4038" i="32"/>
  <c r="L4039" i="32"/>
  <c r="L4040" i="32"/>
  <c r="L4041" i="32"/>
  <c r="L4042" i="32"/>
  <c r="L4043" i="32"/>
  <c r="L4044" i="32"/>
  <c r="L4045" i="32"/>
  <c r="L4046" i="32"/>
  <c r="L4047" i="32"/>
  <c r="L4048" i="32"/>
  <c r="L4049" i="32"/>
  <c r="L4050" i="32"/>
  <c r="L4051" i="32"/>
  <c r="L4052" i="32"/>
  <c r="L4053" i="32"/>
  <c r="L4054" i="32"/>
  <c r="L4055" i="32"/>
  <c r="L4056" i="32"/>
  <c r="L4057" i="32"/>
  <c r="L4058" i="32"/>
  <c r="L4059" i="32"/>
  <c r="L4060" i="32"/>
  <c r="L4061" i="32"/>
  <c r="L4062" i="32"/>
  <c r="L4063" i="32"/>
  <c r="L4064" i="32"/>
  <c r="L4065" i="32"/>
  <c r="L4066" i="32"/>
  <c r="L4067" i="32"/>
  <c r="L4068" i="32"/>
  <c r="L4069" i="32"/>
  <c r="L4070" i="32"/>
  <c r="L4071" i="32"/>
  <c r="L4072" i="32"/>
  <c r="L4073" i="32"/>
  <c r="L4074" i="32"/>
  <c r="L4075" i="32"/>
  <c r="L4076" i="32"/>
  <c r="L4077" i="32"/>
  <c r="L4078" i="32"/>
  <c r="L4079" i="32"/>
  <c r="L4080" i="32"/>
  <c r="L4081" i="32"/>
  <c r="L4082" i="32"/>
  <c r="L4083" i="32"/>
  <c r="L4084" i="32"/>
  <c r="L4085" i="32"/>
  <c r="L4086" i="32"/>
  <c r="L4087" i="32"/>
  <c r="L4088" i="32"/>
  <c r="L4089" i="32"/>
  <c r="L4090" i="32"/>
  <c r="L4091" i="32"/>
  <c r="L4092" i="32"/>
  <c r="L4093" i="32"/>
  <c r="L4094" i="32"/>
  <c r="L4095" i="32"/>
  <c r="L4096" i="32"/>
  <c r="L4097" i="32"/>
  <c r="L4098" i="32"/>
  <c r="L4099" i="32"/>
  <c r="L4100" i="32"/>
  <c r="L4101" i="32"/>
  <c r="L4102" i="32"/>
  <c r="L4103" i="32"/>
  <c r="L4104" i="32"/>
  <c r="L4105" i="32"/>
  <c r="L4106" i="32"/>
  <c r="L4107" i="32"/>
  <c r="L4108" i="32"/>
  <c r="L4109" i="32"/>
  <c r="L4110" i="32"/>
  <c r="L4111" i="32"/>
  <c r="L4112" i="32"/>
  <c r="L4113" i="32"/>
  <c r="L4114" i="32"/>
  <c r="L4115" i="32"/>
  <c r="L4116" i="32"/>
  <c r="L4117" i="32"/>
  <c r="L4118" i="32"/>
  <c r="L4119" i="32"/>
  <c r="L4120" i="32"/>
  <c r="L4121" i="32"/>
  <c r="L4122" i="32"/>
  <c r="L4123" i="32"/>
  <c r="L4124" i="32"/>
  <c r="L4125" i="32"/>
  <c r="L4126" i="32"/>
  <c r="L4127" i="32"/>
  <c r="L4128" i="32"/>
  <c r="L4129" i="32"/>
  <c r="L4130" i="32"/>
  <c r="L4131" i="32"/>
  <c r="L4132" i="32"/>
  <c r="L4133" i="32"/>
  <c r="L4134" i="32"/>
  <c r="L4135" i="32"/>
  <c r="L4136" i="32"/>
  <c r="L4137" i="32"/>
  <c r="L4138" i="32"/>
  <c r="L4139" i="32"/>
  <c r="L4140" i="32"/>
  <c r="L4141" i="32"/>
  <c r="L4142" i="32"/>
  <c r="L4143" i="32"/>
  <c r="L4144" i="32"/>
  <c r="L4145" i="32"/>
  <c r="L4146" i="32"/>
  <c r="L4147" i="32"/>
  <c r="L4148" i="32"/>
  <c r="L4149" i="32"/>
  <c r="L4150" i="32"/>
  <c r="L4151" i="32"/>
  <c r="L4152" i="32"/>
  <c r="L4153" i="32"/>
  <c r="L4154" i="32"/>
  <c r="L4155" i="32"/>
  <c r="L4156" i="32"/>
  <c r="L4157" i="32"/>
  <c r="L4158" i="32"/>
  <c r="L4159" i="32"/>
  <c r="L4160" i="32"/>
  <c r="L4161" i="32"/>
  <c r="L4162" i="32"/>
  <c r="L4163" i="32"/>
  <c r="L4164" i="32"/>
  <c r="L4165" i="32"/>
  <c r="L4166" i="32"/>
  <c r="L4167" i="32"/>
  <c r="L4168" i="32"/>
  <c r="L4169" i="32"/>
  <c r="L4170" i="32"/>
  <c r="L4171" i="32"/>
  <c r="L4172" i="32"/>
  <c r="L4173" i="32"/>
  <c r="L4174" i="32"/>
  <c r="L4175" i="32"/>
  <c r="L4176" i="32"/>
  <c r="L4177" i="32"/>
  <c r="L4178" i="32"/>
  <c r="L4179" i="32"/>
  <c r="L4180" i="32"/>
  <c r="L4181" i="32"/>
  <c r="L4182" i="32"/>
  <c r="L4183" i="32"/>
  <c r="L4184" i="32"/>
  <c r="L4185" i="32"/>
  <c r="L4186" i="32"/>
  <c r="L4187" i="32"/>
  <c r="L4188" i="32"/>
  <c r="L4189" i="32"/>
  <c r="L4190" i="32"/>
  <c r="L4191" i="32"/>
  <c r="L4192" i="32"/>
  <c r="L4193" i="32"/>
  <c r="L4194" i="32"/>
  <c r="L4195" i="32"/>
  <c r="L4196" i="32"/>
  <c r="L4197" i="32"/>
  <c r="L4198" i="32"/>
  <c r="L4199" i="32"/>
  <c r="L4200" i="32"/>
  <c r="L4201" i="32"/>
  <c r="L4202" i="32"/>
  <c r="L4203" i="32"/>
  <c r="L4204" i="32"/>
  <c r="L4205" i="32"/>
  <c r="L4206" i="32"/>
  <c r="L4207" i="32"/>
  <c r="L4208" i="32"/>
  <c r="L4209" i="32"/>
  <c r="L4210" i="32"/>
  <c r="L4211" i="32"/>
  <c r="L4212" i="32"/>
  <c r="L4213" i="32"/>
  <c r="L4214" i="32"/>
  <c r="L4215" i="32"/>
  <c r="L4216" i="32"/>
  <c r="L4217" i="32"/>
  <c r="L4218" i="32"/>
  <c r="L4219" i="32"/>
  <c r="L4220" i="32"/>
  <c r="L4221" i="32"/>
  <c r="L4222" i="32"/>
  <c r="L4223" i="32"/>
  <c r="L4224" i="32"/>
  <c r="L4225" i="32"/>
  <c r="L4226" i="32"/>
  <c r="L4227" i="32"/>
  <c r="L4228" i="32"/>
  <c r="L4229" i="32"/>
  <c r="L4230" i="32"/>
  <c r="L4231" i="32"/>
  <c r="L4232" i="32"/>
  <c r="L4233" i="32"/>
  <c r="L4234" i="32"/>
  <c r="L4235" i="32"/>
  <c r="L4236" i="32"/>
  <c r="L4237" i="32"/>
  <c r="L4238" i="32"/>
  <c r="L4239" i="32"/>
  <c r="L4240" i="32"/>
  <c r="L4241" i="32"/>
  <c r="L4242" i="32"/>
  <c r="L4243" i="32"/>
  <c r="L4244" i="32"/>
  <c r="L4245" i="32"/>
  <c r="L4246" i="32"/>
  <c r="L4247" i="32"/>
  <c r="L4248" i="32"/>
  <c r="L4249" i="32"/>
  <c r="L4250" i="32"/>
  <c r="L4251" i="32"/>
  <c r="L4252" i="32"/>
  <c r="L4253" i="32"/>
  <c r="L4254" i="32"/>
  <c r="L4255" i="32"/>
  <c r="L4256" i="32"/>
  <c r="L4257" i="32"/>
  <c r="L4258" i="32"/>
  <c r="L4259" i="32"/>
  <c r="L4260" i="32"/>
  <c r="L4261" i="32"/>
  <c r="L4262" i="32"/>
  <c r="L4263" i="32"/>
  <c r="L4264" i="32"/>
  <c r="L4265" i="32"/>
  <c r="L4266" i="32"/>
  <c r="L4267" i="32"/>
  <c r="L4268" i="32"/>
  <c r="L4269" i="32"/>
  <c r="L4270" i="32"/>
  <c r="L4271" i="32"/>
  <c r="L4272" i="32"/>
  <c r="L4273" i="32"/>
  <c r="L4274" i="32"/>
  <c r="L4275" i="32"/>
  <c r="L4276" i="32"/>
  <c r="L4277" i="32"/>
  <c r="L4278" i="32"/>
  <c r="L4279" i="32"/>
  <c r="L4280" i="32"/>
  <c r="L4281" i="32"/>
  <c r="L4282" i="32"/>
  <c r="L4283" i="32"/>
  <c r="L4284" i="32"/>
  <c r="L4285" i="32"/>
  <c r="L4286" i="32"/>
  <c r="L4287" i="32"/>
  <c r="L4288" i="32"/>
  <c r="L4289" i="32"/>
  <c r="L4290" i="32"/>
  <c r="L4291" i="32"/>
  <c r="L4292" i="32"/>
  <c r="L4293" i="32"/>
  <c r="L4294" i="32"/>
  <c r="L4295" i="32"/>
  <c r="L4296" i="32"/>
  <c r="L4297" i="32"/>
  <c r="L4298" i="32"/>
  <c r="L4299" i="32"/>
  <c r="L4300" i="32"/>
  <c r="L4301" i="32"/>
  <c r="L4302" i="32"/>
  <c r="L4303" i="32"/>
  <c r="L4304" i="32"/>
  <c r="L4305" i="32"/>
  <c r="L4306" i="32"/>
  <c r="L4307" i="32"/>
  <c r="L4308" i="32"/>
  <c r="L4309" i="32"/>
  <c r="L4310" i="32"/>
  <c r="L4311" i="32"/>
  <c r="L4312" i="32"/>
  <c r="L4313" i="32"/>
  <c r="L4314" i="32"/>
  <c r="L4315" i="32"/>
  <c r="L4316" i="32"/>
  <c r="L4317" i="32"/>
  <c r="L4318" i="32"/>
  <c r="L4319" i="32"/>
  <c r="L4320" i="32"/>
  <c r="L4321" i="32"/>
  <c r="L4322" i="32"/>
  <c r="L4323" i="32"/>
  <c r="L4324" i="32"/>
  <c r="L4325" i="32"/>
  <c r="L4326" i="32"/>
  <c r="L4327" i="32"/>
  <c r="L4328" i="32"/>
  <c r="L4329" i="32"/>
  <c r="L4330" i="32"/>
  <c r="L4331" i="32"/>
  <c r="L4332" i="32"/>
  <c r="L4333" i="32"/>
  <c r="L4334" i="32"/>
  <c r="L4335" i="32"/>
  <c r="L4336" i="32"/>
  <c r="L4337" i="32"/>
  <c r="L4338" i="32"/>
  <c r="L4339" i="32"/>
  <c r="L4340" i="32"/>
  <c r="L4341" i="32"/>
  <c r="L4342" i="32"/>
  <c r="L4343" i="32"/>
  <c r="L4344" i="32"/>
  <c r="L4345" i="32"/>
  <c r="L4346" i="32"/>
  <c r="L4347" i="32"/>
  <c r="L4348" i="32"/>
  <c r="L4349" i="32"/>
  <c r="L4350" i="32"/>
  <c r="L4351" i="32"/>
  <c r="L4352" i="32"/>
  <c r="L4353" i="32"/>
  <c r="L4354" i="32"/>
  <c r="L4355" i="32"/>
  <c r="L4356" i="32"/>
  <c r="L4357" i="32"/>
  <c r="L4358" i="32"/>
  <c r="L4359" i="32"/>
  <c r="L4360" i="32"/>
  <c r="L4361" i="32"/>
  <c r="L4362" i="32"/>
  <c r="L4363" i="32"/>
  <c r="L4364" i="32"/>
  <c r="L4365" i="32"/>
  <c r="L4366" i="32"/>
  <c r="L4367" i="32"/>
  <c r="L4368" i="32"/>
  <c r="L4369" i="32"/>
  <c r="L4370" i="32"/>
  <c r="L4371" i="32"/>
  <c r="L4372" i="32"/>
  <c r="L4373" i="32"/>
  <c r="L4374" i="32"/>
  <c r="L4375" i="32"/>
  <c r="L4376" i="32"/>
  <c r="L4377" i="32"/>
  <c r="L4378" i="32"/>
  <c r="L4379" i="32"/>
  <c r="L4380" i="32"/>
  <c r="L4381" i="32"/>
  <c r="L4382" i="32"/>
  <c r="L4383" i="32"/>
  <c r="L4384" i="32"/>
  <c r="L4385" i="32"/>
  <c r="L4386" i="32"/>
  <c r="L4387" i="32"/>
  <c r="L4388" i="32"/>
  <c r="L4389" i="32"/>
  <c r="L4390" i="32"/>
  <c r="L4391" i="32"/>
  <c r="L4392" i="32"/>
  <c r="L4393" i="32"/>
  <c r="L4394" i="32"/>
  <c r="L4395" i="32"/>
  <c r="L4396" i="32"/>
  <c r="L4397" i="32"/>
  <c r="L4398" i="32"/>
  <c r="L4399" i="32"/>
  <c r="L4400" i="32"/>
  <c r="L4401" i="32"/>
  <c r="L4402" i="32"/>
  <c r="L4403" i="32"/>
  <c r="L4404" i="32"/>
  <c r="L4405" i="32"/>
  <c r="L4406" i="32"/>
  <c r="L4407" i="32"/>
  <c r="L4408" i="32"/>
  <c r="L4409" i="32"/>
  <c r="L4410" i="32"/>
  <c r="L4411" i="32"/>
  <c r="L4412" i="32"/>
  <c r="L4413" i="32"/>
  <c r="L4414" i="32"/>
  <c r="L4415" i="32"/>
  <c r="L4416" i="32"/>
  <c r="L4417" i="32"/>
  <c r="L4418" i="32"/>
  <c r="L4419" i="32"/>
  <c r="L4420" i="32"/>
  <c r="L4421" i="32"/>
  <c r="L4422" i="32"/>
  <c r="L4423" i="32"/>
  <c r="L4424" i="32"/>
  <c r="L4425" i="32"/>
  <c r="L4426" i="32"/>
  <c r="L4427" i="32"/>
  <c r="L4428" i="32"/>
  <c r="L4429" i="32"/>
  <c r="L4430" i="32"/>
  <c r="L4431" i="32"/>
  <c r="L4432" i="32"/>
  <c r="L4433" i="32"/>
  <c r="L4434" i="32"/>
  <c r="L4435" i="32"/>
  <c r="L4436" i="32"/>
  <c r="L4437" i="32"/>
  <c r="L4438" i="32"/>
  <c r="L4439" i="32"/>
  <c r="L4440" i="32"/>
  <c r="L4441" i="32"/>
  <c r="L4442" i="32"/>
  <c r="L4443" i="32"/>
  <c r="L4444" i="32"/>
  <c r="L4445" i="32"/>
  <c r="L4446" i="32"/>
  <c r="L4447" i="32"/>
  <c r="L4448" i="32"/>
  <c r="L4449" i="32"/>
  <c r="L4450" i="32"/>
  <c r="L4451" i="32"/>
  <c r="L4452" i="32"/>
  <c r="L4453" i="32"/>
  <c r="L4454" i="32"/>
  <c r="L4455" i="32"/>
  <c r="L4456" i="32"/>
  <c r="L4457" i="32"/>
  <c r="L4458" i="32"/>
  <c r="L4459" i="32"/>
  <c r="L4460" i="32"/>
  <c r="L4461" i="32"/>
  <c r="L4462" i="32"/>
  <c r="L4463" i="32"/>
  <c r="L4464" i="32"/>
  <c r="L4465" i="32"/>
  <c r="L4466" i="32"/>
  <c r="L4467" i="32"/>
  <c r="L4468" i="32"/>
  <c r="L4469" i="32"/>
  <c r="L4470" i="32"/>
  <c r="L4471" i="32"/>
  <c r="L4472" i="32"/>
  <c r="L4473" i="32"/>
  <c r="L4474" i="32"/>
  <c r="L4475" i="32"/>
  <c r="L4476" i="32"/>
  <c r="L4477" i="32"/>
  <c r="L4478" i="32"/>
  <c r="L4479" i="32"/>
  <c r="L4480" i="32"/>
  <c r="L4481" i="32"/>
  <c r="L4482" i="32"/>
  <c r="L4483" i="32"/>
  <c r="L4484" i="32"/>
  <c r="L4485" i="32"/>
  <c r="L4486" i="32"/>
  <c r="L4487" i="32"/>
  <c r="L4488" i="32"/>
  <c r="L4489" i="32"/>
  <c r="L4490" i="32"/>
  <c r="L4491" i="32"/>
  <c r="L4492" i="32"/>
  <c r="L4493" i="32"/>
  <c r="L4494" i="32"/>
  <c r="L4495" i="32"/>
  <c r="L4496" i="32"/>
  <c r="L4497" i="32"/>
  <c r="L4498" i="32"/>
  <c r="L4499" i="32"/>
  <c r="L4500" i="32"/>
  <c r="L4501" i="32"/>
  <c r="L4502" i="32"/>
  <c r="L4503" i="32"/>
  <c r="L4504" i="32"/>
  <c r="L4505" i="32"/>
  <c r="L4506" i="32"/>
  <c r="L4507" i="32"/>
  <c r="L4508" i="32"/>
  <c r="L4509" i="32"/>
  <c r="L4510" i="32"/>
  <c r="L4511" i="32"/>
  <c r="L4512" i="32"/>
  <c r="L4513" i="32"/>
  <c r="L4514" i="32"/>
  <c r="L4515" i="32"/>
  <c r="L4516" i="32"/>
  <c r="L4517" i="32"/>
  <c r="L4518" i="32"/>
  <c r="L4519" i="32"/>
  <c r="L4520" i="32"/>
  <c r="L4521" i="32"/>
  <c r="L4522" i="32"/>
  <c r="L4523" i="32"/>
  <c r="L4524" i="32"/>
  <c r="L4525" i="32"/>
  <c r="L4526" i="32"/>
  <c r="L4527" i="32"/>
  <c r="L4528" i="32"/>
  <c r="L4529" i="32"/>
  <c r="L4530" i="32"/>
  <c r="L4531" i="32"/>
  <c r="L4532" i="32"/>
  <c r="L4533" i="32"/>
  <c r="L4534" i="32"/>
  <c r="L4535" i="32"/>
  <c r="L4536" i="32"/>
  <c r="L4537" i="32"/>
  <c r="L4538" i="32"/>
  <c r="L4539" i="32"/>
  <c r="L4540" i="32"/>
  <c r="L4541" i="32"/>
  <c r="L4542" i="32"/>
  <c r="L4543" i="32"/>
  <c r="L4544" i="32"/>
  <c r="L4545" i="32"/>
  <c r="L4546" i="32"/>
  <c r="L4547" i="32"/>
  <c r="L4548" i="32"/>
  <c r="L4549" i="32"/>
  <c r="L4550" i="32"/>
  <c r="L4551" i="32"/>
  <c r="L4552" i="32"/>
  <c r="L4553" i="32"/>
  <c r="L4554" i="32"/>
  <c r="L4555" i="32"/>
  <c r="L4556" i="32"/>
  <c r="L4557" i="32"/>
  <c r="L4558" i="32"/>
  <c r="L4559" i="32"/>
  <c r="L4560" i="32"/>
  <c r="L4561" i="32"/>
  <c r="L4562" i="32"/>
  <c r="L4563" i="32"/>
  <c r="L4564" i="32"/>
  <c r="L4565" i="32"/>
  <c r="L4566" i="32"/>
  <c r="L4567" i="32"/>
  <c r="L4568" i="32"/>
  <c r="L4569" i="32"/>
  <c r="L4570" i="32"/>
  <c r="L4571" i="32"/>
  <c r="L4572" i="32"/>
  <c r="L4573" i="32"/>
  <c r="L4574" i="32"/>
  <c r="L4575" i="32"/>
  <c r="L4576" i="32"/>
  <c r="L4577" i="32"/>
  <c r="L4578" i="32"/>
  <c r="L4579" i="32"/>
  <c r="L4580" i="32"/>
  <c r="L4581" i="32"/>
  <c r="L4582" i="32"/>
  <c r="L4583" i="32"/>
  <c r="L4584" i="32"/>
  <c r="L4585" i="32"/>
  <c r="L4586" i="32"/>
  <c r="L4587" i="32"/>
  <c r="L4588" i="32"/>
  <c r="L4589" i="32"/>
  <c r="L4590" i="32"/>
  <c r="L4591" i="32"/>
  <c r="L4592" i="32"/>
  <c r="L4593" i="32"/>
  <c r="L4594" i="32"/>
  <c r="L4595" i="32"/>
  <c r="L4596" i="32"/>
  <c r="L4597" i="32"/>
  <c r="L4598" i="32"/>
  <c r="L4599" i="32"/>
  <c r="L4600" i="32"/>
  <c r="L4601" i="32"/>
  <c r="L4602" i="32"/>
  <c r="L4603" i="32"/>
  <c r="L4604" i="32"/>
  <c r="L4605" i="32"/>
  <c r="L4606" i="32"/>
  <c r="L4607" i="32"/>
  <c r="L4608" i="32"/>
  <c r="L4609" i="32"/>
  <c r="L4610" i="32"/>
  <c r="L4611" i="32"/>
  <c r="L4612" i="32"/>
  <c r="L4613" i="32"/>
  <c r="L4614" i="32"/>
  <c r="L4615" i="32"/>
  <c r="L4616" i="32"/>
  <c r="L4617" i="32"/>
  <c r="L4618" i="32"/>
  <c r="L4619" i="32"/>
  <c r="L4620" i="32"/>
  <c r="L4621" i="32"/>
  <c r="L4622" i="32"/>
  <c r="L4623" i="32"/>
  <c r="L4624" i="32"/>
  <c r="L4625" i="32"/>
  <c r="L4626" i="32"/>
  <c r="L4627" i="32"/>
  <c r="L4628" i="32"/>
  <c r="L4629" i="32"/>
  <c r="L4630" i="32"/>
  <c r="L4631" i="32"/>
  <c r="L4632" i="32"/>
  <c r="L4633" i="32"/>
  <c r="L4634" i="32"/>
  <c r="L4635" i="32"/>
  <c r="L4636" i="32"/>
  <c r="L4637" i="32"/>
  <c r="L4638" i="32"/>
  <c r="L4639" i="32"/>
  <c r="L4640" i="32"/>
  <c r="L4641" i="32"/>
  <c r="L4642" i="32"/>
  <c r="L4643" i="32"/>
  <c r="L4644" i="32"/>
  <c r="L4645" i="32"/>
  <c r="L4646" i="32"/>
  <c r="L4647" i="32"/>
  <c r="L4648" i="32"/>
  <c r="L4649" i="32"/>
  <c r="L4650" i="32"/>
  <c r="L4651" i="32"/>
  <c r="L4652" i="32"/>
  <c r="L4653" i="32"/>
  <c r="L4654" i="32"/>
  <c r="L4655" i="32"/>
  <c r="L4656" i="32"/>
  <c r="L4657" i="32"/>
  <c r="L4658" i="32"/>
  <c r="L4659" i="32"/>
  <c r="L4660" i="32"/>
  <c r="L4661" i="32"/>
  <c r="L4662" i="32"/>
  <c r="L4663" i="32"/>
  <c r="L4664" i="32"/>
  <c r="L4665" i="32"/>
  <c r="L4666" i="32"/>
  <c r="L4667" i="32"/>
  <c r="L4668" i="32"/>
  <c r="L4669" i="32"/>
  <c r="L4670" i="32"/>
  <c r="L4671" i="32"/>
  <c r="L4672" i="32"/>
  <c r="L4673" i="32"/>
  <c r="L4674" i="32"/>
  <c r="L4675" i="32"/>
  <c r="L4676" i="32"/>
  <c r="L4677" i="32"/>
  <c r="L4678" i="32"/>
  <c r="L4679" i="32"/>
  <c r="L4680" i="32"/>
  <c r="L4681" i="32"/>
  <c r="L4682" i="32"/>
  <c r="L4683" i="32"/>
  <c r="L4684" i="32"/>
  <c r="L4685" i="32"/>
  <c r="L4686" i="32"/>
  <c r="L4687" i="32"/>
  <c r="L4688" i="32"/>
  <c r="L4689" i="32"/>
  <c r="L4690" i="32"/>
  <c r="L4691" i="32"/>
  <c r="L4692" i="32"/>
  <c r="L4693" i="32"/>
  <c r="L4694" i="32"/>
  <c r="L4695" i="32"/>
  <c r="L4696" i="32"/>
  <c r="L4697" i="32"/>
  <c r="L4698" i="32"/>
  <c r="L4699" i="32"/>
  <c r="L4700" i="32"/>
  <c r="L4701" i="32"/>
  <c r="L4702" i="32"/>
  <c r="L4703" i="32"/>
  <c r="L4704" i="32"/>
  <c r="L4705" i="32"/>
  <c r="L4706" i="32"/>
  <c r="L4707" i="32"/>
  <c r="L4708" i="32"/>
  <c r="L4709" i="32"/>
  <c r="L4710" i="32"/>
  <c r="L4711" i="32"/>
  <c r="L4712" i="32"/>
  <c r="L4713" i="32"/>
  <c r="L4714" i="32"/>
  <c r="L4715" i="32"/>
  <c r="L4716" i="32"/>
  <c r="L4717" i="32"/>
  <c r="L4718" i="32"/>
  <c r="L4719" i="32"/>
  <c r="L4720" i="32"/>
  <c r="L4721" i="32"/>
  <c r="L4722" i="32"/>
  <c r="L4723" i="32"/>
  <c r="L4724" i="32"/>
  <c r="L4725" i="32"/>
  <c r="L4726" i="32"/>
  <c r="L4727" i="32"/>
  <c r="L4728" i="32"/>
  <c r="L4729" i="32"/>
  <c r="L4730" i="32"/>
  <c r="L4731" i="32"/>
  <c r="L4732" i="32"/>
  <c r="L4733" i="32"/>
  <c r="L4734" i="32"/>
  <c r="L4735" i="32"/>
  <c r="L4736" i="32"/>
  <c r="L4737" i="32"/>
  <c r="L4738" i="32"/>
  <c r="L4739" i="32"/>
  <c r="L4740" i="32"/>
  <c r="L4741" i="32"/>
  <c r="L4742" i="32"/>
  <c r="L4743" i="32"/>
  <c r="L4744" i="32"/>
  <c r="L4745" i="32"/>
  <c r="L4746" i="32"/>
  <c r="L4747" i="32"/>
  <c r="L4748" i="32"/>
  <c r="L4749" i="32"/>
  <c r="L4750" i="32"/>
  <c r="L4751" i="32"/>
  <c r="L4752" i="32"/>
  <c r="L4753" i="32"/>
  <c r="L4754" i="32"/>
  <c r="L4755" i="32"/>
  <c r="L4756" i="32"/>
  <c r="L4757" i="32"/>
  <c r="L4758" i="32"/>
  <c r="L4759" i="32"/>
  <c r="L4760" i="32"/>
  <c r="L4761" i="32"/>
  <c r="L4762" i="32"/>
  <c r="L4763" i="32"/>
  <c r="L4764" i="32"/>
  <c r="L4765" i="32"/>
  <c r="L4766" i="32"/>
  <c r="L4767" i="32"/>
  <c r="L4768" i="32"/>
  <c r="L4769" i="32"/>
  <c r="L4770" i="32"/>
  <c r="L4771" i="32"/>
  <c r="L4772" i="32"/>
  <c r="L4773" i="32"/>
  <c r="L4774" i="32"/>
  <c r="L4775" i="32"/>
  <c r="L4776" i="32"/>
  <c r="L4777" i="32"/>
  <c r="L4778" i="32"/>
  <c r="L4779" i="32"/>
  <c r="L4780" i="32"/>
  <c r="L4781" i="32"/>
  <c r="L4782" i="32"/>
  <c r="L4783" i="32"/>
  <c r="L4784" i="32"/>
  <c r="L4785" i="32"/>
  <c r="L4786" i="32"/>
  <c r="L4787" i="32"/>
  <c r="L4788" i="32"/>
  <c r="L4789" i="32"/>
  <c r="L4790" i="32"/>
  <c r="L4791" i="32"/>
  <c r="L4792" i="32"/>
  <c r="L4793" i="32"/>
  <c r="L4794" i="32"/>
  <c r="L4795" i="32"/>
  <c r="L4796" i="32"/>
  <c r="L4797" i="32"/>
  <c r="L4798" i="32"/>
  <c r="L4799" i="32"/>
  <c r="L4800" i="32"/>
  <c r="L4801" i="32"/>
  <c r="L4802" i="32"/>
  <c r="L4803" i="32"/>
  <c r="L4804" i="32"/>
  <c r="L4805" i="32"/>
  <c r="L4806" i="32"/>
  <c r="L4807" i="32"/>
  <c r="L4808" i="32"/>
  <c r="L4809" i="32"/>
  <c r="L4810" i="32"/>
  <c r="L4811" i="32"/>
  <c r="L4812" i="32"/>
  <c r="L4813" i="32"/>
  <c r="L4814" i="32"/>
  <c r="L4815" i="32"/>
  <c r="L4816" i="32"/>
  <c r="L4817" i="32"/>
  <c r="L4818" i="32"/>
  <c r="L4819" i="32"/>
  <c r="L4820" i="32"/>
  <c r="L4821" i="32"/>
  <c r="L4822" i="32"/>
  <c r="L4823" i="32"/>
  <c r="L4824" i="32"/>
  <c r="L4825" i="32"/>
  <c r="L4826" i="32"/>
  <c r="L4827" i="32"/>
  <c r="L4828" i="32"/>
  <c r="L4829" i="32"/>
  <c r="L4830" i="32"/>
  <c r="L4831" i="32"/>
  <c r="L4832" i="32"/>
  <c r="L4833" i="32"/>
  <c r="L4834" i="32"/>
  <c r="L4835" i="32"/>
  <c r="L4836" i="32"/>
  <c r="L4837" i="32"/>
  <c r="L4838" i="32"/>
  <c r="L4839" i="32"/>
  <c r="L4840" i="32"/>
  <c r="L4841" i="32"/>
  <c r="L4842" i="32"/>
  <c r="L4843" i="32"/>
  <c r="L4844" i="32"/>
  <c r="L4845" i="32"/>
  <c r="L4846" i="32"/>
  <c r="L4847" i="32"/>
  <c r="L4848" i="32"/>
  <c r="L4849" i="32"/>
  <c r="L4850" i="32"/>
  <c r="L4851" i="32"/>
  <c r="L4852" i="32"/>
  <c r="L4853" i="32"/>
  <c r="L4854" i="32"/>
  <c r="L4855" i="32"/>
  <c r="L4856" i="32"/>
  <c r="L4857" i="32"/>
  <c r="L4858" i="32"/>
  <c r="L4859" i="32"/>
  <c r="L4860" i="32"/>
  <c r="L4861" i="32"/>
  <c r="L4862" i="32"/>
  <c r="L4863" i="32"/>
  <c r="L4864" i="32"/>
  <c r="L4865" i="32"/>
  <c r="L4866" i="32"/>
  <c r="L4867" i="32"/>
  <c r="L4868" i="32"/>
  <c r="L4869" i="32"/>
  <c r="L4870" i="32"/>
  <c r="L4871" i="32"/>
  <c r="L4872" i="32"/>
  <c r="L4873" i="32"/>
  <c r="L4874" i="32"/>
  <c r="L4875" i="32"/>
  <c r="L4876" i="32"/>
  <c r="L4877" i="32"/>
  <c r="L4878" i="32"/>
  <c r="L4879" i="32"/>
  <c r="L4880" i="32"/>
  <c r="L4881" i="32"/>
  <c r="L4882" i="32"/>
  <c r="L4883" i="32"/>
  <c r="L4884" i="32"/>
  <c r="L4885" i="32"/>
  <c r="L4886" i="32"/>
  <c r="L4887" i="32"/>
  <c r="L4888" i="32"/>
  <c r="L4889" i="32"/>
  <c r="L4890" i="32"/>
  <c r="L4891" i="32"/>
  <c r="L4892" i="32"/>
  <c r="L4893" i="32"/>
  <c r="L4894" i="32"/>
  <c r="L4895" i="32"/>
  <c r="L4896" i="32"/>
  <c r="L4897" i="32"/>
  <c r="L4898" i="32"/>
  <c r="L4899" i="32"/>
  <c r="L4900" i="32"/>
  <c r="L4901" i="32"/>
  <c r="L4902" i="32"/>
  <c r="L4903" i="32"/>
  <c r="L4904" i="32"/>
  <c r="L4905" i="32"/>
  <c r="L4906" i="32"/>
  <c r="L4907" i="32"/>
  <c r="L4908" i="32"/>
  <c r="L4909" i="32"/>
  <c r="L4910" i="32"/>
  <c r="L4911" i="32"/>
  <c r="L4912" i="32"/>
  <c r="L4913" i="32"/>
  <c r="L4914" i="32"/>
  <c r="L4915" i="32"/>
  <c r="L4916" i="32"/>
  <c r="L4917" i="32"/>
  <c r="L4918" i="32"/>
  <c r="L4919" i="32"/>
  <c r="L4920" i="32"/>
  <c r="L4921" i="32"/>
  <c r="L4922" i="32"/>
  <c r="L4923" i="32"/>
  <c r="L4924" i="32"/>
  <c r="L4925" i="32"/>
  <c r="L4926" i="32"/>
  <c r="L4927" i="32"/>
  <c r="L4928" i="32"/>
  <c r="L4929" i="32"/>
  <c r="L4930" i="32"/>
  <c r="L4931" i="32"/>
  <c r="L4932" i="32"/>
  <c r="L4933" i="32"/>
  <c r="L4934" i="32"/>
  <c r="L4935" i="32"/>
  <c r="L4936" i="32"/>
  <c r="L4937" i="32"/>
  <c r="L4938" i="32"/>
  <c r="L4939" i="32"/>
  <c r="L4940" i="32"/>
  <c r="L4941" i="32"/>
  <c r="L4942" i="32"/>
  <c r="L4943" i="32"/>
  <c r="L4944" i="32"/>
  <c r="L4945" i="32"/>
  <c r="L4946" i="32"/>
  <c r="L4947" i="32"/>
  <c r="L4948" i="32"/>
  <c r="L4949" i="32"/>
  <c r="L4950" i="32"/>
  <c r="L4951" i="32"/>
  <c r="L4952" i="32"/>
  <c r="L4953" i="32"/>
  <c r="L4954" i="32"/>
  <c r="L4955" i="32"/>
  <c r="L4956" i="32"/>
  <c r="L4957" i="32"/>
  <c r="L4958" i="32"/>
  <c r="L4959" i="32"/>
  <c r="L4960" i="32"/>
  <c r="L4961" i="32"/>
  <c r="L4962" i="32"/>
  <c r="L4963" i="32"/>
  <c r="L4964" i="32"/>
  <c r="L4965" i="32"/>
  <c r="L4966" i="32"/>
  <c r="L4967" i="32"/>
  <c r="L4968" i="32"/>
  <c r="L4969" i="32"/>
  <c r="L4970" i="32"/>
  <c r="L4971" i="32"/>
  <c r="L4972" i="32"/>
  <c r="L4973" i="32"/>
  <c r="L4974" i="32"/>
  <c r="L4975" i="32"/>
  <c r="L4976" i="32"/>
  <c r="L4977" i="32"/>
  <c r="L4978" i="32"/>
  <c r="L4979" i="32"/>
  <c r="L4980" i="32"/>
  <c r="L4981" i="32"/>
  <c r="L4982" i="32"/>
  <c r="L4983" i="32"/>
  <c r="L4984" i="32"/>
  <c r="L4985" i="32"/>
  <c r="L4986" i="32"/>
  <c r="L4987" i="32"/>
  <c r="L4988" i="32"/>
  <c r="L4989" i="32"/>
  <c r="L4990" i="32"/>
  <c r="L4991" i="32"/>
  <c r="L4992" i="32"/>
  <c r="L4993" i="32"/>
  <c r="L4994" i="32"/>
  <c r="L4995" i="32"/>
  <c r="L4996" i="32"/>
  <c r="L4997" i="32"/>
  <c r="L4998" i="32"/>
  <c r="L4999" i="32"/>
  <c r="L5000" i="32"/>
  <c r="L5001" i="32"/>
  <c r="L5002" i="32"/>
  <c r="L5003" i="32"/>
  <c r="L5004" i="32"/>
  <c r="L5005" i="32"/>
  <c r="L5006" i="32"/>
  <c r="L5007" i="32"/>
  <c r="L5008" i="32"/>
  <c r="L5009" i="32"/>
  <c r="L5010" i="32"/>
  <c r="L5011" i="32"/>
  <c r="L5012" i="32"/>
  <c r="L5013" i="32"/>
  <c r="L5014" i="32"/>
  <c r="L5015" i="32"/>
  <c r="L5016" i="32"/>
  <c r="L5017" i="32"/>
  <c r="L5018" i="32"/>
  <c r="L5019" i="32"/>
  <c r="L5020" i="32"/>
  <c r="L5021" i="32"/>
  <c r="L5022" i="32"/>
  <c r="L5023" i="32"/>
  <c r="L5024" i="32"/>
  <c r="L5025" i="32"/>
  <c r="L5026" i="32"/>
  <c r="L5027" i="32"/>
  <c r="L5028" i="32"/>
  <c r="L5029" i="32"/>
  <c r="L5030" i="32"/>
  <c r="L5031" i="32"/>
  <c r="L5032" i="32"/>
  <c r="L5033" i="32"/>
  <c r="L5034" i="32"/>
  <c r="L5035" i="32"/>
  <c r="L5036" i="32"/>
  <c r="L5037" i="32"/>
  <c r="L5038" i="32"/>
  <c r="L5039" i="32"/>
  <c r="L5040" i="32"/>
  <c r="L5041" i="32"/>
  <c r="L5042" i="32"/>
  <c r="L5043" i="32"/>
  <c r="L5044" i="32"/>
  <c r="L5045" i="32"/>
  <c r="L5046" i="32"/>
  <c r="L5047" i="32"/>
  <c r="L5048" i="32"/>
  <c r="L5049" i="32"/>
  <c r="L5050" i="32"/>
  <c r="L5051" i="32"/>
  <c r="L5052" i="32"/>
  <c r="L5053" i="32"/>
  <c r="L5054" i="32"/>
  <c r="L5055" i="32"/>
  <c r="L5056" i="32"/>
  <c r="L5057" i="32"/>
  <c r="L5058" i="32"/>
  <c r="L5059" i="32"/>
  <c r="L5060" i="32"/>
  <c r="L5061" i="32"/>
  <c r="L5062" i="32"/>
  <c r="L5063" i="32"/>
  <c r="L5064" i="32"/>
  <c r="L5065" i="32"/>
  <c r="L5066" i="32"/>
  <c r="L5067" i="32"/>
  <c r="L5068" i="32"/>
  <c r="L5069" i="32"/>
  <c r="L5070" i="32"/>
  <c r="L5071" i="32"/>
  <c r="L5072" i="32"/>
  <c r="L5073" i="32"/>
  <c r="L5074" i="32"/>
  <c r="L5075" i="32"/>
  <c r="L5076" i="32"/>
  <c r="L5077" i="32"/>
  <c r="L5078" i="32"/>
  <c r="L5079" i="32"/>
  <c r="L5080" i="32"/>
  <c r="L5081" i="32"/>
  <c r="L5082" i="32"/>
  <c r="L5083" i="32"/>
  <c r="L5084" i="32"/>
  <c r="L5085" i="32"/>
  <c r="L5086" i="32"/>
  <c r="L5087" i="32"/>
  <c r="L5088" i="32"/>
  <c r="L5089" i="32"/>
  <c r="L5090" i="32"/>
  <c r="L5091" i="32"/>
  <c r="L5092" i="32"/>
  <c r="L5093" i="32"/>
  <c r="L5094" i="32"/>
  <c r="L5095" i="32"/>
  <c r="L5096" i="32"/>
  <c r="L5097" i="32"/>
  <c r="L5098" i="32"/>
  <c r="L5099" i="32"/>
  <c r="L5100" i="32"/>
  <c r="L5101" i="32"/>
  <c r="L5102" i="32"/>
  <c r="L5103" i="32"/>
  <c r="L5104" i="32"/>
  <c r="L5105" i="32"/>
  <c r="L5106" i="32"/>
  <c r="L5107" i="32"/>
  <c r="L5108" i="32"/>
  <c r="L5109" i="32"/>
  <c r="L5110" i="32"/>
  <c r="L5111" i="32"/>
  <c r="L5112" i="32"/>
  <c r="L5113" i="32"/>
  <c r="L5114" i="32"/>
  <c r="L5115" i="32"/>
  <c r="L5116" i="32"/>
  <c r="L5117" i="32"/>
  <c r="L5118" i="32"/>
  <c r="L5119" i="32"/>
  <c r="L5120" i="32"/>
  <c r="L5121" i="32"/>
  <c r="L5122" i="32"/>
  <c r="L5123" i="32"/>
  <c r="L5124" i="32"/>
  <c r="L5125" i="32"/>
  <c r="L5126" i="32"/>
  <c r="L5127" i="32"/>
  <c r="L5128" i="32"/>
  <c r="L5129" i="32"/>
  <c r="L5130" i="32"/>
  <c r="L5131" i="32"/>
  <c r="L5132" i="32"/>
  <c r="L5133" i="32"/>
  <c r="L5134" i="32"/>
  <c r="L5135" i="32"/>
  <c r="L5136" i="32"/>
  <c r="L5137" i="32"/>
  <c r="L5138" i="32"/>
  <c r="L5139" i="32"/>
  <c r="L5140" i="32"/>
  <c r="L5141" i="32"/>
  <c r="L5142" i="32"/>
  <c r="L5143" i="32"/>
  <c r="L5144" i="32"/>
  <c r="L5145" i="32"/>
  <c r="L5146" i="32"/>
  <c r="L5147" i="32"/>
  <c r="L5148" i="32"/>
  <c r="L5149" i="32"/>
  <c r="L5150" i="32"/>
  <c r="L5151" i="32"/>
  <c r="L5152" i="32"/>
  <c r="L5153" i="32"/>
  <c r="L5154" i="32"/>
  <c r="L5155" i="32"/>
  <c r="L5156" i="32"/>
  <c r="L5157" i="32"/>
  <c r="L5158" i="32"/>
  <c r="L5159" i="32"/>
  <c r="L5160" i="32"/>
  <c r="L5161" i="32"/>
  <c r="L5162" i="32"/>
  <c r="L5163" i="32"/>
  <c r="L5164" i="32"/>
  <c r="L5165" i="32"/>
  <c r="L5166" i="32"/>
  <c r="L5167" i="32"/>
  <c r="L5168" i="32"/>
  <c r="L5169" i="32"/>
  <c r="L5170" i="32"/>
  <c r="L5171" i="32"/>
  <c r="L5172" i="32"/>
  <c r="L5173" i="32"/>
  <c r="L5174" i="32"/>
  <c r="L5175" i="32"/>
  <c r="L5176" i="32"/>
  <c r="L5177" i="32"/>
  <c r="L5178" i="32"/>
  <c r="L5179" i="32"/>
  <c r="L5180" i="32"/>
  <c r="L5181" i="32"/>
  <c r="L5182" i="32"/>
  <c r="L5183" i="32"/>
  <c r="L5184" i="32"/>
  <c r="L5185" i="32"/>
  <c r="L5186" i="32"/>
  <c r="L5187" i="32"/>
  <c r="L5188" i="32"/>
  <c r="L5189" i="32"/>
  <c r="L5190" i="32"/>
  <c r="L5191" i="32"/>
  <c r="L5192" i="32"/>
  <c r="L5193" i="32"/>
  <c r="L5194" i="32"/>
  <c r="L5195" i="32"/>
  <c r="L5196" i="32"/>
  <c r="L5197" i="32"/>
  <c r="L5198" i="32"/>
  <c r="L5199" i="32"/>
  <c r="L5200" i="32"/>
  <c r="L5201" i="32"/>
  <c r="L5202" i="32"/>
  <c r="L5203" i="32"/>
  <c r="L5204" i="32"/>
  <c r="L5205" i="32"/>
  <c r="L5206" i="32"/>
  <c r="L5207" i="32"/>
  <c r="L5208" i="32"/>
  <c r="L5209" i="32"/>
  <c r="L5210" i="32"/>
  <c r="L5211" i="32"/>
  <c r="L5212" i="32"/>
  <c r="L5213" i="32"/>
  <c r="L5214" i="32"/>
  <c r="L5215" i="32"/>
  <c r="L5216" i="32"/>
  <c r="L5217" i="32"/>
  <c r="L5218" i="32"/>
  <c r="L5219" i="32"/>
  <c r="L5220" i="32"/>
  <c r="L5221" i="32"/>
  <c r="L5222" i="32"/>
  <c r="L5223" i="32"/>
  <c r="L5224" i="32"/>
  <c r="L5225" i="32"/>
  <c r="L5226" i="32"/>
  <c r="L5227" i="32"/>
  <c r="L5228" i="32"/>
  <c r="L5229" i="32"/>
  <c r="L5230" i="32"/>
  <c r="L5231" i="32"/>
  <c r="L5232" i="32"/>
  <c r="L5233" i="32"/>
  <c r="L5234" i="32"/>
  <c r="L5235" i="32"/>
  <c r="L5236" i="32"/>
  <c r="L5237" i="32"/>
  <c r="L5238" i="32"/>
  <c r="L5239" i="32"/>
  <c r="L5240" i="32"/>
  <c r="L5241" i="32"/>
  <c r="L5242" i="32"/>
  <c r="L5243" i="32"/>
  <c r="L5244" i="32"/>
  <c r="L5245" i="32"/>
  <c r="L5246" i="32"/>
  <c r="L5247" i="32"/>
  <c r="L5248" i="32"/>
  <c r="L5249" i="32"/>
  <c r="L5250" i="32"/>
  <c r="L5251" i="32"/>
  <c r="L5252" i="32"/>
  <c r="L5253" i="32"/>
  <c r="L5254" i="32"/>
  <c r="L5255" i="32"/>
  <c r="L5256" i="32"/>
  <c r="L5257" i="32"/>
  <c r="L5258" i="32"/>
  <c r="L5259" i="32"/>
  <c r="L5260" i="32"/>
  <c r="L5261" i="32"/>
  <c r="L5262" i="32"/>
  <c r="L5263" i="32"/>
  <c r="L5264" i="32"/>
  <c r="L5265" i="32"/>
  <c r="L5266" i="32"/>
  <c r="L5267" i="32"/>
  <c r="L5268" i="32"/>
  <c r="L5269" i="32"/>
  <c r="L5270" i="32"/>
  <c r="L5271" i="32"/>
  <c r="L5272" i="32"/>
  <c r="L5273" i="32"/>
  <c r="L5274" i="32"/>
  <c r="L5275" i="32"/>
  <c r="L5276" i="32"/>
  <c r="L5277" i="32"/>
  <c r="L5278" i="32"/>
  <c r="L5279" i="32"/>
  <c r="L5280" i="32"/>
  <c r="L5281" i="32"/>
  <c r="L5282" i="32"/>
  <c r="L5283" i="32"/>
  <c r="L5284" i="32"/>
  <c r="L5285" i="32"/>
  <c r="L5286" i="32"/>
  <c r="L5287" i="32"/>
  <c r="L5288" i="32"/>
  <c r="L5289" i="32"/>
  <c r="L5290" i="32"/>
  <c r="L5291" i="32"/>
  <c r="L5292" i="32"/>
  <c r="L5293" i="32"/>
  <c r="L5294" i="32"/>
  <c r="L5295" i="32"/>
  <c r="L5296" i="32"/>
  <c r="L5297" i="32"/>
  <c r="L5298" i="32"/>
  <c r="L5299" i="32"/>
  <c r="L5300" i="32"/>
  <c r="L5301" i="32"/>
  <c r="L5302" i="32"/>
  <c r="L5303" i="32"/>
  <c r="L5304" i="32"/>
  <c r="L5305" i="32"/>
  <c r="L5306" i="32"/>
  <c r="L5307" i="32"/>
  <c r="L5308" i="32"/>
  <c r="L5309" i="32"/>
  <c r="L5310" i="32"/>
  <c r="L5311" i="32"/>
  <c r="L5312" i="32"/>
  <c r="L5313" i="32"/>
  <c r="L5314" i="32"/>
  <c r="L5315" i="32"/>
  <c r="L5316" i="32"/>
  <c r="L5317" i="32"/>
  <c r="L5318" i="32"/>
  <c r="L5319" i="32"/>
  <c r="L5320" i="32"/>
  <c r="L5321" i="32"/>
  <c r="L5322" i="32"/>
  <c r="L5323" i="32"/>
  <c r="L5324" i="32"/>
  <c r="L5325" i="32"/>
  <c r="L5326" i="32"/>
  <c r="L5327" i="32"/>
  <c r="L5328" i="32"/>
  <c r="L5329" i="32"/>
  <c r="L5330" i="32"/>
  <c r="L5331" i="32"/>
  <c r="L5332" i="32"/>
  <c r="L5333" i="32"/>
  <c r="L5334" i="32"/>
  <c r="L5335" i="32"/>
  <c r="L5336" i="32"/>
  <c r="L5337" i="32"/>
  <c r="L5338" i="32"/>
  <c r="L5339" i="32"/>
  <c r="L5340" i="32"/>
  <c r="L5341" i="32"/>
  <c r="L5342" i="32"/>
  <c r="L5343" i="32"/>
  <c r="L5344" i="32"/>
  <c r="L5345" i="32"/>
  <c r="L5346" i="32"/>
  <c r="L5347" i="32"/>
  <c r="L5348" i="32"/>
  <c r="L5349" i="32"/>
  <c r="L5350" i="32"/>
  <c r="L5351" i="32"/>
  <c r="L5352" i="32"/>
  <c r="L5353" i="32"/>
  <c r="L5354" i="32"/>
  <c r="L5355" i="32"/>
  <c r="L5356" i="32"/>
  <c r="L5357" i="32"/>
  <c r="L5358" i="32"/>
  <c r="L5359" i="32"/>
  <c r="L5360" i="32"/>
  <c r="L5361" i="32"/>
  <c r="L5362" i="32"/>
  <c r="L5363" i="32"/>
  <c r="L5364" i="32"/>
  <c r="L5365" i="32"/>
  <c r="L5366" i="32"/>
  <c r="L5367" i="32"/>
  <c r="L5368" i="32"/>
  <c r="L5369" i="32"/>
  <c r="L5370" i="32"/>
  <c r="L5371" i="32"/>
  <c r="L5372" i="32"/>
  <c r="L5373" i="32"/>
  <c r="L5374" i="32"/>
  <c r="L5375" i="32"/>
  <c r="L5376" i="32"/>
  <c r="L5377" i="32"/>
  <c r="L5378" i="32"/>
  <c r="L5379" i="32"/>
  <c r="L5380" i="32"/>
  <c r="L5381" i="32"/>
  <c r="L5382" i="32"/>
  <c r="L5383" i="32"/>
  <c r="L5384" i="32"/>
  <c r="L5385" i="32"/>
  <c r="L5386" i="32"/>
  <c r="L5387" i="32"/>
  <c r="L5388" i="32"/>
  <c r="L5389" i="32"/>
  <c r="L5390" i="32"/>
  <c r="L5391" i="32"/>
  <c r="L5392" i="32"/>
  <c r="L5393" i="32"/>
  <c r="L5394" i="32"/>
  <c r="L5395" i="32"/>
  <c r="L5396" i="32"/>
  <c r="L5397" i="32"/>
  <c r="L5398" i="32"/>
  <c r="L5399" i="32"/>
  <c r="L5400" i="32"/>
  <c r="L5401" i="32"/>
  <c r="L5402" i="32"/>
  <c r="L5403" i="32"/>
  <c r="L5404" i="32"/>
  <c r="L5405" i="32"/>
  <c r="L5406" i="32"/>
  <c r="L5407" i="32"/>
  <c r="L5408" i="32"/>
  <c r="L5409" i="32"/>
  <c r="L5410" i="32"/>
  <c r="L5411" i="32"/>
  <c r="L5412" i="32"/>
  <c r="L5413" i="32"/>
  <c r="L5414" i="32"/>
  <c r="L5415" i="32"/>
  <c r="L5416" i="32"/>
  <c r="L5417" i="32"/>
  <c r="L5418" i="32"/>
  <c r="L5419" i="32"/>
  <c r="L5420" i="32"/>
  <c r="L5421" i="32"/>
  <c r="L5422" i="32"/>
  <c r="L5423" i="32"/>
  <c r="L5424" i="32"/>
  <c r="L5425" i="32"/>
  <c r="L5426" i="32"/>
  <c r="L5427" i="32"/>
  <c r="L4" i="32"/>
  <c r="K4" i="29"/>
  <c r="F77" i="34" a="1"/>
  <c r="F77" i="34" s="1"/>
  <c r="O15" i="34" a="1"/>
  <c r="O15" i="34" s="1"/>
  <c r="Q15" i="34" s="1"/>
  <c r="AE15" i="36" s="1"/>
  <c r="O18" i="34" a="1"/>
  <c r="O18" i="34" s="1"/>
  <c r="AA4" i="29"/>
  <c r="AB4" i="29" s="1"/>
  <c r="Z4" i="29"/>
  <c r="P10" i="34" s="1" a="1"/>
  <c r="P10" i="34" s="1"/>
  <c r="AD10" i="36" s="1"/>
  <c r="L4" i="29"/>
  <c r="M4" i="29"/>
  <c r="R6" i="34" a="1"/>
  <c r="R6" i="34" s="1"/>
  <c r="T6" i="34" s="1"/>
  <c r="R7" i="34" a="1"/>
  <c r="R7" i="34" s="1"/>
  <c r="R8" i="34" a="1"/>
  <c r="R8" i="34" s="1"/>
  <c r="T8" i="34" s="1"/>
  <c r="R9" i="34" a="1"/>
  <c r="R9" i="34" s="1"/>
  <c r="T9" i="34" s="1"/>
  <c r="R10" i="34" a="1"/>
  <c r="R10" i="34" s="1"/>
  <c r="T10" i="34" s="1"/>
  <c r="R11" i="34" a="1"/>
  <c r="R11" i="34" s="1"/>
  <c r="T11" i="34" s="1"/>
  <c r="R12" i="34" a="1"/>
  <c r="R12" i="34" s="1"/>
  <c r="T12" i="34" s="1"/>
  <c r="R13" i="34" a="1"/>
  <c r="R13" i="34" s="1"/>
  <c r="T13" i="34" s="1"/>
  <c r="R14" i="34" a="1"/>
  <c r="R14" i="34" s="1"/>
  <c r="T14" i="34" s="1"/>
  <c r="R15" i="34" a="1"/>
  <c r="R15" i="34" s="1"/>
  <c r="T15" i="34" s="1"/>
  <c r="R16" i="34" a="1"/>
  <c r="R16" i="34" s="1"/>
  <c r="T16" i="34" s="1"/>
  <c r="R17" i="34" a="1"/>
  <c r="R17" i="34" s="1"/>
  <c r="T17" i="34" s="1"/>
  <c r="R18" i="34" a="1"/>
  <c r="R18" i="34" s="1"/>
  <c r="T18" i="34" s="1"/>
  <c r="R19" i="34" a="1"/>
  <c r="R19" i="34" s="1"/>
  <c r="T19" i="34" s="1"/>
  <c r="R20" i="34" a="1"/>
  <c r="R20" i="34" s="1"/>
  <c r="T20" i="34" s="1"/>
  <c r="R21" i="34" a="1"/>
  <c r="R21" i="34" s="1"/>
  <c r="T21" i="34" s="1"/>
  <c r="R22" i="34" a="1"/>
  <c r="R22" i="34" s="1"/>
  <c r="T22" i="34" s="1"/>
  <c r="R23" i="34" a="1"/>
  <c r="R23" i="34" s="1"/>
  <c r="T23" i="34" s="1"/>
  <c r="R5" i="34" a="1"/>
  <c r="R5" i="34" s="1"/>
  <c r="J6" i="34" a="1"/>
  <c r="J6" i="34"/>
  <c r="AB6" i="36"/>
  <c r="J7" i="34" a="1"/>
  <c r="J7" i="34"/>
  <c r="J8" i="34" a="1"/>
  <c r="J8" i="34"/>
  <c r="J9" i="34" a="1"/>
  <c r="J9" i="34"/>
  <c r="J10" i="34" a="1"/>
  <c r="J10" i="34"/>
  <c r="J11" i="34" a="1"/>
  <c r="J11" i="34"/>
  <c r="J12" i="34" a="1"/>
  <c r="J12" i="34"/>
  <c r="J13" i="34" a="1"/>
  <c r="J13" i="34"/>
  <c r="J14" i="34" a="1"/>
  <c r="J14" i="34"/>
  <c r="J15" i="34" a="1"/>
  <c r="J15" i="34"/>
  <c r="J16" i="34" a="1"/>
  <c r="J16" i="34"/>
  <c r="J17" i="34" a="1"/>
  <c r="J17" i="34"/>
  <c r="AB17" i="36"/>
  <c r="J18" i="34" a="1"/>
  <c r="J18" i="34"/>
  <c r="J19" i="34" a="1"/>
  <c r="J19" i="34"/>
  <c r="J20" i="34" a="1"/>
  <c r="J20" i="34"/>
  <c r="J21" i="34" a="1"/>
  <c r="J21" i="34"/>
  <c r="J22" i="34" a="1"/>
  <c r="J22" i="34"/>
  <c r="J23" i="34" a="1"/>
  <c r="J23" i="34"/>
  <c r="J5" i="34" a="1"/>
  <c r="J5" i="34"/>
  <c r="F5" i="34" a="1"/>
  <c r="F5" i="34"/>
  <c r="G5" i="34"/>
  <c r="F6" i="34" a="1"/>
  <c r="F6" i="34"/>
  <c r="F7" i="34" a="1"/>
  <c r="F7" i="34"/>
  <c r="N7" i="34"/>
  <c r="F8" i="34" a="1"/>
  <c r="F8" i="34"/>
  <c r="N8" i="34"/>
  <c r="F9" i="34" a="1"/>
  <c r="F9" i="34"/>
  <c r="N9" i="34"/>
  <c r="F10" i="34" a="1"/>
  <c r="F10" i="34"/>
  <c r="N10" i="34"/>
  <c r="F11" i="34" a="1"/>
  <c r="F11" i="34"/>
  <c r="N11" i="34"/>
  <c r="F12" i="34" a="1"/>
  <c r="F12" i="34"/>
  <c r="N12" i="34"/>
  <c r="F13" i="34" a="1"/>
  <c r="F13" i="34"/>
  <c r="N13" i="34"/>
  <c r="F14" i="34" a="1"/>
  <c r="F14" i="34"/>
  <c r="N14" i="34"/>
  <c r="F15" i="34" a="1"/>
  <c r="F15" i="34"/>
  <c r="N15" i="34"/>
  <c r="F16" i="34" a="1"/>
  <c r="F16" i="34"/>
  <c r="N16" i="34"/>
  <c r="F17" i="34" a="1"/>
  <c r="F17" i="34"/>
  <c r="N17" i="34"/>
  <c r="F18" i="34" a="1"/>
  <c r="F18" i="34"/>
  <c r="N18" i="34"/>
  <c r="F19" i="34" a="1"/>
  <c r="F19" i="34"/>
  <c r="N19" i="34"/>
  <c r="F21" i="34" a="1"/>
  <c r="F21" i="34"/>
  <c r="N21" i="34"/>
  <c r="F22" i="34" a="1"/>
  <c r="F22" i="34"/>
  <c r="N22" i="34"/>
  <c r="F23" i="34" a="1"/>
  <c r="F23" i="34"/>
  <c r="N23" i="34"/>
  <c r="F20" i="34" a="1"/>
  <c r="F20" i="34"/>
  <c r="N20" i="34"/>
  <c r="G7" i="34"/>
  <c r="G11" i="34"/>
  <c r="G12" i="34"/>
  <c r="G19" i="34"/>
  <c r="I19" i="34"/>
  <c r="G20" i="34"/>
  <c r="I20" i="34"/>
  <c r="G21" i="34"/>
  <c r="I21" i="34"/>
  <c r="G22" i="34"/>
  <c r="I22" i="34"/>
  <c r="I8" i="34"/>
  <c r="AA8" i="36"/>
  <c r="I10" i="34"/>
  <c r="AA10" i="36"/>
  <c r="I15" i="34"/>
  <c r="AA15" i="36"/>
  <c r="I16" i="34"/>
  <c r="AA16" i="36"/>
  <c r="I17" i="34"/>
  <c r="AA17" i="36"/>
  <c r="I18" i="34"/>
  <c r="AA18" i="36"/>
  <c r="I23" i="34"/>
  <c r="AA19" i="36"/>
  <c r="G8" i="34"/>
  <c r="G9" i="34"/>
  <c r="G10" i="34"/>
  <c r="G13" i="34"/>
  <c r="G15" i="34"/>
  <c r="G16" i="34"/>
  <c r="G17" i="34"/>
  <c r="G18" i="34"/>
  <c r="G23" i="34"/>
  <c r="M4" i="32"/>
  <c r="N4" i="32"/>
  <c r="M5" i="32"/>
  <c r="N5" i="32"/>
  <c r="M6" i="32"/>
  <c r="N6" i="32"/>
  <c r="M7" i="32"/>
  <c r="N7" i="32"/>
  <c r="M8" i="32"/>
  <c r="N8" i="32"/>
  <c r="M9" i="32"/>
  <c r="N9" i="32"/>
  <c r="M10" i="32"/>
  <c r="N10" i="32"/>
  <c r="M11" i="32"/>
  <c r="N11" i="32"/>
  <c r="M12" i="32"/>
  <c r="N12" i="32"/>
  <c r="M13" i="32"/>
  <c r="N13" i="32"/>
  <c r="M14" i="32"/>
  <c r="N14" i="32"/>
  <c r="M15" i="32"/>
  <c r="N15" i="32"/>
  <c r="M16" i="32"/>
  <c r="N16" i="32"/>
  <c r="M17" i="32"/>
  <c r="N17" i="32"/>
  <c r="M18" i="32"/>
  <c r="N18" i="32"/>
  <c r="M19" i="32"/>
  <c r="N19" i="32"/>
  <c r="M20" i="32"/>
  <c r="N20" i="32"/>
  <c r="M21" i="32"/>
  <c r="N21" i="32"/>
  <c r="M22" i="32"/>
  <c r="N22" i="32"/>
  <c r="M23" i="32"/>
  <c r="N23" i="32"/>
  <c r="M24" i="32"/>
  <c r="N24" i="32"/>
  <c r="M25" i="32"/>
  <c r="N25" i="32"/>
  <c r="M26" i="32"/>
  <c r="N26" i="32"/>
  <c r="M27" i="32"/>
  <c r="N27" i="32"/>
  <c r="M28" i="32"/>
  <c r="N28" i="32"/>
  <c r="M29" i="32"/>
  <c r="N29" i="32"/>
  <c r="M30" i="32"/>
  <c r="N30" i="32"/>
  <c r="M31" i="32"/>
  <c r="N31" i="32"/>
  <c r="M32" i="32"/>
  <c r="N32" i="32"/>
  <c r="M33" i="32"/>
  <c r="N33" i="32"/>
  <c r="M34" i="32"/>
  <c r="N34" i="32"/>
  <c r="M35" i="32"/>
  <c r="N35" i="32"/>
  <c r="M36" i="32"/>
  <c r="N36" i="32"/>
  <c r="M37" i="32"/>
  <c r="N37" i="32"/>
  <c r="M38" i="32"/>
  <c r="N38" i="32"/>
  <c r="M39" i="32"/>
  <c r="N39" i="32"/>
  <c r="M40" i="32"/>
  <c r="N40" i="32"/>
  <c r="M41" i="32"/>
  <c r="N41" i="32"/>
  <c r="M42" i="32"/>
  <c r="N42" i="32"/>
  <c r="M43" i="32"/>
  <c r="N43" i="32"/>
  <c r="M44" i="32"/>
  <c r="N44" i="32"/>
  <c r="M45" i="32"/>
  <c r="N45" i="32"/>
  <c r="M46" i="32"/>
  <c r="N46" i="32"/>
  <c r="M47" i="32"/>
  <c r="N47" i="32"/>
  <c r="M48" i="32"/>
  <c r="N48" i="32"/>
  <c r="M49" i="32"/>
  <c r="N49" i="32"/>
  <c r="M50" i="32"/>
  <c r="N50" i="32"/>
  <c r="M51" i="32"/>
  <c r="N51" i="32"/>
  <c r="M52" i="32"/>
  <c r="N52" i="32"/>
  <c r="M53" i="32"/>
  <c r="N53" i="32"/>
  <c r="M54" i="32"/>
  <c r="N54" i="32"/>
  <c r="M55" i="32"/>
  <c r="N55" i="32"/>
  <c r="M56" i="32"/>
  <c r="N56" i="32"/>
  <c r="M57" i="32"/>
  <c r="N57" i="32"/>
  <c r="M58" i="32"/>
  <c r="N58" i="32"/>
  <c r="M59" i="32"/>
  <c r="N59" i="32"/>
  <c r="M60" i="32"/>
  <c r="N60" i="32"/>
  <c r="M61" i="32"/>
  <c r="N61" i="32"/>
  <c r="M62" i="32"/>
  <c r="N62" i="32"/>
  <c r="M63" i="32"/>
  <c r="N63" i="32"/>
  <c r="M64" i="32"/>
  <c r="N64" i="32"/>
  <c r="M65" i="32"/>
  <c r="N65" i="32"/>
  <c r="M66" i="32"/>
  <c r="N66" i="32"/>
  <c r="M67" i="32"/>
  <c r="N67" i="32"/>
  <c r="M68" i="32"/>
  <c r="N68" i="32"/>
  <c r="M69" i="32"/>
  <c r="N69" i="32"/>
  <c r="M70" i="32"/>
  <c r="N70" i="32"/>
  <c r="M71" i="32"/>
  <c r="N71" i="32"/>
  <c r="M72" i="32"/>
  <c r="N72" i="32"/>
  <c r="M73" i="32"/>
  <c r="N73" i="32"/>
  <c r="M74" i="32"/>
  <c r="N74" i="32"/>
  <c r="M75" i="32"/>
  <c r="N75" i="32"/>
  <c r="M76" i="32"/>
  <c r="N76" i="32"/>
  <c r="M77" i="32"/>
  <c r="N77" i="32"/>
  <c r="M78" i="32"/>
  <c r="N78" i="32"/>
  <c r="M79" i="32"/>
  <c r="N79" i="32"/>
  <c r="M80" i="32"/>
  <c r="N80" i="32"/>
  <c r="M81" i="32"/>
  <c r="N81" i="32"/>
  <c r="M82" i="32"/>
  <c r="N82" i="32"/>
  <c r="M83" i="32"/>
  <c r="N83" i="32"/>
  <c r="M84" i="32"/>
  <c r="N84" i="32"/>
  <c r="M85" i="32"/>
  <c r="N85" i="32"/>
  <c r="M86" i="32"/>
  <c r="N86" i="32"/>
  <c r="M87" i="32"/>
  <c r="N87" i="32"/>
  <c r="M88" i="32"/>
  <c r="N88" i="32"/>
  <c r="M89" i="32"/>
  <c r="N89" i="32"/>
  <c r="M90" i="32"/>
  <c r="N90" i="32"/>
  <c r="M91" i="32"/>
  <c r="N91" i="32"/>
  <c r="M92" i="32"/>
  <c r="N92" i="32"/>
  <c r="M93" i="32"/>
  <c r="N93" i="32"/>
  <c r="M94" i="32"/>
  <c r="N94" i="32"/>
  <c r="M95" i="32"/>
  <c r="N95" i="32"/>
  <c r="M96" i="32"/>
  <c r="N96" i="32"/>
  <c r="M97" i="32"/>
  <c r="N97" i="32"/>
  <c r="M98" i="32"/>
  <c r="N98" i="32"/>
  <c r="M99" i="32"/>
  <c r="N99" i="32"/>
  <c r="M100" i="32"/>
  <c r="N100" i="32"/>
  <c r="M101" i="32"/>
  <c r="N101" i="32"/>
  <c r="M102" i="32"/>
  <c r="N102" i="32"/>
  <c r="M103" i="32"/>
  <c r="N103" i="32"/>
  <c r="M104" i="32"/>
  <c r="N104" i="32"/>
  <c r="M105" i="32"/>
  <c r="N105" i="32"/>
  <c r="M106" i="32"/>
  <c r="N106" i="32"/>
  <c r="M107" i="32"/>
  <c r="N107" i="32"/>
  <c r="M108" i="32"/>
  <c r="N108" i="32"/>
  <c r="M111" i="32"/>
  <c r="N111" i="32"/>
  <c r="M112" i="32"/>
  <c r="N112" i="32"/>
  <c r="M113" i="32"/>
  <c r="N113" i="32"/>
  <c r="M114" i="32"/>
  <c r="N114" i="32"/>
  <c r="M115" i="32"/>
  <c r="N115" i="32"/>
  <c r="M116" i="32"/>
  <c r="N116" i="32"/>
  <c r="M117" i="32"/>
  <c r="N117" i="32"/>
  <c r="M118" i="32"/>
  <c r="N118" i="32"/>
  <c r="M119" i="32"/>
  <c r="N119" i="32"/>
  <c r="M120" i="32"/>
  <c r="N120" i="32"/>
  <c r="M121" i="32"/>
  <c r="N121" i="32"/>
  <c r="M122" i="32"/>
  <c r="N122" i="32"/>
  <c r="M123" i="32"/>
  <c r="N123" i="32"/>
  <c r="M124" i="32"/>
  <c r="N124" i="32"/>
  <c r="M125" i="32"/>
  <c r="N125" i="32"/>
  <c r="M126" i="32"/>
  <c r="N126" i="32"/>
  <c r="M127" i="32"/>
  <c r="N127" i="32"/>
  <c r="M128" i="32"/>
  <c r="N128" i="32"/>
  <c r="M129" i="32"/>
  <c r="N129" i="32"/>
  <c r="M130" i="32"/>
  <c r="N130" i="32"/>
  <c r="M131" i="32"/>
  <c r="N131" i="32"/>
  <c r="M132" i="32"/>
  <c r="N132" i="32"/>
  <c r="M133" i="32"/>
  <c r="N133" i="32"/>
  <c r="M134" i="32"/>
  <c r="N134" i="32"/>
  <c r="M135" i="32"/>
  <c r="N135" i="32"/>
  <c r="M136" i="32"/>
  <c r="N136" i="32"/>
  <c r="M137" i="32"/>
  <c r="N137" i="32"/>
  <c r="M138" i="32"/>
  <c r="N138" i="32"/>
  <c r="M139" i="32"/>
  <c r="N139" i="32"/>
  <c r="M140" i="32"/>
  <c r="N140" i="32"/>
  <c r="M141" i="32"/>
  <c r="N141" i="32"/>
  <c r="M142" i="32"/>
  <c r="N142" i="32"/>
  <c r="M143" i="32"/>
  <c r="N143" i="32"/>
  <c r="M144" i="32"/>
  <c r="N144" i="32"/>
  <c r="M145" i="32"/>
  <c r="N145" i="32"/>
  <c r="M146" i="32"/>
  <c r="N146" i="32"/>
  <c r="M147" i="32"/>
  <c r="N147" i="32"/>
  <c r="M148" i="32"/>
  <c r="N148" i="32"/>
  <c r="M149" i="32"/>
  <c r="N149" i="32"/>
  <c r="M150" i="32"/>
  <c r="N150" i="32"/>
  <c r="M151" i="32"/>
  <c r="N151" i="32"/>
  <c r="M152" i="32"/>
  <c r="N152" i="32"/>
  <c r="M153" i="32"/>
  <c r="N153" i="32"/>
  <c r="M154" i="32"/>
  <c r="N154" i="32"/>
  <c r="M155" i="32"/>
  <c r="N155" i="32"/>
  <c r="M158" i="32"/>
  <c r="N158" i="32"/>
  <c r="M159" i="32"/>
  <c r="N159" i="32"/>
  <c r="M160" i="32"/>
  <c r="N160" i="32"/>
  <c r="M161" i="32"/>
  <c r="N161" i="32"/>
  <c r="M162" i="32"/>
  <c r="N162" i="32"/>
  <c r="M163" i="32"/>
  <c r="N163" i="32"/>
  <c r="M164" i="32"/>
  <c r="N164" i="32"/>
  <c r="M165" i="32"/>
  <c r="N165" i="32"/>
  <c r="M166" i="32"/>
  <c r="N166" i="32"/>
  <c r="M167" i="32"/>
  <c r="N167" i="32"/>
  <c r="M168" i="32"/>
  <c r="N168" i="32"/>
  <c r="M169" i="32"/>
  <c r="N169" i="32"/>
  <c r="M170" i="32"/>
  <c r="N170" i="32"/>
  <c r="M171" i="32"/>
  <c r="N171" i="32"/>
  <c r="M172" i="32"/>
  <c r="N172" i="32"/>
  <c r="M173" i="32"/>
  <c r="N173" i="32"/>
  <c r="M174" i="32"/>
  <c r="N174" i="32"/>
  <c r="M175" i="32"/>
  <c r="N175" i="32"/>
  <c r="M176" i="32"/>
  <c r="N176" i="32"/>
  <c r="M177" i="32"/>
  <c r="N177" i="32"/>
  <c r="M178" i="32"/>
  <c r="N178" i="32"/>
  <c r="M179" i="32"/>
  <c r="N179" i="32"/>
  <c r="M180" i="32"/>
  <c r="N180" i="32"/>
  <c r="M181" i="32"/>
  <c r="N181" i="32"/>
  <c r="M182" i="32"/>
  <c r="N182" i="32"/>
  <c r="M183" i="32"/>
  <c r="N183" i="32"/>
  <c r="M184" i="32"/>
  <c r="N184" i="32"/>
  <c r="M185" i="32"/>
  <c r="N185" i="32"/>
  <c r="M186" i="32"/>
  <c r="N186" i="32"/>
  <c r="M187" i="32"/>
  <c r="N187" i="32"/>
  <c r="M188" i="32"/>
  <c r="N188" i="32"/>
  <c r="M189" i="32"/>
  <c r="N189" i="32"/>
  <c r="M190" i="32"/>
  <c r="N190" i="32"/>
  <c r="M191" i="32"/>
  <c r="N191" i="32"/>
  <c r="M192" i="32"/>
  <c r="N192" i="32"/>
  <c r="M193" i="32"/>
  <c r="N193" i="32"/>
  <c r="M194" i="32"/>
  <c r="N194" i="32"/>
  <c r="M195" i="32"/>
  <c r="N195" i="32"/>
  <c r="M196" i="32"/>
  <c r="N196" i="32"/>
  <c r="M197" i="32"/>
  <c r="N197" i="32"/>
  <c r="M198" i="32"/>
  <c r="N198" i="32"/>
  <c r="M199" i="32"/>
  <c r="N199" i="32"/>
  <c r="M200" i="32"/>
  <c r="N200" i="32"/>
  <c r="M201" i="32"/>
  <c r="N201" i="32"/>
  <c r="M202" i="32"/>
  <c r="N202" i="32"/>
  <c r="M203" i="32"/>
  <c r="N203" i="32"/>
  <c r="M204" i="32"/>
  <c r="N204" i="32"/>
  <c r="M205" i="32"/>
  <c r="N205" i="32"/>
  <c r="M206" i="32"/>
  <c r="N206" i="32"/>
  <c r="M207" i="32"/>
  <c r="N207" i="32"/>
  <c r="M208" i="32"/>
  <c r="N208" i="32"/>
  <c r="M209" i="32"/>
  <c r="N209" i="32"/>
  <c r="M210" i="32"/>
  <c r="N210" i="32"/>
  <c r="M211" i="32"/>
  <c r="N211" i="32"/>
  <c r="M212" i="32"/>
  <c r="N212" i="32"/>
  <c r="M213" i="32"/>
  <c r="N213" i="32"/>
  <c r="M214" i="32"/>
  <c r="N214" i="32"/>
  <c r="M215" i="32"/>
  <c r="N215" i="32"/>
  <c r="M216" i="32"/>
  <c r="N216" i="32"/>
  <c r="M217" i="32"/>
  <c r="N217" i="32"/>
  <c r="M218" i="32"/>
  <c r="N218" i="32"/>
  <c r="M219" i="32"/>
  <c r="N219" i="32"/>
  <c r="M220" i="32"/>
  <c r="N220" i="32"/>
  <c r="M221" i="32"/>
  <c r="N221" i="32"/>
  <c r="M222" i="32"/>
  <c r="N222" i="32"/>
  <c r="M223" i="32"/>
  <c r="N223" i="32"/>
  <c r="M224" i="32"/>
  <c r="N224" i="32"/>
  <c r="M225" i="32"/>
  <c r="N225" i="32"/>
  <c r="M226" i="32"/>
  <c r="N226" i="32"/>
  <c r="M227" i="32"/>
  <c r="N227" i="32"/>
  <c r="M228" i="32"/>
  <c r="N228" i="32"/>
  <c r="M229" i="32"/>
  <c r="N229" i="32"/>
  <c r="M230" i="32"/>
  <c r="N230" i="32"/>
  <c r="M231" i="32"/>
  <c r="N231" i="32"/>
  <c r="M232" i="32"/>
  <c r="N232" i="32"/>
  <c r="M233" i="32"/>
  <c r="N233" i="32"/>
  <c r="M234" i="32"/>
  <c r="N234" i="32"/>
  <c r="M235" i="32"/>
  <c r="N235" i="32"/>
  <c r="M236" i="32"/>
  <c r="N236" i="32"/>
  <c r="M237" i="32"/>
  <c r="N237" i="32"/>
  <c r="M238" i="32"/>
  <c r="N238" i="32"/>
  <c r="M239" i="32"/>
  <c r="N239" i="32"/>
  <c r="M240" i="32"/>
  <c r="N240" i="32"/>
  <c r="M241" i="32"/>
  <c r="N241" i="32"/>
  <c r="M242" i="32"/>
  <c r="N242" i="32"/>
  <c r="M243" i="32"/>
  <c r="N243" i="32"/>
  <c r="M244" i="32"/>
  <c r="N244" i="32"/>
  <c r="M245" i="32"/>
  <c r="N245" i="32"/>
  <c r="M246" i="32"/>
  <c r="N246" i="32"/>
  <c r="M247" i="32"/>
  <c r="N247" i="32"/>
  <c r="M248" i="32"/>
  <c r="N248" i="32"/>
  <c r="M249" i="32"/>
  <c r="N249" i="32"/>
  <c r="M250" i="32"/>
  <c r="N250" i="32"/>
  <c r="M251" i="32"/>
  <c r="N251" i="32"/>
  <c r="M252" i="32"/>
  <c r="N252" i="32"/>
  <c r="M253" i="32"/>
  <c r="N253" i="32"/>
  <c r="M254" i="32"/>
  <c r="N254" i="32"/>
  <c r="M255" i="32"/>
  <c r="N255" i="32"/>
  <c r="M256" i="32"/>
  <c r="N256" i="32"/>
  <c r="M257" i="32"/>
  <c r="N257" i="32"/>
  <c r="M258" i="32"/>
  <c r="N258" i="32"/>
  <c r="M259" i="32"/>
  <c r="N259" i="32"/>
  <c r="M260" i="32"/>
  <c r="N260" i="32"/>
  <c r="M261" i="32"/>
  <c r="N261" i="32"/>
  <c r="M262" i="32"/>
  <c r="N262" i="32"/>
  <c r="M263" i="32"/>
  <c r="N263" i="32"/>
  <c r="M264" i="32"/>
  <c r="N264" i="32"/>
  <c r="M265" i="32"/>
  <c r="N265" i="32"/>
  <c r="M266" i="32"/>
  <c r="N266" i="32"/>
  <c r="M267" i="32"/>
  <c r="N267" i="32"/>
  <c r="M268" i="32"/>
  <c r="N268" i="32"/>
  <c r="M269" i="32"/>
  <c r="N269" i="32"/>
  <c r="M270" i="32"/>
  <c r="N270" i="32"/>
  <c r="M271" i="32"/>
  <c r="N271" i="32"/>
  <c r="M272" i="32"/>
  <c r="N272" i="32"/>
  <c r="M273" i="32"/>
  <c r="N273" i="32"/>
  <c r="M274" i="32"/>
  <c r="N274" i="32"/>
  <c r="M275" i="32"/>
  <c r="N275" i="32"/>
  <c r="M276" i="32"/>
  <c r="N276" i="32"/>
  <c r="M277" i="32"/>
  <c r="N277" i="32"/>
  <c r="M278" i="32"/>
  <c r="N278" i="32"/>
  <c r="M279" i="32"/>
  <c r="N279" i="32"/>
  <c r="M280" i="32"/>
  <c r="N280" i="32"/>
  <c r="M281" i="32"/>
  <c r="N281" i="32"/>
  <c r="M282" i="32"/>
  <c r="N282" i="32"/>
  <c r="M283" i="32"/>
  <c r="N283" i="32"/>
  <c r="M284" i="32"/>
  <c r="N284" i="32"/>
  <c r="M285" i="32"/>
  <c r="N285" i="32"/>
  <c r="M286" i="32"/>
  <c r="N286" i="32"/>
  <c r="M287" i="32"/>
  <c r="N287" i="32"/>
  <c r="M288" i="32"/>
  <c r="N288" i="32"/>
  <c r="M289" i="32"/>
  <c r="N289" i="32"/>
  <c r="M290" i="32"/>
  <c r="N290" i="32"/>
  <c r="M291" i="32"/>
  <c r="N291" i="32"/>
  <c r="M292" i="32"/>
  <c r="N292" i="32"/>
  <c r="M293" i="32"/>
  <c r="N293" i="32"/>
  <c r="M294" i="32"/>
  <c r="N294" i="32"/>
  <c r="M295" i="32"/>
  <c r="N295" i="32"/>
  <c r="M296" i="32"/>
  <c r="N296" i="32"/>
  <c r="M297" i="32"/>
  <c r="N297" i="32"/>
  <c r="M298" i="32"/>
  <c r="N298" i="32"/>
  <c r="M299" i="32"/>
  <c r="N299" i="32"/>
  <c r="M300" i="32"/>
  <c r="N300" i="32"/>
  <c r="M301" i="32"/>
  <c r="N301" i="32"/>
  <c r="M302" i="32"/>
  <c r="N302" i="32"/>
  <c r="M303" i="32"/>
  <c r="N303" i="32"/>
  <c r="M304" i="32"/>
  <c r="N304" i="32"/>
  <c r="M305" i="32"/>
  <c r="N305" i="32"/>
  <c r="M306" i="32"/>
  <c r="N306" i="32"/>
  <c r="M307" i="32"/>
  <c r="N307" i="32"/>
  <c r="M308" i="32"/>
  <c r="N308" i="32"/>
  <c r="M309" i="32"/>
  <c r="N309" i="32"/>
  <c r="M310" i="32"/>
  <c r="N310" i="32"/>
  <c r="M311" i="32"/>
  <c r="N311" i="32"/>
  <c r="M312" i="32"/>
  <c r="N312" i="32"/>
  <c r="M313" i="32"/>
  <c r="N313" i="32"/>
  <c r="M314" i="32"/>
  <c r="N314" i="32"/>
  <c r="M315" i="32"/>
  <c r="N315" i="32"/>
  <c r="M316" i="32"/>
  <c r="N316" i="32"/>
  <c r="M317" i="32"/>
  <c r="N317" i="32"/>
  <c r="M318" i="32"/>
  <c r="N318" i="32"/>
  <c r="M319" i="32"/>
  <c r="N319" i="32"/>
  <c r="M320" i="32"/>
  <c r="N320" i="32"/>
  <c r="M321" i="32"/>
  <c r="N321" i="32"/>
  <c r="M322" i="32"/>
  <c r="N322" i="32"/>
  <c r="M323" i="32"/>
  <c r="N323" i="32"/>
  <c r="M324" i="32"/>
  <c r="N324" i="32"/>
  <c r="M325" i="32"/>
  <c r="N325" i="32"/>
  <c r="M326" i="32"/>
  <c r="N326" i="32"/>
  <c r="M327" i="32"/>
  <c r="N327" i="32"/>
  <c r="M328" i="32"/>
  <c r="N328" i="32"/>
  <c r="M329" i="32"/>
  <c r="N329" i="32"/>
  <c r="M330" i="32"/>
  <c r="N330" i="32"/>
  <c r="M331" i="32"/>
  <c r="N331" i="32"/>
  <c r="M332" i="32"/>
  <c r="N332" i="32"/>
  <c r="M333" i="32"/>
  <c r="N333" i="32"/>
  <c r="M334" i="32"/>
  <c r="N334" i="32"/>
  <c r="M335" i="32"/>
  <c r="N335" i="32"/>
  <c r="M336" i="32"/>
  <c r="N336" i="32"/>
  <c r="M337" i="32"/>
  <c r="N337" i="32"/>
  <c r="M338" i="32"/>
  <c r="N338" i="32"/>
  <c r="M339" i="32"/>
  <c r="N339" i="32"/>
  <c r="M340" i="32"/>
  <c r="N340" i="32"/>
  <c r="M341" i="32"/>
  <c r="N341" i="32"/>
  <c r="M342" i="32"/>
  <c r="N342" i="32"/>
  <c r="M343" i="32"/>
  <c r="N343" i="32"/>
  <c r="M344" i="32"/>
  <c r="N344" i="32"/>
  <c r="M345" i="32"/>
  <c r="N345" i="32"/>
  <c r="M346" i="32"/>
  <c r="N346" i="32"/>
  <c r="M347" i="32"/>
  <c r="N347" i="32"/>
  <c r="M348" i="32"/>
  <c r="N348" i="32"/>
  <c r="M349" i="32"/>
  <c r="N349" i="32"/>
  <c r="M350" i="32"/>
  <c r="N350" i="32"/>
  <c r="M351" i="32"/>
  <c r="N351" i="32"/>
  <c r="M352" i="32"/>
  <c r="N352" i="32"/>
  <c r="M353" i="32"/>
  <c r="N353" i="32"/>
  <c r="M354" i="32"/>
  <c r="N354" i="32"/>
  <c r="M355" i="32"/>
  <c r="N355" i="32"/>
  <c r="M356" i="32"/>
  <c r="N356" i="32"/>
  <c r="M357" i="32"/>
  <c r="N357" i="32"/>
  <c r="M358" i="32"/>
  <c r="N358" i="32"/>
  <c r="M359" i="32"/>
  <c r="N359" i="32"/>
  <c r="M360" i="32"/>
  <c r="N360" i="32"/>
  <c r="M361" i="32"/>
  <c r="N361" i="32"/>
  <c r="M362" i="32"/>
  <c r="N362" i="32"/>
  <c r="M363" i="32"/>
  <c r="N363" i="32"/>
  <c r="M364" i="32"/>
  <c r="N364" i="32"/>
  <c r="M365" i="32"/>
  <c r="N365" i="32"/>
  <c r="M366" i="32"/>
  <c r="N366" i="32"/>
  <c r="M367" i="32"/>
  <c r="N367" i="32"/>
  <c r="M368" i="32"/>
  <c r="N368" i="32"/>
  <c r="M369" i="32"/>
  <c r="N369" i="32"/>
  <c r="M370" i="32"/>
  <c r="N370" i="32"/>
  <c r="M371" i="32"/>
  <c r="N371" i="32"/>
  <c r="M372" i="32"/>
  <c r="N372" i="32"/>
  <c r="M373" i="32"/>
  <c r="N373" i="32"/>
  <c r="M374" i="32"/>
  <c r="N374" i="32"/>
  <c r="M375" i="32"/>
  <c r="N375" i="32"/>
  <c r="M376" i="32"/>
  <c r="N376" i="32"/>
  <c r="M377" i="32"/>
  <c r="N377" i="32"/>
  <c r="M378" i="32"/>
  <c r="N378" i="32"/>
  <c r="M379" i="32"/>
  <c r="N379" i="32"/>
  <c r="M380" i="32"/>
  <c r="N380" i="32"/>
  <c r="M381" i="32"/>
  <c r="N381" i="32"/>
  <c r="M382" i="32"/>
  <c r="N382" i="32"/>
  <c r="M383" i="32"/>
  <c r="N383" i="32"/>
  <c r="M384" i="32"/>
  <c r="N384" i="32"/>
  <c r="M385" i="32"/>
  <c r="N385" i="32"/>
  <c r="M386" i="32"/>
  <c r="N386" i="32"/>
  <c r="M387" i="32"/>
  <c r="N387" i="32"/>
  <c r="M388" i="32"/>
  <c r="N388" i="32"/>
  <c r="M389" i="32"/>
  <c r="N389" i="32"/>
  <c r="M390" i="32"/>
  <c r="N390" i="32"/>
  <c r="M391" i="32"/>
  <c r="N391" i="32"/>
  <c r="M392" i="32"/>
  <c r="N392" i="32"/>
  <c r="M393" i="32"/>
  <c r="N393" i="32"/>
  <c r="M394" i="32"/>
  <c r="N394" i="32"/>
  <c r="M395" i="32"/>
  <c r="N395" i="32"/>
  <c r="M396" i="32"/>
  <c r="N396" i="32"/>
  <c r="M397" i="32"/>
  <c r="N397" i="32"/>
  <c r="M398" i="32"/>
  <c r="N398" i="32"/>
  <c r="M399" i="32"/>
  <c r="N399" i="32"/>
  <c r="M400" i="32"/>
  <c r="N400" i="32"/>
  <c r="M401" i="32"/>
  <c r="N401" i="32"/>
  <c r="M402" i="32"/>
  <c r="N402" i="32"/>
  <c r="M403" i="32"/>
  <c r="N403" i="32"/>
  <c r="M404" i="32"/>
  <c r="N404" i="32"/>
  <c r="M405" i="32"/>
  <c r="N405" i="32"/>
  <c r="M406" i="32"/>
  <c r="N406" i="32"/>
  <c r="M407" i="32"/>
  <c r="N407" i="32"/>
  <c r="M408" i="32"/>
  <c r="N408" i="32"/>
  <c r="M409" i="32"/>
  <c r="N409" i="32"/>
  <c r="M410" i="32"/>
  <c r="N410" i="32"/>
  <c r="M411" i="32"/>
  <c r="N411" i="32"/>
  <c r="M412" i="32"/>
  <c r="N412" i="32"/>
  <c r="M413" i="32"/>
  <c r="N413" i="32"/>
  <c r="M414" i="32"/>
  <c r="N414" i="32"/>
  <c r="M415" i="32"/>
  <c r="N415" i="32"/>
  <c r="M416" i="32"/>
  <c r="N416" i="32"/>
  <c r="M417" i="32"/>
  <c r="N417" i="32"/>
  <c r="M418" i="32"/>
  <c r="N418" i="32"/>
  <c r="M419" i="32"/>
  <c r="N419" i="32"/>
  <c r="M420" i="32"/>
  <c r="N420" i="32"/>
  <c r="M421" i="32"/>
  <c r="N421" i="32"/>
  <c r="M422" i="32"/>
  <c r="N422" i="32"/>
  <c r="M423" i="32"/>
  <c r="N423" i="32"/>
  <c r="M424" i="32"/>
  <c r="N424" i="32"/>
  <c r="M425" i="32"/>
  <c r="N425" i="32"/>
  <c r="M426" i="32"/>
  <c r="N426" i="32"/>
  <c r="M427" i="32"/>
  <c r="N427" i="32"/>
  <c r="M428" i="32"/>
  <c r="N428" i="32"/>
  <c r="M429" i="32"/>
  <c r="N429" i="32"/>
  <c r="M430" i="32"/>
  <c r="N430" i="32"/>
  <c r="M431" i="32"/>
  <c r="N431" i="32"/>
  <c r="M432" i="32"/>
  <c r="N432" i="32"/>
  <c r="M433" i="32"/>
  <c r="N433" i="32"/>
  <c r="M434" i="32"/>
  <c r="N434" i="32"/>
  <c r="M435" i="32"/>
  <c r="N435" i="32"/>
  <c r="M436" i="32"/>
  <c r="N436" i="32"/>
  <c r="M437" i="32"/>
  <c r="N437" i="32"/>
  <c r="M438" i="32"/>
  <c r="N438" i="32"/>
  <c r="M439" i="32"/>
  <c r="N439" i="32"/>
  <c r="M440" i="32"/>
  <c r="N440" i="32"/>
  <c r="M441" i="32"/>
  <c r="N441" i="32"/>
  <c r="M442" i="32"/>
  <c r="N442" i="32"/>
  <c r="M443" i="32"/>
  <c r="N443" i="32"/>
  <c r="M444" i="32"/>
  <c r="N444" i="32"/>
  <c r="M445" i="32"/>
  <c r="N445" i="32"/>
  <c r="M446" i="32"/>
  <c r="N446" i="32"/>
  <c r="M447" i="32"/>
  <c r="N447" i="32"/>
  <c r="M448" i="32"/>
  <c r="N448" i="32"/>
  <c r="M449" i="32"/>
  <c r="N449" i="32"/>
  <c r="M450" i="32"/>
  <c r="N450" i="32"/>
  <c r="M451" i="32"/>
  <c r="N451" i="32"/>
  <c r="M452" i="32"/>
  <c r="N452" i="32"/>
  <c r="M453" i="32"/>
  <c r="N453" i="32"/>
  <c r="M454" i="32"/>
  <c r="N454" i="32"/>
  <c r="M455" i="32"/>
  <c r="N455" i="32"/>
  <c r="M456" i="32"/>
  <c r="N456" i="32"/>
  <c r="M457" i="32"/>
  <c r="N457" i="32"/>
  <c r="M458" i="32"/>
  <c r="N458" i="32"/>
  <c r="M459" i="32"/>
  <c r="N459" i="32"/>
  <c r="M460" i="32"/>
  <c r="N460" i="32"/>
  <c r="M461" i="32"/>
  <c r="N461" i="32"/>
  <c r="M462" i="32"/>
  <c r="N462" i="32"/>
  <c r="M463" i="32"/>
  <c r="N463" i="32"/>
  <c r="M464" i="32"/>
  <c r="N464" i="32"/>
  <c r="M465" i="32"/>
  <c r="N465" i="32"/>
  <c r="M466" i="32"/>
  <c r="N466" i="32"/>
  <c r="M467" i="32"/>
  <c r="N467" i="32"/>
  <c r="M468" i="32"/>
  <c r="N468" i="32"/>
  <c r="M469" i="32"/>
  <c r="N469" i="32"/>
  <c r="M470" i="32"/>
  <c r="N470" i="32"/>
  <c r="M471" i="32"/>
  <c r="N471" i="32"/>
  <c r="M472" i="32"/>
  <c r="N472" i="32"/>
  <c r="M473" i="32"/>
  <c r="N473" i="32"/>
  <c r="M474" i="32"/>
  <c r="N474" i="32"/>
  <c r="M475" i="32"/>
  <c r="N475" i="32"/>
  <c r="M476" i="32"/>
  <c r="N476" i="32"/>
  <c r="M477" i="32"/>
  <c r="N477" i="32"/>
  <c r="M478" i="32"/>
  <c r="N478" i="32"/>
  <c r="M479" i="32"/>
  <c r="N479" i="32"/>
  <c r="M480" i="32"/>
  <c r="N480" i="32"/>
  <c r="M481" i="32"/>
  <c r="N481" i="32"/>
  <c r="M482" i="32"/>
  <c r="N482" i="32"/>
  <c r="M483" i="32"/>
  <c r="N483" i="32"/>
  <c r="M484" i="32"/>
  <c r="N484" i="32"/>
  <c r="M485" i="32"/>
  <c r="N485" i="32"/>
  <c r="M486" i="32"/>
  <c r="N486" i="32"/>
  <c r="M487" i="32"/>
  <c r="N487" i="32"/>
  <c r="M488" i="32"/>
  <c r="N488" i="32"/>
  <c r="M489" i="32"/>
  <c r="N489" i="32"/>
  <c r="M490" i="32"/>
  <c r="N490" i="32"/>
  <c r="M491" i="32"/>
  <c r="N491" i="32"/>
  <c r="M492" i="32"/>
  <c r="N492" i="32"/>
  <c r="M493" i="32"/>
  <c r="N493" i="32"/>
  <c r="M494" i="32"/>
  <c r="N494" i="32"/>
  <c r="M495" i="32"/>
  <c r="N495" i="32"/>
  <c r="M496" i="32"/>
  <c r="N496" i="32"/>
  <c r="M497" i="32"/>
  <c r="N497" i="32"/>
  <c r="M498" i="32"/>
  <c r="N498" i="32"/>
  <c r="M499" i="32"/>
  <c r="N499" i="32"/>
  <c r="M500" i="32"/>
  <c r="N500" i="32"/>
  <c r="M501" i="32"/>
  <c r="N501" i="32"/>
  <c r="M502" i="32"/>
  <c r="N502" i="32"/>
  <c r="M503" i="32"/>
  <c r="N503" i="32"/>
  <c r="M504" i="32"/>
  <c r="N504" i="32"/>
  <c r="M505" i="32"/>
  <c r="N505" i="32"/>
  <c r="M506" i="32"/>
  <c r="N506" i="32"/>
  <c r="M507" i="32"/>
  <c r="N507" i="32"/>
  <c r="M508" i="32"/>
  <c r="N508" i="32"/>
  <c r="M509" i="32"/>
  <c r="N509" i="32"/>
  <c r="M510" i="32"/>
  <c r="N510" i="32"/>
  <c r="M511" i="32"/>
  <c r="N511" i="32"/>
  <c r="M512" i="32"/>
  <c r="N512" i="32"/>
  <c r="M513" i="32"/>
  <c r="N513" i="32"/>
  <c r="M514" i="32"/>
  <c r="N514" i="32"/>
  <c r="M515" i="32"/>
  <c r="N515" i="32"/>
  <c r="M516" i="32"/>
  <c r="N516" i="32"/>
  <c r="M517" i="32"/>
  <c r="N517" i="32"/>
  <c r="M518" i="32"/>
  <c r="N518" i="32"/>
  <c r="M519" i="32"/>
  <c r="N519" i="32"/>
  <c r="M520" i="32"/>
  <c r="N520" i="32"/>
  <c r="M521" i="32"/>
  <c r="N521" i="32"/>
  <c r="M522" i="32"/>
  <c r="N522" i="32"/>
  <c r="M523" i="32"/>
  <c r="N523" i="32"/>
  <c r="M524" i="32"/>
  <c r="N524" i="32"/>
  <c r="M525" i="32"/>
  <c r="N525" i="32"/>
  <c r="M526" i="32"/>
  <c r="N526" i="32"/>
  <c r="M527" i="32"/>
  <c r="N527" i="32"/>
  <c r="M528" i="32"/>
  <c r="N528" i="32"/>
  <c r="M529" i="32"/>
  <c r="N529" i="32"/>
  <c r="M530" i="32"/>
  <c r="N530" i="32"/>
  <c r="M531" i="32"/>
  <c r="N531" i="32"/>
  <c r="M532" i="32"/>
  <c r="N532" i="32"/>
  <c r="M533" i="32"/>
  <c r="N533" i="32"/>
  <c r="M534" i="32"/>
  <c r="N534" i="32"/>
  <c r="M535" i="32"/>
  <c r="N535" i="32"/>
  <c r="M536" i="32"/>
  <c r="N536" i="32"/>
  <c r="M537" i="32"/>
  <c r="N537" i="32"/>
  <c r="M538" i="32"/>
  <c r="N538" i="32"/>
  <c r="M539" i="32"/>
  <c r="N539" i="32"/>
  <c r="M540" i="32"/>
  <c r="N540" i="32"/>
  <c r="M541" i="32"/>
  <c r="N541" i="32"/>
  <c r="M542" i="32"/>
  <c r="N542" i="32"/>
  <c r="M543" i="32"/>
  <c r="N543" i="32"/>
  <c r="M544" i="32"/>
  <c r="N544" i="32"/>
  <c r="M545" i="32"/>
  <c r="N545" i="32"/>
  <c r="M546" i="32"/>
  <c r="N546" i="32"/>
  <c r="M547" i="32"/>
  <c r="N547" i="32"/>
  <c r="M548" i="32"/>
  <c r="N548" i="32"/>
  <c r="M549" i="32"/>
  <c r="N549" i="32"/>
  <c r="M550" i="32"/>
  <c r="N550" i="32"/>
  <c r="M551" i="32"/>
  <c r="N551" i="32"/>
  <c r="M552" i="32"/>
  <c r="N552" i="32"/>
  <c r="M553" i="32"/>
  <c r="N553" i="32"/>
  <c r="M554" i="32"/>
  <c r="N554" i="32"/>
  <c r="M555" i="32"/>
  <c r="N555" i="32"/>
  <c r="M556" i="32"/>
  <c r="N556" i="32"/>
  <c r="M557" i="32"/>
  <c r="N557" i="32"/>
  <c r="M558" i="32"/>
  <c r="N558" i="32"/>
  <c r="M559" i="32"/>
  <c r="N559" i="32"/>
  <c r="M560" i="32"/>
  <c r="N560" i="32"/>
  <c r="M561" i="32"/>
  <c r="N561" i="32"/>
  <c r="M562" i="32"/>
  <c r="N562" i="32"/>
  <c r="M563" i="32"/>
  <c r="N563" i="32"/>
  <c r="M564" i="32"/>
  <c r="N564" i="32"/>
  <c r="M565" i="32"/>
  <c r="N565" i="32"/>
  <c r="M566" i="32"/>
  <c r="N566" i="32"/>
  <c r="M567" i="32"/>
  <c r="N567" i="32"/>
  <c r="M568" i="32"/>
  <c r="N568" i="32"/>
  <c r="M569" i="32"/>
  <c r="N569" i="32"/>
  <c r="M570" i="32"/>
  <c r="N570" i="32"/>
  <c r="M571" i="32"/>
  <c r="N571" i="32"/>
  <c r="M572" i="32"/>
  <c r="N572" i="32"/>
  <c r="M573" i="32"/>
  <c r="N573" i="32"/>
  <c r="M574" i="32"/>
  <c r="N574" i="32"/>
  <c r="M575" i="32"/>
  <c r="N575" i="32"/>
  <c r="M576" i="32"/>
  <c r="N576" i="32"/>
  <c r="M577" i="32"/>
  <c r="N577" i="32"/>
  <c r="M578" i="32"/>
  <c r="N578" i="32"/>
  <c r="M579" i="32"/>
  <c r="N579" i="32"/>
  <c r="M580" i="32"/>
  <c r="N580" i="32"/>
  <c r="M581" i="32"/>
  <c r="N581" i="32"/>
  <c r="M582" i="32"/>
  <c r="N582" i="32"/>
  <c r="M583" i="32"/>
  <c r="N583" i="32"/>
  <c r="M584" i="32"/>
  <c r="N584" i="32"/>
  <c r="M585" i="32"/>
  <c r="N585" i="32"/>
  <c r="M586" i="32"/>
  <c r="N586" i="32"/>
  <c r="M587" i="32"/>
  <c r="N587" i="32"/>
  <c r="M588" i="32"/>
  <c r="N588" i="32"/>
  <c r="M589" i="32"/>
  <c r="N589" i="32"/>
  <c r="M590" i="32"/>
  <c r="N590" i="32"/>
  <c r="M591" i="32"/>
  <c r="N591" i="32"/>
  <c r="M592" i="32"/>
  <c r="N592" i="32"/>
  <c r="M593" i="32"/>
  <c r="N593" i="32"/>
  <c r="M594" i="32"/>
  <c r="N594" i="32"/>
  <c r="M595" i="32"/>
  <c r="N595" i="32"/>
  <c r="M596" i="32"/>
  <c r="N596" i="32"/>
  <c r="M597" i="32"/>
  <c r="N597" i="32"/>
  <c r="M598" i="32"/>
  <c r="N598" i="32"/>
  <c r="M599" i="32"/>
  <c r="N599" i="32"/>
  <c r="M600" i="32"/>
  <c r="N600" i="32"/>
  <c r="M601" i="32"/>
  <c r="N601" i="32"/>
  <c r="M602" i="32"/>
  <c r="N602" i="32"/>
  <c r="M603" i="32"/>
  <c r="N603" i="32"/>
  <c r="M604" i="32"/>
  <c r="N604" i="32"/>
  <c r="M605" i="32"/>
  <c r="N605" i="32"/>
  <c r="M606" i="32"/>
  <c r="N606" i="32"/>
  <c r="M607" i="32"/>
  <c r="N607" i="32"/>
  <c r="M608" i="32"/>
  <c r="N608" i="32"/>
  <c r="M609" i="32"/>
  <c r="N609" i="32"/>
  <c r="M610" i="32"/>
  <c r="N610" i="32"/>
  <c r="M611" i="32"/>
  <c r="N611" i="32"/>
  <c r="M612" i="32"/>
  <c r="N612" i="32"/>
  <c r="M613" i="32"/>
  <c r="N613" i="32"/>
  <c r="M614" i="32"/>
  <c r="N614" i="32"/>
  <c r="M615" i="32"/>
  <c r="N615" i="32"/>
  <c r="M616" i="32"/>
  <c r="N616" i="32"/>
  <c r="M617" i="32"/>
  <c r="N617" i="32"/>
  <c r="M618" i="32"/>
  <c r="N618" i="32"/>
  <c r="M619" i="32"/>
  <c r="N619" i="32"/>
  <c r="M620" i="32"/>
  <c r="N620" i="32"/>
  <c r="M621" i="32"/>
  <c r="N621" i="32"/>
  <c r="M622" i="32"/>
  <c r="N622" i="32"/>
  <c r="M623" i="32"/>
  <c r="N623" i="32"/>
  <c r="M624" i="32"/>
  <c r="N624" i="32"/>
  <c r="M625" i="32"/>
  <c r="N625" i="32"/>
  <c r="M626" i="32"/>
  <c r="N626" i="32"/>
  <c r="M627" i="32"/>
  <c r="N627" i="32"/>
  <c r="M628" i="32"/>
  <c r="N628" i="32"/>
  <c r="M629" i="32"/>
  <c r="N629" i="32"/>
  <c r="M630" i="32"/>
  <c r="N630" i="32"/>
  <c r="M631" i="32"/>
  <c r="N631" i="32"/>
  <c r="M632" i="32"/>
  <c r="N632" i="32"/>
  <c r="M633" i="32"/>
  <c r="N633" i="32"/>
  <c r="M634" i="32"/>
  <c r="N634" i="32"/>
  <c r="M635" i="32"/>
  <c r="N635" i="32"/>
  <c r="M636" i="32"/>
  <c r="N636" i="32"/>
  <c r="M637" i="32"/>
  <c r="N637" i="32"/>
  <c r="M638" i="32"/>
  <c r="N638" i="32"/>
  <c r="M639" i="32"/>
  <c r="N639" i="32"/>
  <c r="M640" i="32"/>
  <c r="N640" i="32"/>
  <c r="M641" i="32"/>
  <c r="N641" i="32"/>
  <c r="M642" i="32"/>
  <c r="N642" i="32"/>
  <c r="M643" i="32"/>
  <c r="N643" i="32"/>
  <c r="M644" i="32"/>
  <c r="N644" i="32"/>
  <c r="M645" i="32"/>
  <c r="N645" i="32"/>
  <c r="M646" i="32"/>
  <c r="N646" i="32"/>
  <c r="M647" i="32"/>
  <c r="N647" i="32"/>
  <c r="M648" i="32"/>
  <c r="N648" i="32"/>
  <c r="M649" i="32"/>
  <c r="N649" i="32"/>
  <c r="M650" i="32"/>
  <c r="N650" i="32"/>
  <c r="M651" i="32"/>
  <c r="N651" i="32"/>
  <c r="M652" i="32"/>
  <c r="N652" i="32"/>
  <c r="M653" i="32"/>
  <c r="N653" i="32"/>
  <c r="M654" i="32"/>
  <c r="N654" i="32"/>
  <c r="M655" i="32"/>
  <c r="N655" i="32"/>
  <c r="M656" i="32"/>
  <c r="N656" i="32"/>
  <c r="M657" i="32"/>
  <c r="N657" i="32"/>
  <c r="M658" i="32"/>
  <c r="N658" i="32"/>
  <c r="M659" i="32"/>
  <c r="N659" i="32"/>
  <c r="M660" i="32"/>
  <c r="N660" i="32"/>
  <c r="M661" i="32"/>
  <c r="N661" i="32"/>
  <c r="M662" i="32"/>
  <c r="N662" i="32"/>
  <c r="M663" i="32"/>
  <c r="N663" i="32"/>
  <c r="M664" i="32"/>
  <c r="N664" i="32"/>
  <c r="M665" i="32"/>
  <c r="N665" i="32"/>
  <c r="M666" i="32"/>
  <c r="N666" i="32"/>
  <c r="M667" i="32"/>
  <c r="N667" i="32"/>
  <c r="M668" i="32"/>
  <c r="N668" i="32"/>
  <c r="M669" i="32"/>
  <c r="N669" i="32"/>
  <c r="M670" i="32"/>
  <c r="N670" i="32"/>
  <c r="M671" i="32"/>
  <c r="N671" i="32"/>
  <c r="M672" i="32"/>
  <c r="N672" i="32"/>
  <c r="M673" i="32"/>
  <c r="N673" i="32"/>
  <c r="M674" i="32"/>
  <c r="N674" i="32"/>
  <c r="M675" i="32"/>
  <c r="N675" i="32"/>
  <c r="M676" i="32"/>
  <c r="N676" i="32"/>
  <c r="M677" i="32"/>
  <c r="N677" i="32"/>
  <c r="M678" i="32"/>
  <c r="N678" i="32"/>
  <c r="M679" i="32"/>
  <c r="N679" i="32"/>
  <c r="M680" i="32"/>
  <c r="N680" i="32"/>
  <c r="M681" i="32"/>
  <c r="N681" i="32"/>
  <c r="M682" i="32"/>
  <c r="N682" i="32"/>
  <c r="M683" i="32"/>
  <c r="N683" i="32"/>
  <c r="M684" i="32"/>
  <c r="N684" i="32"/>
  <c r="M685" i="32"/>
  <c r="N685" i="32"/>
  <c r="M686" i="32"/>
  <c r="N686" i="32"/>
  <c r="M687" i="32"/>
  <c r="N687" i="32"/>
  <c r="M688" i="32"/>
  <c r="N688" i="32"/>
  <c r="M689" i="32"/>
  <c r="N689" i="32"/>
  <c r="M690" i="32"/>
  <c r="N690" i="32"/>
  <c r="M691" i="32"/>
  <c r="N691" i="32"/>
  <c r="M692" i="32"/>
  <c r="N692" i="32"/>
  <c r="M693" i="32"/>
  <c r="N693" i="32"/>
  <c r="M694" i="32"/>
  <c r="N694" i="32"/>
  <c r="M695" i="32"/>
  <c r="N695" i="32"/>
  <c r="M696" i="32"/>
  <c r="N696" i="32"/>
  <c r="M697" i="32"/>
  <c r="N697" i="32"/>
  <c r="M698" i="32"/>
  <c r="N698" i="32"/>
  <c r="M699" i="32"/>
  <c r="N699" i="32"/>
  <c r="M700" i="32"/>
  <c r="N700" i="32"/>
  <c r="M701" i="32"/>
  <c r="N701" i="32"/>
  <c r="M702" i="32"/>
  <c r="N702" i="32"/>
  <c r="M703" i="32"/>
  <c r="N703" i="32"/>
  <c r="M704" i="32"/>
  <c r="N704" i="32"/>
  <c r="M705" i="32"/>
  <c r="N705" i="32"/>
  <c r="M706" i="32"/>
  <c r="N706" i="32"/>
  <c r="M707" i="32"/>
  <c r="N707" i="32"/>
  <c r="M708" i="32"/>
  <c r="N708" i="32"/>
  <c r="M709" i="32"/>
  <c r="N709" i="32"/>
  <c r="M710" i="32"/>
  <c r="N710" i="32"/>
  <c r="M711" i="32"/>
  <c r="N711" i="32"/>
  <c r="M712" i="32"/>
  <c r="N712" i="32"/>
  <c r="M713" i="32"/>
  <c r="N713" i="32"/>
  <c r="M714" i="32"/>
  <c r="N714" i="32"/>
  <c r="M715" i="32"/>
  <c r="N715" i="32"/>
  <c r="M716" i="32"/>
  <c r="N716" i="32"/>
  <c r="M717" i="32"/>
  <c r="N717" i="32"/>
  <c r="M718" i="32"/>
  <c r="N718" i="32"/>
  <c r="M719" i="32"/>
  <c r="N719" i="32"/>
  <c r="M720" i="32"/>
  <c r="N720" i="32"/>
  <c r="M721" i="32"/>
  <c r="N721" i="32"/>
  <c r="M722" i="32"/>
  <c r="N722" i="32"/>
  <c r="M723" i="32"/>
  <c r="N723" i="32"/>
  <c r="M724" i="32"/>
  <c r="N724" i="32"/>
  <c r="M725" i="32"/>
  <c r="N725" i="32"/>
  <c r="M726" i="32"/>
  <c r="N726" i="32"/>
  <c r="M727" i="32"/>
  <c r="N727" i="32"/>
  <c r="M728" i="32"/>
  <c r="N728" i="32"/>
  <c r="M729" i="32"/>
  <c r="N729" i="32"/>
  <c r="M730" i="32"/>
  <c r="N730" i="32"/>
  <c r="M731" i="32"/>
  <c r="N731" i="32"/>
  <c r="M732" i="32"/>
  <c r="N732" i="32"/>
  <c r="M733" i="32"/>
  <c r="N733" i="32"/>
  <c r="M734" i="32"/>
  <c r="N734" i="32"/>
  <c r="M735" i="32"/>
  <c r="N735" i="32"/>
  <c r="M736" i="32"/>
  <c r="N736" i="32"/>
  <c r="M737" i="32"/>
  <c r="N737" i="32"/>
  <c r="M738" i="32"/>
  <c r="N738" i="32"/>
  <c r="M739" i="32"/>
  <c r="N739" i="32"/>
  <c r="M740" i="32"/>
  <c r="N740" i="32"/>
  <c r="M741" i="32"/>
  <c r="N741" i="32"/>
  <c r="M742" i="32"/>
  <c r="N742" i="32"/>
  <c r="M743" i="32"/>
  <c r="N743" i="32"/>
  <c r="M744" i="32"/>
  <c r="N744" i="32"/>
  <c r="M745" i="32"/>
  <c r="N745" i="32"/>
  <c r="M746" i="32"/>
  <c r="N746" i="32"/>
  <c r="M747" i="32"/>
  <c r="N747" i="32"/>
  <c r="M748" i="32"/>
  <c r="N748" i="32"/>
  <c r="M749" i="32"/>
  <c r="N749" i="32"/>
  <c r="M750" i="32"/>
  <c r="N750" i="32"/>
  <c r="M751" i="32"/>
  <c r="N751" i="32"/>
  <c r="M752" i="32"/>
  <c r="N752" i="32"/>
  <c r="M753" i="32"/>
  <c r="N753" i="32"/>
  <c r="M754" i="32"/>
  <c r="N754" i="32"/>
  <c r="M755" i="32"/>
  <c r="N755" i="32"/>
  <c r="M756" i="32"/>
  <c r="N756" i="32"/>
  <c r="M757" i="32"/>
  <c r="N757" i="32"/>
  <c r="M758" i="32"/>
  <c r="N758" i="32"/>
  <c r="M759" i="32"/>
  <c r="N759" i="32"/>
  <c r="M760" i="32"/>
  <c r="N760" i="32"/>
  <c r="M761" i="32"/>
  <c r="N761" i="32"/>
  <c r="M762" i="32"/>
  <c r="N762" i="32"/>
  <c r="M763" i="32"/>
  <c r="N763" i="32"/>
  <c r="M764" i="32"/>
  <c r="N764" i="32"/>
  <c r="M765" i="32"/>
  <c r="N765" i="32"/>
  <c r="M766" i="32"/>
  <c r="N766" i="32"/>
  <c r="M767" i="32"/>
  <c r="N767" i="32"/>
  <c r="M768" i="32"/>
  <c r="N768" i="32"/>
  <c r="M769" i="32"/>
  <c r="N769" i="32"/>
  <c r="M770" i="32"/>
  <c r="N770" i="32"/>
  <c r="M771" i="32"/>
  <c r="N771" i="32"/>
  <c r="M772" i="32"/>
  <c r="N772" i="32"/>
  <c r="M773" i="32"/>
  <c r="N773" i="32"/>
  <c r="M774" i="32"/>
  <c r="N774" i="32"/>
  <c r="M775" i="32"/>
  <c r="N775" i="32"/>
  <c r="M776" i="32"/>
  <c r="N776" i="32"/>
  <c r="M777" i="32"/>
  <c r="N777" i="32"/>
  <c r="M778" i="32"/>
  <c r="N778" i="32"/>
  <c r="M779" i="32"/>
  <c r="N779" i="32"/>
  <c r="M780" i="32"/>
  <c r="N780" i="32"/>
  <c r="M781" i="32"/>
  <c r="N781" i="32"/>
  <c r="M782" i="32"/>
  <c r="N782" i="32"/>
  <c r="M783" i="32"/>
  <c r="N783" i="32"/>
  <c r="M784" i="32"/>
  <c r="N784" i="32"/>
  <c r="M785" i="32"/>
  <c r="N785" i="32"/>
  <c r="M786" i="32"/>
  <c r="N786" i="32"/>
  <c r="M787" i="32"/>
  <c r="N787" i="32"/>
  <c r="M788" i="32"/>
  <c r="N788" i="32"/>
  <c r="M789" i="32"/>
  <c r="N789" i="32"/>
  <c r="M790" i="32"/>
  <c r="N790" i="32"/>
  <c r="M791" i="32"/>
  <c r="N791" i="32"/>
  <c r="M792" i="32"/>
  <c r="N792" i="32"/>
  <c r="M793" i="32"/>
  <c r="N793" i="32"/>
  <c r="M794" i="32"/>
  <c r="N794" i="32"/>
  <c r="M795" i="32"/>
  <c r="N795" i="32"/>
  <c r="M796" i="32"/>
  <c r="N796" i="32"/>
  <c r="M797" i="32"/>
  <c r="N797" i="32"/>
  <c r="M798" i="32"/>
  <c r="N798" i="32"/>
  <c r="M799" i="32"/>
  <c r="N799" i="32"/>
  <c r="M800" i="32"/>
  <c r="N800" i="32"/>
  <c r="M801" i="32"/>
  <c r="N801" i="32"/>
  <c r="M802" i="32"/>
  <c r="N802" i="32"/>
  <c r="M803" i="32"/>
  <c r="N803" i="32"/>
  <c r="M804" i="32"/>
  <c r="N804" i="32"/>
  <c r="M805" i="32"/>
  <c r="N805" i="32"/>
  <c r="M806" i="32"/>
  <c r="N806" i="32"/>
  <c r="M807" i="32"/>
  <c r="N807" i="32"/>
  <c r="M808" i="32"/>
  <c r="N808" i="32"/>
  <c r="M809" i="32"/>
  <c r="N809" i="32"/>
  <c r="M810" i="32"/>
  <c r="N810" i="32"/>
  <c r="M811" i="32"/>
  <c r="N811" i="32"/>
  <c r="M812" i="32"/>
  <c r="N812" i="32"/>
  <c r="M813" i="32"/>
  <c r="N813" i="32"/>
  <c r="M814" i="32"/>
  <c r="N814" i="32"/>
  <c r="M815" i="32"/>
  <c r="N815" i="32"/>
  <c r="M816" i="32"/>
  <c r="N816" i="32"/>
  <c r="M817" i="32"/>
  <c r="N817" i="32"/>
  <c r="M818" i="32"/>
  <c r="N818" i="32"/>
  <c r="M819" i="32"/>
  <c r="N819" i="32"/>
  <c r="M820" i="32"/>
  <c r="N820" i="32"/>
  <c r="M821" i="32"/>
  <c r="N821" i="32"/>
  <c r="M822" i="32"/>
  <c r="N822" i="32"/>
  <c r="M823" i="32"/>
  <c r="N823" i="32"/>
  <c r="M824" i="32"/>
  <c r="N824" i="32"/>
  <c r="M825" i="32"/>
  <c r="N825" i="32"/>
  <c r="M826" i="32"/>
  <c r="N826" i="32"/>
  <c r="M827" i="32"/>
  <c r="N827" i="32"/>
  <c r="M828" i="32"/>
  <c r="N828" i="32"/>
  <c r="M829" i="32"/>
  <c r="N829" i="32"/>
  <c r="M830" i="32"/>
  <c r="N830" i="32"/>
  <c r="M831" i="32"/>
  <c r="N831" i="32"/>
  <c r="M832" i="32"/>
  <c r="N832" i="32"/>
  <c r="M833" i="32"/>
  <c r="N833" i="32"/>
  <c r="M834" i="32"/>
  <c r="N834" i="32"/>
  <c r="M835" i="32"/>
  <c r="N835" i="32"/>
  <c r="M836" i="32"/>
  <c r="N836" i="32"/>
  <c r="M837" i="32"/>
  <c r="N837" i="32"/>
  <c r="M838" i="32"/>
  <c r="N838" i="32"/>
  <c r="M839" i="32"/>
  <c r="N839" i="32"/>
  <c r="M840" i="32"/>
  <c r="N840" i="32"/>
  <c r="M841" i="32"/>
  <c r="N841" i="32"/>
  <c r="M842" i="32"/>
  <c r="N842" i="32"/>
  <c r="M843" i="32"/>
  <c r="N843" i="32"/>
  <c r="M844" i="32"/>
  <c r="N844" i="32"/>
  <c r="M845" i="32"/>
  <c r="N845" i="32"/>
  <c r="M846" i="32"/>
  <c r="N846" i="32"/>
  <c r="M847" i="32"/>
  <c r="N847" i="32"/>
  <c r="M848" i="32"/>
  <c r="N848" i="32"/>
  <c r="M849" i="32"/>
  <c r="N849" i="32"/>
  <c r="M850" i="32"/>
  <c r="N850" i="32"/>
  <c r="M851" i="32"/>
  <c r="N851" i="32"/>
  <c r="M852" i="32"/>
  <c r="N852" i="32"/>
  <c r="M853" i="32"/>
  <c r="N853" i="32"/>
  <c r="M854" i="32"/>
  <c r="N854" i="32"/>
  <c r="M855" i="32"/>
  <c r="N855" i="32"/>
  <c r="M856" i="32"/>
  <c r="N856" i="32"/>
  <c r="M857" i="32"/>
  <c r="N857" i="32"/>
  <c r="M858" i="32"/>
  <c r="N858" i="32"/>
  <c r="M859" i="32"/>
  <c r="N859" i="32"/>
  <c r="M860" i="32"/>
  <c r="N860" i="32"/>
  <c r="M861" i="32"/>
  <c r="N861" i="32"/>
  <c r="M862" i="32"/>
  <c r="N862" i="32"/>
  <c r="M863" i="32"/>
  <c r="N863" i="32"/>
  <c r="M864" i="32"/>
  <c r="N864" i="32"/>
  <c r="M865" i="32"/>
  <c r="N865" i="32"/>
  <c r="M866" i="32"/>
  <c r="N866" i="32"/>
  <c r="M867" i="32"/>
  <c r="N867" i="32"/>
  <c r="M868" i="32"/>
  <c r="N868" i="32"/>
  <c r="M869" i="32"/>
  <c r="N869" i="32"/>
  <c r="M870" i="32"/>
  <c r="N870" i="32"/>
  <c r="M871" i="32"/>
  <c r="N871" i="32"/>
  <c r="M872" i="32"/>
  <c r="N872" i="32"/>
  <c r="M873" i="32"/>
  <c r="N873" i="32"/>
  <c r="M874" i="32"/>
  <c r="N874" i="32"/>
  <c r="M875" i="32"/>
  <c r="N875" i="32"/>
  <c r="M876" i="32"/>
  <c r="N876" i="32"/>
  <c r="M877" i="32"/>
  <c r="N877" i="32"/>
  <c r="M878" i="32"/>
  <c r="N878" i="32"/>
  <c r="M879" i="32"/>
  <c r="N879" i="32"/>
  <c r="M880" i="32"/>
  <c r="N880" i="32"/>
  <c r="M881" i="32"/>
  <c r="N881" i="32"/>
  <c r="M882" i="32"/>
  <c r="N882" i="32"/>
  <c r="M883" i="32"/>
  <c r="N883" i="32"/>
  <c r="M884" i="32"/>
  <c r="N884" i="32"/>
  <c r="M885" i="32"/>
  <c r="N885" i="32"/>
  <c r="M886" i="32"/>
  <c r="N886" i="32"/>
  <c r="M887" i="32"/>
  <c r="N887" i="32"/>
  <c r="M888" i="32"/>
  <c r="N888" i="32"/>
  <c r="M889" i="32"/>
  <c r="N889" i="32"/>
  <c r="M890" i="32"/>
  <c r="N890" i="32"/>
  <c r="M891" i="32"/>
  <c r="N891" i="32"/>
  <c r="M892" i="32"/>
  <c r="N892" i="32"/>
  <c r="M893" i="32"/>
  <c r="N893" i="32"/>
  <c r="M894" i="32"/>
  <c r="N894" i="32"/>
  <c r="M895" i="32"/>
  <c r="N895" i="32"/>
  <c r="M896" i="32"/>
  <c r="N896" i="32"/>
  <c r="M897" i="32"/>
  <c r="N897" i="32"/>
  <c r="M898" i="32"/>
  <c r="N898" i="32"/>
  <c r="M899" i="32"/>
  <c r="N899" i="32"/>
  <c r="M900" i="32"/>
  <c r="N900" i="32"/>
  <c r="M901" i="32"/>
  <c r="N901" i="32"/>
  <c r="M902" i="32"/>
  <c r="N902" i="32"/>
  <c r="M903" i="32"/>
  <c r="N903" i="32"/>
  <c r="M904" i="32"/>
  <c r="N904" i="32"/>
  <c r="M905" i="32"/>
  <c r="N905" i="32"/>
  <c r="M906" i="32"/>
  <c r="N906" i="32"/>
  <c r="M907" i="32"/>
  <c r="N907" i="32"/>
  <c r="M908" i="32"/>
  <c r="N908" i="32"/>
  <c r="M909" i="32"/>
  <c r="N909" i="32"/>
  <c r="M910" i="32"/>
  <c r="N910" i="32"/>
  <c r="M911" i="32"/>
  <c r="N911" i="32"/>
  <c r="M912" i="32"/>
  <c r="N912" i="32"/>
  <c r="M913" i="32"/>
  <c r="N913" i="32"/>
  <c r="M914" i="32"/>
  <c r="N914" i="32"/>
  <c r="M915" i="32"/>
  <c r="N915" i="32"/>
  <c r="M916" i="32"/>
  <c r="N916" i="32"/>
  <c r="M917" i="32"/>
  <c r="N917" i="32"/>
  <c r="M918" i="32"/>
  <c r="N918" i="32"/>
  <c r="M919" i="32"/>
  <c r="N919" i="32"/>
  <c r="M920" i="32"/>
  <c r="N920" i="32"/>
  <c r="M921" i="32"/>
  <c r="N921" i="32"/>
  <c r="M922" i="32"/>
  <c r="N922" i="32"/>
  <c r="M923" i="32"/>
  <c r="N923" i="32"/>
  <c r="M924" i="32"/>
  <c r="N924" i="32"/>
  <c r="M925" i="32"/>
  <c r="N925" i="32"/>
  <c r="M926" i="32"/>
  <c r="N926" i="32"/>
  <c r="M927" i="32"/>
  <c r="N927" i="32"/>
  <c r="M928" i="32"/>
  <c r="N928" i="32"/>
  <c r="M929" i="32"/>
  <c r="N929" i="32"/>
  <c r="M930" i="32"/>
  <c r="N930" i="32"/>
  <c r="M931" i="32"/>
  <c r="N931" i="32"/>
  <c r="M932" i="32"/>
  <c r="N932" i="32"/>
  <c r="M933" i="32"/>
  <c r="N933" i="32"/>
  <c r="M934" i="32"/>
  <c r="N934" i="32"/>
  <c r="M935" i="32"/>
  <c r="N935" i="32"/>
  <c r="M936" i="32"/>
  <c r="N936" i="32"/>
  <c r="M937" i="32"/>
  <c r="N937" i="32"/>
  <c r="M938" i="32"/>
  <c r="N938" i="32"/>
  <c r="M939" i="32"/>
  <c r="N939" i="32"/>
  <c r="M940" i="32"/>
  <c r="N940" i="32"/>
  <c r="M941" i="32"/>
  <c r="N941" i="32"/>
  <c r="M942" i="32"/>
  <c r="N942" i="32"/>
  <c r="M943" i="32"/>
  <c r="N943" i="32"/>
  <c r="M944" i="32"/>
  <c r="N944" i="32"/>
  <c r="M945" i="32"/>
  <c r="N945" i="32"/>
  <c r="M946" i="32"/>
  <c r="N946" i="32"/>
  <c r="M947" i="32"/>
  <c r="N947" i="32"/>
  <c r="M948" i="32"/>
  <c r="N948" i="32"/>
  <c r="M949" i="32"/>
  <c r="N949" i="32"/>
  <c r="M950" i="32"/>
  <c r="N950" i="32"/>
  <c r="M951" i="32"/>
  <c r="N951" i="32"/>
  <c r="M952" i="32"/>
  <c r="N952" i="32"/>
  <c r="M953" i="32"/>
  <c r="N953" i="32"/>
  <c r="M954" i="32"/>
  <c r="N954" i="32"/>
  <c r="M955" i="32"/>
  <c r="N955" i="32"/>
  <c r="M956" i="32"/>
  <c r="N956" i="32"/>
  <c r="M957" i="32"/>
  <c r="N957" i="32"/>
  <c r="M958" i="32"/>
  <c r="N958" i="32"/>
  <c r="M959" i="32"/>
  <c r="N959" i="32"/>
  <c r="M960" i="32"/>
  <c r="N960" i="32"/>
  <c r="M961" i="32"/>
  <c r="N961" i="32"/>
  <c r="M962" i="32"/>
  <c r="N962" i="32"/>
  <c r="M963" i="32"/>
  <c r="N963" i="32"/>
  <c r="M964" i="32"/>
  <c r="N964" i="32"/>
  <c r="M965" i="32"/>
  <c r="N965" i="32"/>
  <c r="M966" i="32"/>
  <c r="N966" i="32"/>
  <c r="M967" i="32"/>
  <c r="N967" i="32"/>
  <c r="M968" i="32"/>
  <c r="N968" i="32"/>
  <c r="M969" i="32"/>
  <c r="N969" i="32"/>
  <c r="M970" i="32"/>
  <c r="N970" i="32"/>
  <c r="M971" i="32"/>
  <c r="N971" i="32"/>
  <c r="M972" i="32"/>
  <c r="N972" i="32"/>
  <c r="M973" i="32"/>
  <c r="N973" i="32"/>
  <c r="M974" i="32"/>
  <c r="N974" i="32"/>
  <c r="M975" i="32"/>
  <c r="N975" i="32"/>
  <c r="M976" i="32"/>
  <c r="N976" i="32"/>
  <c r="M977" i="32"/>
  <c r="N977" i="32"/>
  <c r="M978" i="32"/>
  <c r="N978" i="32"/>
  <c r="M979" i="32"/>
  <c r="N979" i="32"/>
  <c r="M980" i="32"/>
  <c r="N980" i="32"/>
  <c r="M981" i="32"/>
  <c r="N981" i="32"/>
  <c r="M982" i="32"/>
  <c r="N982" i="32"/>
  <c r="M983" i="32"/>
  <c r="N983" i="32"/>
  <c r="M984" i="32"/>
  <c r="N984" i="32"/>
  <c r="M985" i="32"/>
  <c r="N985" i="32"/>
  <c r="M986" i="32"/>
  <c r="N986" i="32"/>
  <c r="M987" i="32"/>
  <c r="N987" i="32"/>
  <c r="M988" i="32"/>
  <c r="N988" i="32"/>
  <c r="M989" i="32"/>
  <c r="N989" i="32"/>
  <c r="M990" i="32"/>
  <c r="N990" i="32"/>
  <c r="M991" i="32"/>
  <c r="N991" i="32"/>
  <c r="M992" i="32"/>
  <c r="N992" i="32"/>
  <c r="M993" i="32"/>
  <c r="N993" i="32"/>
  <c r="M994" i="32"/>
  <c r="N994" i="32"/>
  <c r="M995" i="32"/>
  <c r="N995" i="32"/>
  <c r="M996" i="32"/>
  <c r="N996" i="32"/>
  <c r="M997" i="32"/>
  <c r="N997" i="32"/>
  <c r="M998" i="32"/>
  <c r="N998" i="32"/>
  <c r="M999" i="32"/>
  <c r="N999" i="32"/>
  <c r="M1000" i="32"/>
  <c r="N1000" i="32"/>
  <c r="M1001" i="32"/>
  <c r="N1001" i="32"/>
  <c r="M1002" i="32"/>
  <c r="N1002" i="32"/>
  <c r="M1003" i="32"/>
  <c r="N1003" i="32"/>
  <c r="M1004" i="32"/>
  <c r="N1004" i="32"/>
  <c r="M1005" i="32"/>
  <c r="N1005" i="32"/>
  <c r="M1006" i="32"/>
  <c r="N1006" i="32"/>
  <c r="M1007" i="32"/>
  <c r="N1007" i="32"/>
  <c r="M1008" i="32"/>
  <c r="N1008" i="32"/>
  <c r="M1009" i="32"/>
  <c r="N1009" i="32"/>
  <c r="M1010" i="32"/>
  <c r="N1010" i="32"/>
  <c r="M1011" i="32"/>
  <c r="N1011" i="32"/>
  <c r="M1012" i="32"/>
  <c r="N1012" i="32"/>
  <c r="M1013" i="32"/>
  <c r="N1013" i="32"/>
  <c r="M1014" i="32"/>
  <c r="N1014" i="32"/>
  <c r="M1015" i="32"/>
  <c r="N1015" i="32"/>
  <c r="M1016" i="32"/>
  <c r="N1016" i="32"/>
  <c r="M1017" i="32"/>
  <c r="N1017" i="32"/>
  <c r="M1018" i="32"/>
  <c r="N1018" i="32"/>
  <c r="M1019" i="32"/>
  <c r="N1019" i="32"/>
  <c r="M1020" i="32"/>
  <c r="N1020" i="32"/>
  <c r="M1021" i="32"/>
  <c r="N1021" i="32"/>
  <c r="M1022" i="32"/>
  <c r="N1022" i="32"/>
  <c r="M1023" i="32"/>
  <c r="N1023" i="32"/>
  <c r="M1024" i="32"/>
  <c r="N1024" i="32"/>
  <c r="M1025" i="32"/>
  <c r="N1025" i="32"/>
  <c r="M1026" i="32"/>
  <c r="N1026" i="32"/>
  <c r="M1027" i="32"/>
  <c r="N1027" i="32"/>
  <c r="M1028" i="32"/>
  <c r="N1028" i="32"/>
  <c r="M1029" i="32"/>
  <c r="N1029" i="32"/>
  <c r="M1030" i="32"/>
  <c r="N1030" i="32"/>
  <c r="M1031" i="32"/>
  <c r="N1031" i="32"/>
  <c r="M1032" i="32"/>
  <c r="N1032" i="32"/>
  <c r="M1033" i="32"/>
  <c r="N1033" i="32"/>
  <c r="M1034" i="32"/>
  <c r="N1034" i="32"/>
  <c r="M1035" i="32"/>
  <c r="N1035" i="32"/>
  <c r="M1036" i="32"/>
  <c r="N1036" i="32"/>
  <c r="M1037" i="32"/>
  <c r="N1037" i="32"/>
  <c r="M1038" i="32"/>
  <c r="N1038" i="32"/>
  <c r="M1039" i="32"/>
  <c r="N1039" i="32"/>
  <c r="M1040" i="32"/>
  <c r="N1040" i="32"/>
  <c r="M1041" i="32"/>
  <c r="N1041" i="32"/>
  <c r="M1042" i="32"/>
  <c r="N1042" i="32"/>
  <c r="M1043" i="32"/>
  <c r="N1043" i="32"/>
  <c r="M1044" i="32"/>
  <c r="N1044" i="32"/>
  <c r="M1045" i="32"/>
  <c r="N1045" i="32"/>
  <c r="M1046" i="32"/>
  <c r="N1046" i="32"/>
  <c r="M1047" i="32"/>
  <c r="N1047" i="32"/>
  <c r="M1048" i="32"/>
  <c r="N1048" i="32"/>
  <c r="M1049" i="32"/>
  <c r="N1049" i="32"/>
  <c r="M1050" i="32"/>
  <c r="N1050" i="32"/>
  <c r="M1051" i="32"/>
  <c r="N1051" i="32"/>
  <c r="M1052" i="32"/>
  <c r="N1052" i="32"/>
  <c r="M1053" i="32"/>
  <c r="N1053" i="32"/>
  <c r="M1054" i="32"/>
  <c r="N1054" i="32"/>
  <c r="M1055" i="32"/>
  <c r="N1055" i="32"/>
  <c r="M1056" i="32"/>
  <c r="N1056" i="32"/>
  <c r="M1057" i="32"/>
  <c r="N1057" i="32"/>
  <c r="M1058" i="32"/>
  <c r="N1058" i="32"/>
  <c r="M1059" i="32"/>
  <c r="N1059" i="32"/>
  <c r="M1060" i="32"/>
  <c r="N1060" i="32"/>
  <c r="M1061" i="32"/>
  <c r="N1061" i="32"/>
  <c r="M1062" i="32"/>
  <c r="N1062" i="32"/>
  <c r="M1063" i="32"/>
  <c r="N1063" i="32"/>
  <c r="M1064" i="32"/>
  <c r="N1064" i="32"/>
  <c r="M1065" i="32"/>
  <c r="N1065" i="32"/>
  <c r="M1066" i="32"/>
  <c r="N1066" i="32"/>
  <c r="M1067" i="32"/>
  <c r="N1067" i="32"/>
  <c r="M1068" i="32"/>
  <c r="N1068" i="32"/>
  <c r="M1069" i="32"/>
  <c r="N1069" i="32"/>
  <c r="M1070" i="32"/>
  <c r="N1070" i="32"/>
  <c r="M1071" i="32"/>
  <c r="N1071" i="32"/>
  <c r="M1072" i="32"/>
  <c r="N1072" i="32"/>
  <c r="M1073" i="32"/>
  <c r="N1073" i="32"/>
  <c r="M1074" i="32"/>
  <c r="N1074" i="32"/>
  <c r="M1075" i="32"/>
  <c r="N1075" i="32"/>
  <c r="M1076" i="32"/>
  <c r="N1076" i="32"/>
  <c r="M1077" i="32"/>
  <c r="N1077" i="32"/>
  <c r="M1078" i="32"/>
  <c r="N1078" i="32"/>
  <c r="M1079" i="32"/>
  <c r="N1079" i="32"/>
  <c r="M1080" i="32"/>
  <c r="N1080" i="32"/>
  <c r="M1081" i="32"/>
  <c r="N1081" i="32"/>
  <c r="M1082" i="32"/>
  <c r="N1082" i="32"/>
  <c r="M1083" i="32"/>
  <c r="N1083" i="32"/>
  <c r="M1084" i="32"/>
  <c r="N1084" i="32"/>
  <c r="M1085" i="32"/>
  <c r="N1085" i="32"/>
  <c r="M1086" i="32"/>
  <c r="N1086" i="32"/>
  <c r="M1087" i="32"/>
  <c r="N1087" i="32"/>
  <c r="M1088" i="32"/>
  <c r="N1088" i="32"/>
  <c r="M1089" i="32"/>
  <c r="N1089" i="32"/>
  <c r="M1090" i="32"/>
  <c r="N1090" i="32"/>
  <c r="M1091" i="32"/>
  <c r="N1091" i="32"/>
  <c r="M1092" i="32"/>
  <c r="N1092" i="32"/>
  <c r="M1093" i="32"/>
  <c r="N1093" i="32"/>
  <c r="M1094" i="32"/>
  <c r="N1094" i="32"/>
  <c r="M1095" i="32"/>
  <c r="N1095" i="32"/>
  <c r="M1096" i="32"/>
  <c r="N1096" i="32"/>
  <c r="M1097" i="32"/>
  <c r="N1097" i="32"/>
  <c r="M1098" i="32"/>
  <c r="N1098" i="32"/>
  <c r="M1099" i="32"/>
  <c r="N1099" i="32"/>
  <c r="M1100" i="32"/>
  <c r="N1100" i="32"/>
  <c r="M1101" i="32"/>
  <c r="N1101" i="32"/>
  <c r="M1102" i="32"/>
  <c r="N1102" i="32"/>
  <c r="M1103" i="32"/>
  <c r="N1103" i="32"/>
  <c r="M1104" i="32"/>
  <c r="N1104" i="32"/>
  <c r="M1105" i="32"/>
  <c r="N1105" i="32"/>
  <c r="M1106" i="32"/>
  <c r="N1106" i="32"/>
  <c r="M1107" i="32"/>
  <c r="N1107" i="32"/>
  <c r="M1108" i="32"/>
  <c r="N1108" i="32"/>
  <c r="M1109" i="32"/>
  <c r="N1109" i="32"/>
  <c r="M1110" i="32"/>
  <c r="N1110" i="32"/>
  <c r="M1111" i="32"/>
  <c r="N1111" i="32"/>
  <c r="M1112" i="32"/>
  <c r="N1112" i="32"/>
  <c r="M1113" i="32"/>
  <c r="N1113" i="32"/>
  <c r="M1114" i="32"/>
  <c r="N1114" i="32"/>
  <c r="M1115" i="32"/>
  <c r="N1115" i="32"/>
  <c r="M1116" i="32"/>
  <c r="N1116" i="32"/>
  <c r="M1117" i="32"/>
  <c r="N1117" i="32"/>
  <c r="M1118" i="32"/>
  <c r="N1118" i="32"/>
  <c r="M1119" i="32"/>
  <c r="N1119" i="32"/>
  <c r="M1120" i="32"/>
  <c r="N1120" i="32"/>
  <c r="M1121" i="32"/>
  <c r="N1121" i="32"/>
  <c r="M1122" i="32"/>
  <c r="N1122" i="32"/>
  <c r="M1123" i="32"/>
  <c r="N1123" i="32"/>
  <c r="M1124" i="32"/>
  <c r="N1124" i="32"/>
  <c r="M1125" i="32"/>
  <c r="N1125" i="32"/>
  <c r="M1126" i="32"/>
  <c r="N1126" i="32"/>
  <c r="M1127" i="32"/>
  <c r="N1127" i="32"/>
  <c r="M1128" i="32"/>
  <c r="N1128" i="32"/>
  <c r="M1129" i="32"/>
  <c r="N1129" i="32"/>
  <c r="M1130" i="32"/>
  <c r="N1130" i="32"/>
  <c r="M1131" i="32"/>
  <c r="N1131" i="32"/>
  <c r="M1132" i="32"/>
  <c r="N1132" i="32"/>
  <c r="M1133" i="32"/>
  <c r="N1133" i="32"/>
  <c r="M1134" i="32"/>
  <c r="N1134" i="32"/>
  <c r="M1135" i="32"/>
  <c r="N1135" i="32"/>
  <c r="M1136" i="32"/>
  <c r="N1136" i="32"/>
  <c r="M1137" i="32"/>
  <c r="N1137" i="32"/>
  <c r="M1138" i="32"/>
  <c r="N1138" i="32"/>
  <c r="M1139" i="32"/>
  <c r="N1139" i="32"/>
  <c r="M1140" i="32"/>
  <c r="N1140" i="32"/>
  <c r="M1141" i="32"/>
  <c r="N1141" i="32"/>
  <c r="M1142" i="32"/>
  <c r="N1142" i="32"/>
  <c r="M1143" i="32"/>
  <c r="N1143" i="32"/>
  <c r="M1144" i="32"/>
  <c r="N1144" i="32"/>
  <c r="M1145" i="32"/>
  <c r="N1145" i="32"/>
  <c r="M1146" i="32"/>
  <c r="N1146" i="32"/>
  <c r="M1147" i="32"/>
  <c r="N1147" i="32"/>
  <c r="M1148" i="32"/>
  <c r="N1148" i="32"/>
  <c r="M1149" i="32"/>
  <c r="N1149" i="32"/>
  <c r="M1150" i="32"/>
  <c r="N1150" i="32"/>
  <c r="M1151" i="32"/>
  <c r="N1151" i="32"/>
  <c r="M1152" i="32"/>
  <c r="N1152" i="32"/>
  <c r="M1153" i="32"/>
  <c r="N1153" i="32"/>
  <c r="M1154" i="32"/>
  <c r="N1154" i="32"/>
  <c r="M1155" i="32"/>
  <c r="N1155" i="32"/>
  <c r="M1156" i="32"/>
  <c r="N1156" i="32"/>
  <c r="M1157" i="32"/>
  <c r="N1157" i="32"/>
  <c r="M1158" i="32"/>
  <c r="N1158" i="32"/>
  <c r="M1159" i="32"/>
  <c r="N1159" i="32"/>
  <c r="M1160" i="32"/>
  <c r="N1160" i="32"/>
  <c r="M1161" i="32"/>
  <c r="N1161" i="32"/>
  <c r="M1162" i="32"/>
  <c r="N1162" i="32"/>
  <c r="M1163" i="32"/>
  <c r="N1163" i="32"/>
  <c r="M1164" i="32"/>
  <c r="N1164" i="32"/>
  <c r="M1165" i="32"/>
  <c r="N1165" i="32"/>
  <c r="M1166" i="32"/>
  <c r="N1166" i="32"/>
  <c r="M1167" i="32"/>
  <c r="N1167" i="32"/>
  <c r="M1168" i="32"/>
  <c r="N1168" i="32"/>
  <c r="M1169" i="32"/>
  <c r="N1169" i="32"/>
  <c r="M1170" i="32"/>
  <c r="N1170" i="32"/>
  <c r="M1171" i="32"/>
  <c r="N1171" i="32"/>
  <c r="M1172" i="32"/>
  <c r="N1172" i="32"/>
  <c r="M1173" i="32"/>
  <c r="N1173" i="32"/>
  <c r="M1174" i="32"/>
  <c r="N1174" i="32"/>
  <c r="M1175" i="32"/>
  <c r="N1175" i="32"/>
  <c r="M1176" i="32"/>
  <c r="N1176" i="32"/>
  <c r="M1177" i="32"/>
  <c r="N1177" i="32"/>
  <c r="M1178" i="32"/>
  <c r="N1178" i="32"/>
  <c r="M1179" i="32"/>
  <c r="N1179" i="32"/>
  <c r="M1180" i="32"/>
  <c r="N1180" i="32"/>
  <c r="M1181" i="32"/>
  <c r="N1181" i="32"/>
  <c r="M1182" i="32"/>
  <c r="N1182" i="32"/>
  <c r="M1183" i="32"/>
  <c r="N1183" i="32"/>
  <c r="M1184" i="32"/>
  <c r="N1184" i="32"/>
  <c r="M1185" i="32"/>
  <c r="N1185" i="32"/>
  <c r="M1186" i="32"/>
  <c r="N1186" i="32"/>
  <c r="M1187" i="32"/>
  <c r="N1187" i="32"/>
  <c r="M1188" i="32"/>
  <c r="N1188" i="32"/>
  <c r="M1189" i="32"/>
  <c r="N1189" i="32"/>
  <c r="M1190" i="32"/>
  <c r="N1190" i="32"/>
  <c r="M1191" i="32"/>
  <c r="N1191" i="32"/>
  <c r="M1192" i="32"/>
  <c r="N1192" i="32"/>
  <c r="M1193" i="32"/>
  <c r="N1193" i="32"/>
  <c r="M1194" i="32"/>
  <c r="N1194" i="32"/>
  <c r="M1195" i="32"/>
  <c r="N1195" i="32"/>
  <c r="M1196" i="32"/>
  <c r="N1196" i="32"/>
  <c r="M1197" i="32"/>
  <c r="N1197" i="32"/>
  <c r="M1198" i="32"/>
  <c r="N1198" i="32"/>
  <c r="M1199" i="32"/>
  <c r="N1199" i="32"/>
  <c r="M1200" i="32"/>
  <c r="N1200" i="32"/>
  <c r="M1201" i="32"/>
  <c r="N1201" i="32"/>
  <c r="M1202" i="32"/>
  <c r="N1202" i="32"/>
  <c r="M1203" i="32"/>
  <c r="N1203" i="32"/>
  <c r="M1204" i="32"/>
  <c r="N1204" i="32"/>
  <c r="M1205" i="32"/>
  <c r="N1205" i="32"/>
  <c r="M1206" i="32"/>
  <c r="N1206" i="32"/>
  <c r="M1207" i="32"/>
  <c r="N1207" i="32"/>
  <c r="M1208" i="32"/>
  <c r="N1208" i="32"/>
  <c r="M1209" i="32"/>
  <c r="N1209" i="32"/>
  <c r="M1210" i="32"/>
  <c r="N1210" i="32"/>
  <c r="M1211" i="32"/>
  <c r="N1211" i="32"/>
  <c r="M1212" i="32"/>
  <c r="N1212" i="32"/>
  <c r="M1213" i="32"/>
  <c r="N1213" i="32"/>
  <c r="M1214" i="32"/>
  <c r="N1214" i="32"/>
  <c r="M1215" i="32"/>
  <c r="N1215" i="32"/>
  <c r="M1216" i="32"/>
  <c r="N1216" i="32"/>
  <c r="M1217" i="32"/>
  <c r="N1217" i="32"/>
  <c r="M1218" i="32"/>
  <c r="N1218" i="32"/>
  <c r="M1219" i="32"/>
  <c r="N1219" i="32"/>
  <c r="M1220" i="32"/>
  <c r="N1220" i="32"/>
  <c r="M1221" i="32"/>
  <c r="N1221" i="32"/>
  <c r="M1224" i="32"/>
  <c r="N1224" i="32"/>
  <c r="M1225" i="32"/>
  <c r="N1225" i="32"/>
  <c r="M1226" i="32"/>
  <c r="N1226" i="32"/>
  <c r="M1227" i="32"/>
  <c r="N1227" i="32"/>
  <c r="M1228" i="32"/>
  <c r="N1228" i="32"/>
  <c r="M1229" i="32"/>
  <c r="N1229" i="32"/>
  <c r="M1230" i="32"/>
  <c r="N1230" i="32"/>
  <c r="M1231" i="32"/>
  <c r="N1231" i="32"/>
  <c r="M1232" i="32"/>
  <c r="N1232" i="32"/>
  <c r="M1233" i="32"/>
  <c r="N1233" i="32"/>
  <c r="M1234" i="32"/>
  <c r="N1234" i="32"/>
  <c r="M1235" i="32"/>
  <c r="N1235" i="32"/>
  <c r="M1236" i="32"/>
  <c r="N1236" i="32"/>
  <c r="M1237" i="32"/>
  <c r="N1237" i="32"/>
  <c r="M1238" i="32"/>
  <c r="N1238" i="32"/>
  <c r="M1239" i="32"/>
  <c r="N1239" i="32"/>
  <c r="M1240" i="32"/>
  <c r="N1240" i="32"/>
  <c r="M1241" i="32"/>
  <c r="N1241" i="32"/>
  <c r="M1242" i="32"/>
  <c r="N1242" i="32"/>
  <c r="M1243" i="32"/>
  <c r="N1243" i="32"/>
  <c r="M1244" i="32"/>
  <c r="N1244" i="32"/>
  <c r="M1245" i="32"/>
  <c r="N1245" i="32"/>
  <c r="M1246" i="32"/>
  <c r="N1246" i="32"/>
  <c r="M1247" i="32"/>
  <c r="N1247" i="32"/>
  <c r="M1248" i="32"/>
  <c r="N1248" i="32"/>
  <c r="M1249" i="32"/>
  <c r="N1249" i="32"/>
  <c r="M1250" i="32"/>
  <c r="N1250" i="32"/>
  <c r="M1251" i="32"/>
  <c r="N1251" i="32"/>
  <c r="M1252" i="32"/>
  <c r="N1252" i="32"/>
  <c r="M1253" i="32"/>
  <c r="N1253" i="32"/>
  <c r="M1254" i="32"/>
  <c r="N1254" i="32"/>
  <c r="M1255" i="32"/>
  <c r="N1255" i="32"/>
  <c r="M1256" i="32"/>
  <c r="N1256" i="32"/>
  <c r="M1257" i="32"/>
  <c r="N1257" i="32"/>
  <c r="M1258" i="32"/>
  <c r="N1258" i="32"/>
  <c r="M1259" i="32"/>
  <c r="N1259" i="32"/>
  <c r="M1260" i="32"/>
  <c r="N1260" i="32"/>
  <c r="M1261" i="32"/>
  <c r="N1261" i="32"/>
  <c r="M1262" i="32"/>
  <c r="N1262" i="32"/>
  <c r="M1263" i="32"/>
  <c r="N1263" i="32"/>
  <c r="M1264" i="32"/>
  <c r="N1264" i="32"/>
  <c r="M1265" i="32"/>
  <c r="N1265" i="32"/>
  <c r="M1266" i="32"/>
  <c r="N1266" i="32"/>
  <c r="M1267" i="32"/>
  <c r="N1267" i="32"/>
  <c r="M1268" i="32"/>
  <c r="N1268" i="32"/>
  <c r="M1269" i="32"/>
  <c r="N1269" i="32"/>
  <c r="M1270" i="32"/>
  <c r="N1270" i="32"/>
  <c r="M1271" i="32"/>
  <c r="N1271" i="32"/>
  <c r="M1272" i="32"/>
  <c r="N1272" i="32"/>
  <c r="M1273" i="32"/>
  <c r="N1273" i="32"/>
  <c r="M1274" i="32"/>
  <c r="N1274" i="32"/>
  <c r="M1275" i="32"/>
  <c r="N1275" i="32"/>
  <c r="M1276" i="32"/>
  <c r="N1276" i="32"/>
  <c r="M1277" i="32"/>
  <c r="N1277" i="32"/>
  <c r="M1278" i="32"/>
  <c r="N1278" i="32"/>
  <c r="M1279" i="32"/>
  <c r="N1279" i="32"/>
  <c r="M1280" i="32"/>
  <c r="N1280" i="32"/>
  <c r="M1281" i="32"/>
  <c r="N1281" i="32"/>
  <c r="M1282" i="32"/>
  <c r="N1282" i="32"/>
  <c r="M1283" i="32"/>
  <c r="N1283" i="32"/>
  <c r="M1284" i="32"/>
  <c r="N1284" i="32"/>
  <c r="M1285" i="32"/>
  <c r="N1285" i="32"/>
  <c r="M1286" i="32"/>
  <c r="N1286" i="32"/>
  <c r="M1287" i="32"/>
  <c r="N1287" i="32"/>
  <c r="M1288" i="32"/>
  <c r="N1288" i="32"/>
  <c r="M1289" i="32"/>
  <c r="N1289" i="32"/>
  <c r="M1290" i="32"/>
  <c r="N1290" i="32"/>
  <c r="M1291" i="32"/>
  <c r="N1291" i="32"/>
  <c r="M1292" i="32"/>
  <c r="N1292" i="32"/>
  <c r="M1293" i="32"/>
  <c r="N1293" i="32"/>
  <c r="M1294" i="32"/>
  <c r="N1294" i="32"/>
  <c r="M1295" i="32"/>
  <c r="N1295" i="32"/>
  <c r="M1296" i="32"/>
  <c r="N1296" i="32"/>
  <c r="M1297" i="32"/>
  <c r="N1297" i="32"/>
  <c r="M1298" i="32"/>
  <c r="N1298" i="32"/>
  <c r="M1299" i="32"/>
  <c r="N1299" i="32"/>
  <c r="M1300" i="32"/>
  <c r="N1300" i="32"/>
  <c r="M1301" i="32"/>
  <c r="N1301" i="32"/>
  <c r="M1302" i="32"/>
  <c r="N1302" i="32"/>
  <c r="M1303" i="32"/>
  <c r="N1303" i="32"/>
  <c r="M1304" i="32"/>
  <c r="N1304" i="32"/>
  <c r="M1305" i="32"/>
  <c r="N1305" i="32"/>
  <c r="M1306" i="32"/>
  <c r="N1306" i="32"/>
  <c r="M1307" i="32"/>
  <c r="N1307" i="32"/>
  <c r="M1308" i="32"/>
  <c r="N1308" i="32"/>
  <c r="M1309" i="32"/>
  <c r="N1309" i="32"/>
  <c r="M1310" i="32"/>
  <c r="N1310" i="32"/>
  <c r="M1311" i="32"/>
  <c r="N1311" i="32"/>
  <c r="M1312" i="32"/>
  <c r="N1312" i="32"/>
  <c r="M1313" i="32"/>
  <c r="N1313" i="32"/>
  <c r="M1314" i="32"/>
  <c r="N1314" i="32"/>
  <c r="M1315" i="32"/>
  <c r="N1315" i="32"/>
  <c r="M1316" i="32"/>
  <c r="N1316" i="32"/>
  <c r="M1317" i="32"/>
  <c r="N1317" i="32"/>
  <c r="M1318" i="32"/>
  <c r="N1318" i="32"/>
  <c r="M1319" i="32"/>
  <c r="N1319" i="32"/>
  <c r="M1320" i="32"/>
  <c r="N1320" i="32"/>
  <c r="M1321" i="32"/>
  <c r="N1321" i="32"/>
  <c r="M1322" i="32"/>
  <c r="N1322" i="32"/>
  <c r="M1323" i="32"/>
  <c r="N1323" i="32"/>
  <c r="M1324" i="32"/>
  <c r="N1324" i="32"/>
  <c r="M1325" i="32"/>
  <c r="N1325" i="32"/>
  <c r="M1326" i="32"/>
  <c r="N1326" i="32"/>
  <c r="M1327" i="32"/>
  <c r="N1327" i="32"/>
  <c r="M1328" i="32"/>
  <c r="N1328" i="32"/>
  <c r="M1329" i="32"/>
  <c r="N1329" i="32"/>
  <c r="M1330" i="32"/>
  <c r="N1330" i="32"/>
  <c r="M1331" i="32"/>
  <c r="N1331" i="32"/>
  <c r="M1332" i="32"/>
  <c r="N1332" i="32"/>
  <c r="M1333" i="32"/>
  <c r="N1333" i="32"/>
  <c r="M1334" i="32"/>
  <c r="N1334" i="32"/>
  <c r="M1335" i="32"/>
  <c r="N1335" i="32"/>
  <c r="M1336" i="32"/>
  <c r="N1336" i="32"/>
  <c r="M1337" i="32"/>
  <c r="N1337" i="32"/>
  <c r="M1338" i="32"/>
  <c r="N1338" i="32"/>
  <c r="M1339" i="32"/>
  <c r="N1339" i="32"/>
  <c r="M1340" i="32"/>
  <c r="N1340" i="32"/>
  <c r="M1341" i="32"/>
  <c r="N1341" i="32"/>
  <c r="M1342" i="32"/>
  <c r="N1342" i="32"/>
  <c r="M1343" i="32"/>
  <c r="N1343" i="32"/>
  <c r="M1344" i="32"/>
  <c r="N1344" i="32"/>
  <c r="M1345" i="32"/>
  <c r="N1345" i="32"/>
  <c r="M1346" i="32"/>
  <c r="N1346" i="32"/>
  <c r="M1347" i="32"/>
  <c r="N1347" i="32"/>
  <c r="M1348" i="32"/>
  <c r="N1348" i="32"/>
  <c r="M1349" i="32"/>
  <c r="N1349" i="32"/>
  <c r="M1350" i="32"/>
  <c r="N1350" i="32"/>
  <c r="M1351" i="32"/>
  <c r="N1351" i="32"/>
  <c r="M1352" i="32"/>
  <c r="N1352" i="32"/>
  <c r="M1353" i="32"/>
  <c r="N1353" i="32"/>
  <c r="M1354" i="32"/>
  <c r="N1354" i="32"/>
  <c r="M1355" i="32"/>
  <c r="N1355" i="32"/>
  <c r="M1356" i="32"/>
  <c r="N1356" i="32"/>
  <c r="M1357" i="32"/>
  <c r="N1357" i="32"/>
  <c r="M1358" i="32"/>
  <c r="N1358" i="32"/>
  <c r="M1359" i="32"/>
  <c r="N1359" i="32"/>
  <c r="M1360" i="32"/>
  <c r="N1360" i="32"/>
  <c r="M1361" i="32"/>
  <c r="N1361" i="32"/>
  <c r="M1362" i="32"/>
  <c r="N1362" i="32"/>
  <c r="M1363" i="32"/>
  <c r="N1363" i="32"/>
  <c r="M1364" i="32"/>
  <c r="N1364" i="32"/>
  <c r="M1365" i="32"/>
  <c r="N1365" i="32"/>
  <c r="M1366" i="32"/>
  <c r="N1366" i="32"/>
  <c r="M1367" i="32"/>
  <c r="N1367" i="32"/>
  <c r="M1368" i="32"/>
  <c r="N1368" i="32"/>
  <c r="M1369" i="32"/>
  <c r="N1369" i="32"/>
  <c r="M1370" i="32"/>
  <c r="N1370" i="32"/>
  <c r="M1371" i="32"/>
  <c r="N1371" i="32"/>
  <c r="M1372" i="32"/>
  <c r="N1372" i="32"/>
  <c r="M1373" i="32"/>
  <c r="N1373" i="32"/>
  <c r="M1374" i="32"/>
  <c r="N1374" i="32"/>
  <c r="M1375" i="32"/>
  <c r="N1375" i="32"/>
  <c r="M1376" i="32"/>
  <c r="N1376" i="32"/>
  <c r="M1377" i="32"/>
  <c r="N1377" i="32"/>
  <c r="M1378" i="32"/>
  <c r="N1378" i="32"/>
  <c r="M1379" i="32"/>
  <c r="N1379" i="32"/>
  <c r="M1380" i="32"/>
  <c r="N1380" i="32"/>
  <c r="M1381" i="32"/>
  <c r="N1381" i="32"/>
  <c r="M1382" i="32"/>
  <c r="N1382" i="32"/>
  <c r="M1383" i="32"/>
  <c r="N1383" i="32"/>
  <c r="M1384" i="32"/>
  <c r="N1384" i="32"/>
  <c r="M1385" i="32"/>
  <c r="N1385" i="32"/>
  <c r="M1386" i="32"/>
  <c r="N1386" i="32"/>
  <c r="M1387" i="32"/>
  <c r="N1387" i="32"/>
  <c r="M1388" i="32"/>
  <c r="N1388" i="32"/>
  <c r="M1389" i="32"/>
  <c r="N1389" i="32"/>
  <c r="M1390" i="32"/>
  <c r="N1390" i="32"/>
  <c r="M1391" i="32"/>
  <c r="N1391" i="32"/>
  <c r="M1392" i="32"/>
  <c r="N1392" i="32"/>
  <c r="M1393" i="32"/>
  <c r="N1393" i="32"/>
  <c r="M1394" i="32"/>
  <c r="N1394" i="32"/>
  <c r="M1395" i="32"/>
  <c r="N1395" i="32"/>
  <c r="M1396" i="32"/>
  <c r="N1396" i="32"/>
  <c r="M1397" i="32"/>
  <c r="N1397" i="32"/>
  <c r="M1398" i="32"/>
  <c r="N1398" i="32"/>
  <c r="M1399" i="32"/>
  <c r="N1399" i="32"/>
  <c r="M1400" i="32"/>
  <c r="N1400" i="32"/>
  <c r="M1401" i="32"/>
  <c r="N1401" i="32"/>
  <c r="M1402" i="32"/>
  <c r="N1402" i="32"/>
  <c r="M1403" i="32"/>
  <c r="N1403" i="32"/>
  <c r="M1404" i="32"/>
  <c r="N1404" i="32"/>
  <c r="M1405" i="32"/>
  <c r="N1405" i="32"/>
  <c r="M1406" i="32"/>
  <c r="N1406" i="32"/>
  <c r="M1407" i="32"/>
  <c r="N1407" i="32"/>
  <c r="M1408" i="32"/>
  <c r="N1408" i="32"/>
  <c r="M1409" i="32"/>
  <c r="N1409" i="32"/>
  <c r="M1410" i="32"/>
  <c r="N1410" i="32"/>
  <c r="M1411" i="32"/>
  <c r="N1411" i="32"/>
  <c r="M1412" i="32"/>
  <c r="N1412" i="32"/>
  <c r="M1413" i="32"/>
  <c r="N1413" i="32"/>
  <c r="M1414" i="32"/>
  <c r="N1414" i="32"/>
  <c r="M1415" i="32"/>
  <c r="N1415" i="32"/>
  <c r="M1416" i="32"/>
  <c r="N1416" i="32"/>
  <c r="M1417" i="32"/>
  <c r="N1417" i="32"/>
  <c r="M1418" i="32"/>
  <c r="N1418" i="32"/>
  <c r="M1419" i="32"/>
  <c r="N1419" i="32"/>
  <c r="M1420" i="32"/>
  <c r="N1420" i="32"/>
  <c r="M1421" i="32"/>
  <c r="N1421" i="32"/>
  <c r="M1422" i="32"/>
  <c r="N1422" i="32"/>
  <c r="M1423" i="32"/>
  <c r="N1423" i="32"/>
  <c r="M1424" i="32"/>
  <c r="N1424" i="32"/>
  <c r="M1425" i="32"/>
  <c r="N1425" i="32"/>
  <c r="M1426" i="32"/>
  <c r="N1426" i="32"/>
  <c r="M1427" i="32"/>
  <c r="N1427" i="32"/>
  <c r="M1428" i="32"/>
  <c r="N1428" i="32"/>
  <c r="M1429" i="32"/>
  <c r="N1429" i="32"/>
  <c r="M1430" i="32"/>
  <c r="N1430" i="32"/>
  <c r="M1431" i="32"/>
  <c r="N1431" i="32"/>
  <c r="M1432" i="32"/>
  <c r="N1432" i="32"/>
  <c r="M1433" i="32"/>
  <c r="N1433" i="32"/>
  <c r="M1434" i="32"/>
  <c r="N1434" i="32"/>
  <c r="M1435" i="32"/>
  <c r="N1435" i="32"/>
  <c r="M1436" i="32"/>
  <c r="N1436" i="32"/>
  <c r="M1437" i="32"/>
  <c r="N1437" i="32"/>
  <c r="M1438" i="32"/>
  <c r="N1438" i="32"/>
  <c r="M1439" i="32"/>
  <c r="N1439" i="32"/>
  <c r="M1440" i="32"/>
  <c r="N1440" i="32"/>
  <c r="M1441" i="32"/>
  <c r="N1441" i="32"/>
  <c r="M1442" i="32"/>
  <c r="N1442" i="32"/>
  <c r="M1443" i="32"/>
  <c r="N1443" i="32"/>
  <c r="M1444" i="32"/>
  <c r="N1444" i="32"/>
  <c r="M1445" i="32"/>
  <c r="N1445" i="32"/>
  <c r="M1446" i="32"/>
  <c r="N1446" i="32"/>
  <c r="M1447" i="32"/>
  <c r="N1447" i="32"/>
  <c r="M1448" i="32"/>
  <c r="N1448" i="32"/>
  <c r="M1449" i="32"/>
  <c r="N1449" i="32"/>
  <c r="M1450" i="32"/>
  <c r="N1450" i="32"/>
  <c r="M1451" i="32"/>
  <c r="N1451" i="32"/>
  <c r="M1452" i="32"/>
  <c r="N1452" i="32"/>
  <c r="M1453" i="32"/>
  <c r="N1453" i="32"/>
  <c r="M1454" i="32"/>
  <c r="N1454" i="32"/>
  <c r="M1455" i="32"/>
  <c r="N1455" i="32"/>
  <c r="M1456" i="32"/>
  <c r="N1456" i="32"/>
  <c r="M1457" i="32"/>
  <c r="N1457" i="32"/>
  <c r="M1458" i="32"/>
  <c r="N1458" i="32"/>
  <c r="M1459" i="32"/>
  <c r="N1459" i="32"/>
  <c r="M1460" i="32"/>
  <c r="N1460" i="32"/>
  <c r="M1461" i="32"/>
  <c r="N1461" i="32"/>
  <c r="M1462" i="32"/>
  <c r="N1462" i="32"/>
  <c r="M1463" i="32"/>
  <c r="N1463" i="32"/>
  <c r="M1464" i="32"/>
  <c r="N1464" i="32"/>
  <c r="M1465" i="32"/>
  <c r="N1465" i="32"/>
  <c r="M1466" i="32"/>
  <c r="N1466" i="32"/>
  <c r="M1467" i="32"/>
  <c r="N1467" i="32"/>
  <c r="M1468" i="32"/>
  <c r="N1468" i="32"/>
  <c r="M1469" i="32"/>
  <c r="N1469" i="32"/>
  <c r="M1470" i="32"/>
  <c r="N1470" i="32"/>
  <c r="M1471" i="32"/>
  <c r="N1471" i="32"/>
  <c r="M1472" i="32"/>
  <c r="N1472" i="32"/>
  <c r="M1473" i="32"/>
  <c r="N1473" i="32"/>
  <c r="M1474" i="32"/>
  <c r="N1474" i="32"/>
  <c r="M1475" i="32"/>
  <c r="N1475" i="32"/>
  <c r="M1476" i="32"/>
  <c r="N1476" i="32"/>
  <c r="M1477" i="32"/>
  <c r="N1477" i="32"/>
  <c r="M1478" i="32"/>
  <c r="N1478" i="32"/>
  <c r="M1479" i="32"/>
  <c r="N1479" i="32"/>
  <c r="M1480" i="32"/>
  <c r="N1480" i="32"/>
  <c r="M1481" i="32"/>
  <c r="N1481" i="32"/>
  <c r="M1482" i="32"/>
  <c r="N1482" i="32"/>
  <c r="M1483" i="32"/>
  <c r="N1483" i="32"/>
  <c r="M1484" i="32"/>
  <c r="N1484" i="32"/>
  <c r="M1485" i="32"/>
  <c r="N1485" i="32"/>
  <c r="M1486" i="32"/>
  <c r="N1486" i="32"/>
  <c r="M1487" i="32"/>
  <c r="N1487" i="32"/>
  <c r="M1488" i="32"/>
  <c r="N1488" i="32"/>
  <c r="M1489" i="32"/>
  <c r="N1489" i="32"/>
  <c r="M1490" i="32"/>
  <c r="N1490" i="32"/>
  <c r="M1491" i="32"/>
  <c r="N1491" i="32"/>
  <c r="M1492" i="32"/>
  <c r="N1492" i="32"/>
  <c r="M1493" i="32"/>
  <c r="N1493" i="32"/>
  <c r="M1494" i="32"/>
  <c r="N1494" i="32"/>
  <c r="M1495" i="32"/>
  <c r="N1495" i="32"/>
  <c r="M1496" i="32"/>
  <c r="N1496" i="32"/>
  <c r="M1497" i="32"/>
  <c r="N1497" i="32"/>
  <c r="M1498" i="32"/>
  <c r="N1498" i="32"/>
  <c r="M1499" i="32"/>
  <c r="N1499" i="32"/>
  <c r="M1500" i="32"/>
  <c r="N1500" i="32"/>
  <c r="M1501" i="32"/>
  <c r="N1501" i="32"/>
  <c r="M1502" i="32"/>
  <c r="N1502" i="32"/>
  <c r="M1503" i="32"/>
  <c r="N1503" i="32"/>
  <c r="M1504" i="32"/>
  <c r="N1504" i="32"/>
  <c r="M1505" i="32"/>
  <c r="N1505" i="32"/>
  <c r="M1506" i="32"/>
  <c r="N1506" i="32"/>
  <c r="M1507" i="32"/>
  <c r="N1507" i="32"/>
  <c r="M1508" i="32"/>
  <c r="N1508" i="32"/>
  <c r="M1509" i="32"/>
  <c r="N1509" i="32"/>
  <c r="M1510" i="32"/>
  <c r="N1510" i="32"/>
  <c r="M1511" i="32"/>
  <c r="N1511" i="32"/>
  <c r="M1512" i="32"/>
  <c r="N1512" i="32"/>
  <c r="M1513" i="32"/>
  <c r="N1513" i="32"/>
  <c r="M1514" i="32"/>
  <c r="N1514" i="32"/>
  <c r="M1515" i="32"/>
  <c r="N1515" i="32"/>
  <c r="M1516" i="32"/>
  <c r="N1516" i="32"/>
  <c r="M1517" i="32"/>
  <c r="N1517" i="32"/>
  <c r="M1518" i="32"/>
  <c r="N1518" i="32"/>
  <c r="M1519" i="32"/>
  <c r="N1519" i="32"/>
  <c r="M1520" i="32"/>
  <c r="N1520" i="32"/>
  <c r="M1521" i="32"/>
  <c r="N1521" i="32"/>
  <c r="M1522" i="32"/>
  <c r="N1522" i="32"/>
  <c r="M1523" i="32"/>
  <c r="N1523" i="32"/>
  <c r="M1524" i="32"/>
  <c r="N1524" i="32"/>
  <c r="M1525" i="32"/>
  <c r="N1525" i="32"/>
  <c r="M1526" i="32"/>
  <c r="N1526" i="32"/>
  <c r="M1527" i="32"/>
  <c r="N1527" i="32"/>
  <c r="M1528" i="32"/>
  <c r="N1528" i="32"/>
  <c r="M1529" i="32"/>
  <c r="N1529" i="32"/>
  <c r="M1530" i="32"/>
  <c r="N1530" i="32"/>
  <c r="M1531" i="32"/>
  <c r="N1531" i="32"/>
  <c r="M1532" i="32"/>
  <c r="N1532" i="32"/>
  <c r="M1533" i="32"/>
  <c r="N1533" i="32"/>
  <c r="M1534" i="32"/>
  <c r="N1534" i="32"/>
  <c r="M1535" i="32"/>
  <c r="N1535" i="32"/>
  <c r="M1536" i="32"/>
  <c r="N1536" i="32"/>
  <c r="M1537" i="32"/>
  <c r="N1537" i="32"/>
  <c r="M1538" i="32"/>
  <c r="N1538" i="32"/>
  <c r="M1539" i="32"/>
  <c r="N1539" i="32"/>
  <c r="M1540" i="32"/>
  <c r="N1540" i="32"/>
  <c r="M1541" i="32"/>
  <c r="N1541" i="32"/>
  <c r="M1542" i="32"/>
  <c r="N1542" i="32"/>
  <c r="M1543" i="32"/>
  <c r="N1543" i="32"/>
  <c r="M1544" i="32"/>
  <c r="N1544" i="32"/>
  <c r="M1545" i="32"/>
  <c r="N1545" i="32"/>
  <c r="M1546" i="32"/>
  <c r="N1546" i="32"/>
  <c r="M1547" i="32"/>
  <c r="N1547" i="32"/>
  <c r="M1548" i="32"/>
  <c r="N1548" i="32"/>
  <c r="M1549" i="32"/>
  <c r="N1549" i="32"/>
  <c r="M1550" i="32"/>
  <c r="N1550" i="32"/>
  <c r="M1551" i="32"/>
  <c r="N1551" i="32"/>
  <c r="M1552" i="32"/>
  <c r="N1552" i="32"/>
  <c r="M1553" i="32"/>
  <c r="N1553" i="32"/>
  <c r="M1554" i="32"/>
  <c r="N1554" i="32"/>
  <c r="M1555" i="32"/>
  <c r="N1555" i="32"/>
  <c r="M1556" i="32"/>
  <c r="N1556" i="32"/>
  <c r="M1557" i="32"/>
  <c r="N1557" i="32"/>
  <c r="M1558" i="32"/>
  <c r="N1558" i="32"/>
  <c r="M1559" i="32"/>
  <c r="N1559" i="32"/>
  <c r="M1560" i="32"/>
  <c r="N1560" i="32"/>
  <c r="M1561" i="32"/>
  <c r="N1561" i="32"/>
  <c r="M1562" i="32"/>
  <c r="N1562" i="32"/>
  <c r="M1563" i="32"/>
  <c r="N1563" i="32"/>
  <c r="M1564" i="32"/>
  <c r="N1564" i="32"/>
  <c r="M1565" i="32"/>
  <c r="N1565" i="32"/>
  <c r="M1566" i="32"/>
  <c r="N1566" i="32"/>
  <c r="M1567" i="32"/>
  <c r="N1567" i="32"/>
  <c r="M1568" i="32"/>
  <c r="N1568" i="32"/>
  <c r="M1569" i="32"/>
  <c r="N1569" i="32"/>
  <c r="M1570" i="32"/>
  <c r="N1570" i="32"/>
  <c r="M1571" i="32"/>
  <c r="N1571" i="32"/>
  <c r="M1572" i="32"/>
  <c r="N1572" i="32"/>
  <c r="M1573" i="32"/>
  <c r="N1573" i="32"/>
  <c r="M1574" i="32"/>
  <c r="N1574" i="32"/>
  <c r="M1575" i="32"/>
  <c r="N1575" i="32"/>
  <c r="M1576" i="32"/>
  <c r="N1576" i="32"/>
  <c r="M1577" i="32"/>
  <c r="N1577" i="32"/>
  <c r="M1578" i="32"/>
  <c r="N1578" i="32"/>
  <c r="M1579" i="32"/>
  <c r="N1579" i="32"/>
  <c r="M1580" i="32"/>
  <c r="N1580" i="32"/>
  <c r="M1581" i="32"/>
  <c r="N1581" i="32"/>
  <c r="M1582" i="32"/>
  <c r="N1582" i="32"/>
  <c r="M1583" i="32"/>
  <c r="N1583" i="32"/>
  <c r="M1584" i="32"/>
  <c r="N1584" i="32"/>
  <c r="M1585" i="32"/>
  <c r="N1585" i="32"/>
  <c r="M1586" i="32"/>
  <c r="N1586" i="32"/>
  <c r="M1587" i="32"/>
  <c r="N1587" i="32"/>
  <c r="M1588" i="32"/>
  <c r="N1588" i="32"/>
  <c r="M1589" i="32"/>
  <c r="N1589" i="32"/>
  <c r="M1590" i="32"/>
  <c r="N1590" i="32"/>
  <c r="M1591" i="32"/>
  <c r="N1591" i="32"/>
  <c r="M1592" i="32"/>
  <c r="N1592" i="32"/>
  <c r="M1593" i="32"/>
  <c r="N1593" i="32"/>
  <c r="M1594" i="32"/>
  <c r="N1594" i="32"/>
  <c r="M1595" i="32"/>
  <c r="N1595" i="32"/>
  <c r="M1596" i="32"/>
  <c r="N1596" i="32"/>
  <c r="M1597" i="32"/>
  <c r="N1597" i="32"/>
  <c r="M1598" i="32"/>
  <c r="N1598" i="32"/>
  <c r="M1599" i="32"/>
  <c r="N1599" i="32"/>
  <c r="M1600" i="32"/>
  <c r="N1600" i="32"/>
  <c r="M1601" i="32"/>
  <c r="N1601" i="32"/>
  <c r="M1602" i="32"/>
  <c r="N1602" i="32"/>
  <c r="M1603" i="32"/>
  <c r="N1603" i="32"/>
  <c r="M1604" i="32"/>
  <c r="N1604" i="32"/>
  <c r="M1605" i="32"/>
  <c r="N1605" i="32"/>
  <c r="M1606" i="32"/>
  <c r="N1606" i="32"/>
  <c r="M1607" i="32"/>
  <c r="N1607" i="32"/>
  <c r="M1608" i="32"/>
  <c r="N1608" i="32"/>
  <c r="M1609" i="32"/>
  <c r="N1609" i="32"/>
  <c r="M1610" i="32"/>
  <c r="N1610" i="32"/>
  <c r="M1611" i="32"/>
  <c r="N1611" i="32"/>
  <c r="M1612" i="32"/>
  <c r="N1612" i="32"/>
  <c r="M1613" i="32"/>
  <c r="N1613" i="32"/>
  <c r="M1614" i="32"/>
  <c r="N1614" i="32"/>
  <c r="M1615" i="32"/>
  <c r="N1615" i="32"/>
  <c r="M1616" i="32"/>
  <c r="N1616" i="32"/>
  <c r="M1617" i="32"/>
  <c r="N1617" i="32"/>
  <c r="M1618" i="32"/>
  <c r="N1618" i="32"/>
  <c r="M1619" i="32"/>
  <c r="N1619" i="32"/>
  <c r="M1620" i="32"/>
  <c r="N1620" i="32"/>
  <c r="M1621" i="32"/>
  <c r="N1621" i="32"/>
  <c r="M1622" i="32"/>
  <c r="N1622" i="32"/>
  <c r="M1623" i="32"/>
  <c r="N1623" i="32"/>
  <c r="M1624" i="32"/>
  <c r="N1624" i="32"/>
  <c r="M1625" i="32"/>
  <c r="N1625" i="32"/>
  <c r="M1626" i="32"/>
  <c r="N1626" i="32"/>
  <c r="M1627" i="32"/>
  <c r="N1627" i="32"/>
  <c r="M1628" i="32"/>
  <c r="N1628" i="32"/>
  <c r="M1629" i="32"/>
  <c r="N1629" i="32"/>
  <c r="M1630" i="32"/>
  <c r="N1630" i="32"/>
  <c r="M1631" i="32"/>
  <c r="N1631" i="32"/>
  <c r="M1632" i="32"/>
  <c r="N1632" i="32"/>
  <c r="M1633" i="32"/>
  <c r="N1633" i="32"/>
  <c r="M1634" i="32"/>
  <c r="N1634" i="32"/>
  <c r="M1635" i="32"/>
  <c r="N1635" i="32"/>
  <c r="M1636" i="32"/>
  <c r="N1636" i="32"/>
  <c r="M1637" i="32"/>
  <c r="N1637" i="32"/>
  <c r="M1638" i="32"/>
  <c r="N1638" i="32"/>
  <c r="M1639" i="32"/>
  <c r="N1639" i="32"/>
  <c r="M1640" i="32"/>
  <c r="N1640" i="32"/>
  <c r="M1641" i="32"/>
  <c r="N1641" i="32"/>
  <c r="M1642" i="32"/>
  <c r="N1642" i="32"/>
  <c r="M1643" i="32"/>
  <c r="N1643" i="32"/>
  <c r="M1644" i="32"/>
  <c r="N1644" i="32"/>
  <c r="M1645" i="32"/>
  <c r="N1645" i="32"/>
  <c r="M1646" i="32"/>
  <c r="N1646" i="32"/>
  <c r="M1647" i="32"/>
  <c r="N1647" i="32"/>
  <c r="M1648" i="32"/>
  <c r="N1648" i="32"/>
  <c r="M1649" i="32"/>
  <c r="N1649" i="32"/>
  <c r="M1650" i="32"/>
  <c r="N1650" i="32"/>
  <c r="M1651" i="32"/>
  <c r="N1651" i="32"/>
  <c r="M1652" i="32"/>
  <c r="N1652" i="32"/>
  <c r="M1653" i="32"/>
  <c r="N1653" i="32"/>
  <c r="M1654" i="32"/>
  <c r="N1654" i="32"/>
  <c r="M1655" i="32"/>
  <c r="N1655" i="32"/>
  <c r="M1656" i="32"/>
  <c r="N1656" i="32"/>
  <c r="M1657" i="32"/>
  <c r="N1657" i="32"/>
  <c r="M1658" i="32"/>
  <c r="N1658" i="32"/>
  <c r="M1659" i="32"/>
  <c r="N1659" i="32"/>
  <c r="M1660" i="32"/>
  <c r="N1660" i="32"/>
  <c r="M1661" i="32"/>
  <c r="N1661" i="32"/>
  <c r="M1662" i="32"/>
  <c r="N1662" i="32"/>
  <c r="M1663" i="32"/>
  <c r="N1663" i="32"/>
  <c r="M1664" i="32"/>
  <c r="N1664" i="32"/>
  <c r="M1665" i="32"/>
  <c r="N1665" i="32"/>
  <c r="M1666" i="32"/>
  <c r="N1666" i="32"/>
  <c r="M1667" i="32"/>
  <c r="N1667" i="32"/>
  <c r="M1668" i="32"/>
  <c r="N1668" i="32"/>
  <c r="M1669" i="32"/>
  <c r="N1669" i="32"/>
  <c r="M1670" i="32"/>
  <c r="N1670" i="32"/>
  <c r="M1671" i="32"/>
  <c r="N1671" i="32"/>
  <c r="M1672" i="32"/>
  <c r="N1672" i="32"/>
  <c r="M1673" i="32"/>
  <c r="N1673" i="32"/>
  <c r="M1674" i="32"/>
  <c r="N1674" i="32"/>
  <c r="M1675" i="32"/>
  <c r="N1675" i="32"/>
  <c r="M1676" i="32"/>
  <c r="N1676" i="32"/>
  <c r="M1677" i="32"/>
  <c r="N1677" i="32"/>
  <c r="M1678" i="32"/>
  <c r="N1678" i="32"/>
  <c r="M1679" i="32"/>
  <c r="N1679" i="32"/>
  <c r="M1680" i="32"/>
  <c r="N1680" i="32"/>
  <c r="M1681" i="32"/>
  <c r="N1681" i="32"/>
  <c r="M1682" i="32"/>
  <c r="N1682" i="32"/>
  <c r="M1683" i="32"/>
  <c r="N1683" i="32"/>
  <c r="M1684" i="32"/>
  <c r="N1684" i="32"/>
  <c r="M1685" i="32"/>
  <c r="N1685" i="32"/>
  <c r="M1686" i="32"/>
  <c r="N1686" i="32"/>
  <c r="M1687" i="32"/>
  <c r="N1687" i="32"/>
  <c r="M1688" i="32"/>
  <c r="N1688" i="32"/>
  <c r="M1689" i="32"/>
  <c r="N1689" i="32"/>
  <c r="M1690" i="32"/>
  <c r="N1690" i="32"/>
  <c r="M1691" i="32"/>
  <c r="N1691" i="32"/>
  <c r="M1692" i="32"/>
  <c r="N1692" i="32"/>
  <c r="M1693" i="32"/>
  <c r="N1693" i="32"/>
  <c r="M1694" i="32"/>
  <c r="N1694" i="32"/>
  <c r="M1695" i="32"/>
  <c r="N1695" i="32"/>
  <c r="M1696" i="32"/>
  <c r="N1696" i="32"/>
  <c r="M1697" i="32"/>
  <c r="N1697" i="32"/>
  <c r="M1698" i="32"/>
  <c r="N1698" i="32"/>
  <c r="M1699" i="32"/>
  <c r="N1699" i="32"/>
  <c r="M1700" i="32"/>
  <c r="N1700" i="32"/>
  <c r="M1701" i="32"/>
  <c r="N1701" i="32"/>
  <c r="M1702" i="32"/>
  <c r="N1702" i="32"/>
  <c r="M1703" i="32"/>
  <c r="N1703" i="32"/>
  <c r="M1704" i="32"/>
  <c r="N1704" i="32"/>
  <c r="M1705" i="32"/>
  <c r="N1705" i="32"/>
  <c r="M1706" i="32"/>
  <c r="N1706" i="32"/>
  <c r="M1707" i="32"/>
  <c r="N1707" i="32"/>
  <c r="M1708" i="32"/>
  <c r="N1708" i="32"/>
  <c r="M1709" i="32"/>
  <c r="N1709" i="32"/>
  <c r="M1710" i="32"/>
  <c r="N1710" i="32"/>
  <c r="M1711" i="32"/>
  <c r="N1711" i="32"/>
  <c r="M1712" i="32"/>
  <c r="N1712" i="32"/>
  <c r="M1713" i="32"/>
  <c r="N1713" i="32"/>
  <c r="M1714" i="32"/>
  <c r="N1714" i="32"/>
  <c r="M1715" i="32"/>
  <c r="N1715" i="32"/>
  <c r="M1716" i="32"/>
  <c r="N1716" i="32"/>
  <c r="M1717" i="32"/>
  <c r="N1717" i="32"/>
  <c r="M1718" i="32"/>
  <c r="N1718" i="32"/>
  <c r="M1719" i="32"/>
  <c r="N1719" i="32"/>
  <c r="M1720" i="32"/>
  <c r="N1720" i="32"/>
  <c r="M1721" i="32"/>
  <c r="N1721" i="32"/>
  <c r="M1722" i="32"/>
  <c r="N1722" i="32"/>
  <c r="M1723" i="32"/>
  <c r="N1723" i="32"/>
  <c r="M1724" i="32"/>
  <c r="N1724" i="32"/>
  <c r="M1725" i="32"/>
  <c r="N1725" i="32"/>
  <c r="M1726" i="32"/>
  <c r="N1726" i="32"/>
  <c r="M1727" i="32"/>
  <c r="N1727" i="32"/>
  <c r="M1728" i="32"/>
  <c r="N1728" i="32"/>
  <c r="M1729" i="32"/>
  <c r="N1729" i="32"/>
  <c r="M1730" i="32"/>
  <c r="N1730" i="32"/>
  <c r="M1731" i="32"/>
  <c r="N1731" i="32"/>
  <c r="M1732" i="32"/>
  <c r="N1732" i="32"/>
  <c r="M1733" i="32"/>
  <c r="N1733" i="32"/>
  <c r="M1734" i="32"/>
  <c r="N1734" i="32"/>
  <c r="M1735" i="32"/>
  <c r="N1735" i="32"/>
  <c r="M1736" i="32"/>
  <c r="N1736" i="32"/>
  <c r="M1737" i="32"/>
  <c r="N1737" i="32"/>
  <c r="M1738" i="32"/>
  <c r="N1738" i="32"/>
  <c r="M1739" i="32"/>
  <c r="N1739" i="32"/>
  <c r="M1740" i="32"/>
  <c r="N1740" i="32"/>
  <c r="M1741" i="32"/>
  <c r="N1741" i="32"/>
  <c r="M1742" i="32"/>
  <c r="N1742" i="32"/>
  <c r="M1743" i="32"/>
  <c r="N1743" i="32"/>
  <c r="M1744" i="32"/>
  <c r="N1744" i="32"/>
  <c r="M1745" i="32"/>
  <c r="N1745" i="32"/>
  <c r="M1746" i="32"/>
  <c r="N1746" i="32"/>
  <c r="M1747" i="32"/>
  <c r="N1747" i="32"/>
  <c r="M1748" i="32"/>
  <c r="N1748" i="32"/>
  <c r="M1749" i="32"/>
  <c r="N1749" i="32"/>
  <c r="M1750" i="32"/>
  <c r="N1750" i="32"/>
  <c r="M1751" i="32"/>
  <c r="N1751" i="32"/>
  <c r="M1752" i="32"/>
  <c r="N1752" i="32"/>
  <c r="M1753" i="32"/>
  <c r="N1753" i="32"/>
  <c r="M1754" i="32"/>
  <c r="N1754" i="32"/>
  <c r="M1755" i="32"/>
  <c r="N1755" i="32"/>
  <c r="M1756" i="32"/>
  <c r="N1756" i="32"/>
  <c r="M1757" i="32"/>
  <c r="N1757" i="32"/>
  <c r="M1758" i="32"/>
  <c r="N1758" i="32"/>
  <c r="M1759" i="32"/>
  <c r="N1759" i="32"/>
  <c r="M1760" i="32"/>
  <c r="N1760" i="32"/>
  <c r="M1761" i="32"/>
  <c r="N1761" i="32"/>
  <c r="M1762" i="32"/>
  <c r="N1762" i="32"/>
  <c r="M1763" i="32"/>
  <c r="N1763" i="32"/>
  <c r="M1764" i="32"/>
  <c r="N1764" i="32"/>
  <c r="M1765" i="32"/>
  <c r="N1765" i="32"/>
  <c r="M1766" i="32"/>
  <c r="N1766" i="32"/>
  <c r="M1767" i="32"/>
  <c r="N1767" i="32"/>
  <c r="M1768" i="32"/>
  <c r="N1768" i="32"/>
  <c r="M1769" i="32"/>
  <c r="N1769" i="32"/>
  <c r="M1770" i="32"/>
  <c r="N1770" i="32"/>
  <c r="M1771" i="32"/>
  <c r="N1771" i="32"/>
  <c r="M1772" i="32"/>
  <c r="N1772" i="32"/>
  <c r="M1773" i="32"/>
  <c r="N1773" i="32"/>
  <c r="M1774" i="32"/>
  <c r="N1774" i="32"/>
  <c r="M1775" i="32"/>
  <c r="N1775" i="32"/>
  <c r="M1776" i="32"/>
  <c r="N1776" i="32"/>
  <c r="M1777" i="32"/>
  <c r="N1777" i="32"/>
  <c r="M1778" i="32"/>
  <c r="N1778" i="32"/>
  <c r="M1779" i="32"/>
  <c r="N1779" i="32"/>
  <c r="M1780" i="32"/>
  <c r="N1780" i="32"/>
  <c r="M1781" i="32"/>
  <c r="N1781" i="32"/>
  <c r="M1782" i="32"/>
  <c r="N1782" i="32"/>
  <c r="M1783" i="32"/>
  <c r="N1783" i="32"/>
  <c r="M1784" i="32"/>
  <c r="N1784" i="32"/>
  <c r="M1785" i="32"/>
  <c r="N1785" i="32"/>
  <c r="M1786" i="32"/>
  <c r="N1786" i="32"/>
  <c r="M1787" i="32"/>
  <c r="N1787" i="32"/>
  <c r="M1788" i="32"/>
  <c r="N1788" i="32"/>
  <c r="M1789" i="32"/>
  <c r="N1789" i="32"/>
  <c r="M1790" i="32"/>
  <c r="N1790" i="32"/>
  <c r="M1791" i="32"/>
  <c r="N1791" i="32"/>
  <c r="M1792" i="32"/>
  <c r="N1792" i="32"/>
  <c r="M1793" i="32"/>
  <c r="N1793" i="32"/>
  <c r="M1794" i="32"/>
  <c r="N1794" i="32"/>
  <c r="M1795" i="32"/>
  <c r="N1795" i="32"/>
  <c r="M1796" i="32"/>
  <c r="N1796" i="32"/>
  <c r="M1797" i="32"/>
  <c r="N1797" i="32"/>
  <c r="M1798" i="32"/>
  <c r="N1798" i="32"/>
  <c r="M1799" i="32"/>
  <c r="N1799" i="32"/>
  <c r="M1800" i="32"/>
  <c r="N1800" i="32"/>
  <c r="M1801" i="32"/>
  <c r="N1801" i="32"/>
  <c r="M1802" i="32"/>
  <c r="N1802" i="32"/>
  <c r="M1803" i="32"/>
  <c r="N1803" i="32"/>
  <c r="M1804" i="32"/>
  <c r="N1804" i="32"/>
  <c r="M1805" i="32"/>
  <c r="N1805" i="32"/>
  <c r="M1806" i="32"/>
  <c r="N1806" i="32"/>
  <c r="M1807" i="32"/>
  <c r="N1807" i="32"/>
  <c r="M1808" i="32"/>
  <c r="N1808" i="32"/>
  <c r="M1809" i="32"/>
  <c r="N1809" i="32"/>
  <c r="M1810" i="32"/>
  <c r="N1810" i="32"/>
  <c r="M1811" i="32"/>
  <c r="N1811" i="32"/>
  <c r="M1812" i="32"/>
  <c r="N1812" i="32"/>
  <c r="M1813" i="32"/>
  <c r="N1813" i="32"/>
  <c r="M1814" i="32"/>
  <c r="N1814" i="32"/>
  <c r="M1815" i="32"/>
  <c r="N1815" i="32"/>
  <c r="M1816" i="32"/>
  <c r="N1816" i="32"/>
  <c r="M1817" i="32"/>
  <c r="N1817" i="32"/>
  <c r="M1818" i="32"/>
  <c r="N1818" i="32"/>
  <c r="M1819" i="32"/>
  <c r="N1819" i="32"/>
  <c r="M1820" i="32"/>
  <c r="N1820" i="32"/>
  <c r="M1821" i="32"/>
  <c r="N1821" i="32"/>
  <c r="M1822" i="32"/>
  <c r="N1822" i="32"/>
  <c r="M1823" i="32"/>
  <c r="N1823" i="32"/>
  <c r="M1824" i="32"/>
  <c r="N1824" i="32"/>
  <c r="M1825" i="32"/>
  <c r="N1825" i="32"/>
  <c r="M1826" i="32"/>
  <c r="N1826" i="32"/>
  <c r="M1827" i="32"/>
  <c r="N1827" i="32"/>
  <c r="M1828" i="32"/>
  <c r="N1828" i="32"/>
  <c r="M1829" i="32"/>
  <c r="N1829" i="32"/>
  <c r="M1830" i="32"/>
  <c r="N1830" i="32"/>
  <c r="M1831" i="32"/>
  <c r="N1831" i="32"/>
  <c r="M1832" i="32"/>
  <c r="N1832" i="32"/>
  <c r="M1833" i="32"/>
  <c r="N1833" i="32"/>
  <c r="M1834" i="32"/>
  <c r="N1834" i="32"/>
  <c r="M1835" i="32"/>
  <c r="N1835" i="32"/>
  <c r="M1836" i="32"/>
  <c r="N1836" i="32"/>
  <c r="M1837" i="32"/>
  <c r="N1837" i="32"/>
  <c r="M1838" i="32"/>
  <c r="N1838" i="32"/>
  <c r="M1839" i="32"/>
  <c r="N1839" i="32"/>
  <c r="M1840" i="32"/>
  <c r="N1840" i="32"/>
  <c r="M1841" i="32"/>
  <c r="N1841" i="32"/>
  <c r="M1842" i="32"/>
  <c r="N1842" i="32"/>
  <c r="M1843" i="32"/>
  <c r="N1843" i="32"/>
  <c r="M1844" i="32"/>
  <c r="N1844" i="32"/>
  <c r="M1845" i="32"/>
  <c r="N1845" i="32"/>
  <c r="M1846" i="32"/>
  <c r="N1846" i="32"/>
  <c r="M1847" i="32"/>
  <c r="N1847" i="32"/>
  <c r="M1848" i="32"/>
  <c r="N1848" i="32"/>
  <c r="M1849" i="32"/>
  <c r="N1849" i="32"/>
  <c r="M1850" i="32"/>
  <c r="N1850" i="32"/>
  <c r="M1851" i="32"/>
  <c r="N1851" i="32"/>
  <c r="M1852" i="32"/>
  <c r="N1852" i="32"/>
  <c r="M1853" i="32"/>
  <c r="N1853" i="32"/>
  <c r="M1854" i="32"/>
  <c r="N1854" i="32"/>
  <c r="M1855" i="32"/>
  <c r="N1855" i="32"/>
  <c r="M1856" i="32"/>
  <c r="N1856" i="32"/>
  <c r="M1857" i="32"/>
  <c r="N1857" i="32"/>
  <c r="M1858" i="32"/>
  <c r="N1858" i="32"/>
  <c r="M1859" i="32"/>
  <c r="N1859" i="32"/>
  <c r="M1860" i="32"/>
  <c r="N1860" i="32"/>
  <c r="M1861" i="32"/>
  <c r="N1861" i="32"/>
  <c r="M1862" i="32"/>
  <c r="N1862" i="32"/>
  <c r="M1863" i="32"/>
  <c r="N1863" i="32"/>
  <c r="M1864" i="32"/>
  <c r="N1864" i="32"/>
  <c r="M1865" i="32"/>
  <c r="N1865" i="32"/>
  <c r="M1866" i="32"/>
  <c r="N1866" i="32"/>
  <c r="M1867" i="32"/>
  <c r="N1867" i="32"/>
  <c r="M1868" i="32"/>
  <c r="N1868" i="32"/>
  <c r="M1869" i="32"/>
  <c r="N1869" i="32"/>
  <c r="M1870" i="32"/>
  <c r="N1870" i="32"/>
  <c r="M1871" i="32"/>
  <c r="N1871" i="32"/>
  <c r="M1872" i="32"/>
  <c r="N1872" i="32"/>
  <c r="M1873" i="32"/>
  <c r="N1873" i="32"/>
  <c r="M1874" i="32"/>
  <c r="N1874" i="32"/>
  <c r="M1875" i="32"/>
  <c r="N1875" i="32"/>
  <c r="M1876" i="32"/>
  <c r="N1876" i="32"/>
  <c r="M1877" i="32"/>
  <c r="N1877" i="32"/>
  <c r="M1878" i="32"/>
  <c r="N1878" i="32"/>
  <c r="M1879" i="32"/>
  <c r="N1879" i="32"/>
  <c r="M1880" i="32"/>
  <c r="N1880" i="32"/>
  <c r="M1881" i="32"/>
  <c r="N1881" i="32"/>
  <c r="M1882" i="32"/>
  <c r="N1882" i="32"/>
  <c r="M1883" i="32"/>
  <c r="N1883" i="32"/>
  <c r="M1884" i="32"/>
  <c r="N1884" i="32"/>
  <c r="M1885" i="32"/>
  <c r="N1885" i="32"/>
  <c r="M1886" i="32"/>
  <c r="N1886" i="32"/>
  <c r="M1887" i="32"/>
  <c r="N1887" i="32"/>
  <c r="M1888" i="32"/>
  <c r="N1888" i="32"/>
  <c r="M1889" i="32"/>
  <c r="N1889" i="32"/>
  <c r="M1890" i="32"/>
  <c r="N1890" i="32"/>
  <c r="M1891" i="32"/>
  <c r="N1891" i="32"/>
  <c r="M1892" i="32"/>
  <c r="N1892" i="32"/>
  <c r="M1893" i="32"/>
  <c r="N1893" i="32"/>
  <c r="M1894" i="32"/>
  <c r="N1894" i="32"/>
  <c r="M1895" i="32"/>
  <c r="N1895" i="32"/>
  <c r="M1896" i="32"/>
  <c r="N1896" i="32"/>
  <c r="M1897" i="32"/>
  <c r="N1897" i="32"/>
  <c r="M1898" i="32"/>
  <c r="N1898" i="32"/>
  <c r="M1899" i="32"/>
  <c r="N1899" i="32"/>
  <c r="M1900" i="32"/>
  <c r="N1900" i="32"/>
  <c r="M1901" i="32"/>
  <c r="N1901" i="32"/>
  <c r="M1902" i="32"/>
  <c r="N1902" i="32"/>
  <c r="M1903" i="32"/>
  <c r="N1903" i="32"/>
  <c r="M1904" i="32"/>
  <c r="N1904" i="32"/>
  <c r="M1905" i="32"/>
  <c r="N1905" i="32"/>
  <c r="M1906" i="32"/>
  <c r="N1906" i="32"/>
  <c r="M1907" i="32"/>
  <c r="N1907" i="32"/>
  <c r="M1908" i="32"/>
  <c r="N1908" i="32"/>
  <c r="M1909" i="32"/>
  <c r="N1909" i="32"/>
  <c r="M1910" i="32"/>
  <c r="N1910" i="32"/>
  <c r="M1911" i="32"/>
  <c r="N1911" i="32"/>
  <c r="M1912" i="32"/>
  <c r="N1912" i="32"/>
  <c r="M1913" i="32"/>
  <c r="N1913" i="32"/>
  <c r="M1914" i="32"/>
  <c r="N1914" i="32"/>
  <c r="M1915" i="32"/>
  <c r="N1915" i="32"/>
  <c r="M1916" i="32"/>
  <c r="N1916" i="32"/>
  <c r="M1917" i="32"/>
  <c r="N1917" i="32"/>
  <c r="M1918" i="32"/>
  <c r="N1918" i="32"/>
  <c r="M1919" i="32"/>
  <c r="N1919" i="32"/>
  <c r="M1920" i="32"/>
  <c r="N1920" i="32"/>
  <c r="M1921" i="32"/>
  <c r="N1921" i="32"/>
  <c r="M1922" i="32"/>
  <c r="N1922" i="32"/>
  <c r="M1923" i="32"/>
  <c r="N1923" i="32"/>
  <c r="M1924" i="32"/>
  <c r="N1924" i="32"/>
  <c r="M1925" i="32"/>
  <c r="N1925" i="32"/>
  <c r="M1926" i="32"/>
  <c r="N1926" i="32"/>
  <c r="M1927" i="32"/>
  <c r="N1927" i="32"/>
  <c r="M1928" i="32"/>
  <c r="N1928" i="32"/>
  <c r="M1929" i="32"/>
  <c r="N1929" i="32"/>
  <c r="M1930" i="32"/>
  <c r="N1930" i="32"/>
  <c r="M1931" i="32"/>
  <c r="N1931" i="32"/>
  <c r="M1932" i="32"/>
  <c r="N1932" i="32"/>
  <c r="M1933" i="32"/>
  <c r="N1933" i="32"/>
  <c r="M1934" i="32"/>
  <c r="N1934" i="32"/>
  <c r="M1935" i="32"/>
  <c r="N1935" i="32"/>
  <c r="M1936" i="32"/>
  <c r="N1936" i="32"/>
  <c r="M1937" i="32"/>
  <c r="N1937" i="32"/>
  <c r="M1938" i="32"/>
  <c r="N1938" i="32"/>
  <c r="M1939" i="32"/>
  <c r="N1939" i="32"/>
  <c r="M1940" i="32"/>
  <c r="N1940" i="32"/>
  <c r="M1941" i="32"/>
  <c r="N1941" i="32"/>
  <c r="M1942" i="32"/>
  <c r="N1942" i="32"/>
  <c r="M1943" i="32"/>
  <c r="N1943" i="32"/>
  <c r="M1944" i="32"/>
  <c r="N1944" i="32"/>
  <c r="M1945" i="32"/>
  <c r="N1945" i="32"/>
  <c r="M1946" i="32"/>
  <c r="N1946" i="32"/>
  <c r="M1947" i="32"/>
  <c r="N1947" i="32"/>
  <c r="M1948" i="32"/>
  <c r="N1948" i="32"/>
  <c r="M1949" i="32"/>
  <c r="N1949" i="32"/>
  <c r="M1950" i="32"/>
  <c r="N1950" i="32"/>
  <c r="M1951" i="32"/>
  <c r="N1951" i="32"/>
  <c r="M1952" i="32"/>
  <c r="N1952" i="32"/>
  <c r="M1953" i="32"/>
  <c r="N1953" i="32"/>
  <c r="M1954" i="32"/>
  <c r="N1954" i="32"/>
  <c r="M1955" i="32"/>
  <c r="N1955" i="32"/>
  <c r="M1956" i="32"/>
  <c r="N1956" i="32"/>
  <c r="M1957" i="32"/>
  <c r="N1957" i="32"/>
  <c r="M1958" i="32"/>
  <c r="N1958" i="32"/>
  <c r="M1959" i="32"/>
  <c r="N1959" i="32"/>
  <c r="M1960" i="32"/>
  <c r="N1960" i="32"/>
  <c r="M1961" i="32"/>
  <c r="N1961" i="32"/>
  <c r="M1962" i="32"/>
  <c r="N1962" i="32"/>
  <c r="M1963" i="32"/>
  <c r="N1963" i="32"/>
  <c r="M1964" i="32"/>
  <c r="N1964" i="32"/>
  <c r="M1965" i="32"/>
  <c r="N1965" i="32"/>
  <c r="M1966" i="32"/>
  <c r="N1966" i="32"/>
  <c r="M1967" i="32"/>
  <c r="N1967" i="32"/>
  <c r="M1968" i="32"/>
  <c r="N1968" i="32"/>
  <c r="M1969" i="32"/>
  <c r="N1969" i="32"/>
  <c r="M1970" i="32"/>
  <c r="N1970" i="32"/>
  <c r="M1971" i="32"/>
  <c r="N1971" i="32"/>
  <c r="M1972" i="32"/>
  <c r="N1972" i="32"/>
  <c r="M1973" i="32"/>
  <c r="N1973" i="32"/>
  <c r="M1974" i="32"/>
  <c r="N1974" i="32"/>
  <c r="M1975" i="32"/>
  <c r="N1975" i="32"/>
  <c r="M1976" i="32"/>
  <c r="N1976" i="32"/>
  <c r="M1977" i="32"/>
  <c r="N1977" i="32"/>
  <c r="M1978" i="32"/>
  <c r="N1978" i="32"/>
  <c r="M1979" i="32"/>
  <c r="N1979" i="32"/>
  <c r="M1980" i="32"/>
  <c r="N1980" i="32"/>
  <c r="M1981" i="32"/>
  <c r="N1981" i="32"/>
  <c r="M1982" i="32"/>
  <c r="N1982" i="32"/>
  <c r="M1983" i="32"/>
  <c r="N1983" i="32"/>
  <c r="M1984" i="32"/>
  <c r="N1984" i="32"/>
  <c r="M1985" i="32"/>
  <c r="N1985" i="32"/>
  <c r="M1986" i="32"/>
  <c r="N1986" i="32"/>
  <c r="M1987" i="32"/>
  <c r="N1987" i="32"/>
  <c r="M1988" i="32"/>
  <c r="N1988" i="32"/>
  <c r="M1989" i="32"/>
  <c r="N1989" i="32"/>
  <c r="M1990" i="32"/>
  <c r="N1990" i="32"/>
  <c r="M1991" i="32"/>
  <c r="N1991" i="32"/>
  <c r="M1992" i="32"/>
  <c r="N1992" i="32"/>
  <c r="M1993" i="32"/>
  <c r="N1993" i="32"/>
  <c r="M1994" i="32"/>
  <c r="N1994" i="32"/>
  <c r="M1995" i="32"/>
  <c r="N1995" i="32"/>
  <c r="M1996" i="32"/>
  <c r="N1996" i="32"/>
  <c r="M1997" i="32"/>
  <c r="N1997" i="32"/>
  <c r="M1998" i="32"/>
  <c r="N1998" i="32"/>
  <c r="M1999" i="32"/>
  <c r="N1999" i="32"/>
  <c r="M2000" i="32"/>
  <c r="N2000" i="32"/>
  <c r="M2001" i="32"/>
  <c r="N2001" i="32"/>
  <c r="M2002" i="32"/>
  <c r="N2002" i="32"/>
  <c r="M2003" i="32"/>
  <c r="N2003" i="32"/>
  <c r="M2004" i="32"/>
  <c r="N2004" i="32"/>
  <c r="M2005" i="32"/>
  <c r="N2005" i="32"/>
  <c r="M2006" i="32"/>
  <c r="N2006" i="32"/>
  <c r="M2007" i="32"/>
  <c r="N2007" i="32"/>
  <c r="M2008" i="32"/>
  <c r="N2008" i="32"/>
  <c r="M2009" i="32"/>
  <c r="N2009" i="32"/>
  <c r="M2010" i="32"/>
  <c r="N2010" i="32"/>
  <c r="M2011" i="32"/>
  <c r="N2011" i="32"/>
  <c r="M2012" i="32"/>
  <c r="N2012" i="32"/>
  <c r="M2013" i="32"/>
  <c r="N2013" i="32"/>
  <c r="M2014" i="32"/>
  <c r="N2014" i="32"/>
  <c r="M2015" i="32"/>
  <c r="N2015" i="32"/>
  <c r="M2016" i="32"/>
  <c r="N2016" i="32"/>
  <c r="M2017" i="32"/>
  <c r="N2017" i="32"/>
  <c r="M2018" i="32"/>
  <c r="N2018" i="32"/>
  <c r="M2019" i="32"/>
  <c r="N2019" i="32"/>
  <c r="M2020" i="32"/>
  <c r="N2020" i="32"/>
  <c r="M2021" i="32"/>
  <c r="N2021" i="32"/>
  <c r="M2022" i="32"/>
  <c r="N2022" i="32"/>
  <c r="M2023" i="32"/>
  <c r="N2023" i="32"/>
  <c r="M2024" i="32"/>
  <c r="N2024" i="32"/>
  <c r="M2025" i="32"/>
  <c r="N2025" i="32"/>
  <c r="M2026" i="32"/>
  <c r="N2026" i="32"/>
  <c r="M2027" i="32"/>
  <c r="N2027" i="32"/>
  <c r="M2028" i="32"/>
  <c r="N2028" i="32"/>
  <c r="M2029" i="32"/>
  <c r="N2029" i="32"/>
  <c r="M2030" i="32"/>
  <c r="N2030" i="32"/>
  <c r="M2031" i="32"/>
  <c r="N2031" i="32"/>
  <c r="M2032" i="32"/>
  <c r="N2032" i="32"/>
  <c r="M2033" i="32"/>
  <c r="N2033" i="32"/>
  <c r="M2034" i="32"/>
  <c r="N2034" i="32"/>
  <c r="M2035" i="32"/>
  <c r="N2035" i="32"/>
  <c r="M2036" i="32"/>
  <c r="N2036" i="32"/>
  <c r="M2037" i="32"/>
  <c r="N2037" i="32"/>
  <c r="M2038" i="32"/>
  <c r="N2038" i="32"/>
  <c r="M2039" i="32"/>
  <c r="N2039" i="32"/>
  <c r="M2040" i="32"/>
  <c r="N2040" i="32"/>
  <c r="M2041" i="32"/>
  <c r="N2041" i="32"/>
  <c r="M2042" i="32"/>
  <c r="N2042" i="32"/>
  <c r="M2043" i="32"/>
  <c r="N2043" i="32"/>
  <c r="M2044" i="32"/>
  <c r="N2044" i="32"/>
  <c r="M2045" i="32"/>
  <c r="N2045" i="32"/>
  <c r="M2046" i="32"/>
  <c r="N2046" i="32"/>
  <c r="M2047" i="32"/>
  <c r="N2047" i="32"/>
  <c r="M2048" i="32"/>
  <c r="N2048" i="32"/>
  <c r="M2049" i="32"/>
  <c r="N2049" i="32"/>
  <c r="M2050" i="32"/>
  <c r="N2050" i="32"/>
  <c r="M2051" i="32"/>
  <c r="N2051" i="32"/>
  <c r="M2052" i="32"/>
  <c r="N2052" i="32"/>
  <c r="M2053" i="32"/>
  <c r="N2053" i="32"/>
  <c r="M2054" i="32"/>
  <c r="N2054" i="32"/>
  <c r="M2055" i="32"/>
  <c r="N2055" i="32"/>
  <c r="M2056" i="32"/>
  <c r="N2056" i="32"/>
  <c r="M2057" i="32"/>
  <c r="N2057" i="32"/>
  <c r="M2058" i="32"/>
  <c r="N2058" i="32"/>
  <c r="M2059" i="32"/>
  <c r="N2059" i="32"/>
  <c r="M2060" i="32"/>
  <c r="N2060" i="32"/>
  <c r="M2061" i="32"/>
  <c r="N2061" i="32"/>
  <c r="M2062" i="32"/>
  <c r="N2062" i="32"/>
  <c r="M2063" i="32"/>
  <c r="N2063" i="32"/>
  <c r="M2064" i="32"/>
  <c r="N2064" i="32"/>
  <c r="M2065" i="32"/>
  <c r="N2065" i="32"/>
  <c r="M2066" i="32"/>
  <c r="N2066" i="32"/>
  <c r="M2067" i="32"/>
  <c r="N2067" i="32"/>
  <c r="M2068" i="32"/>
  <c r="N2068" i="32"/>
  <c r="M2069" i="32"/>
  <c r="N2069" i="32"/>
  <c r="M2070" i="32"/>
  <c r="N2070" i="32"/>
  <c r="M2071" i="32"/>
  <c r="N2071" i="32"/>
  <c r="M2072" i="32"/>
  <c r="N2072" i="32"/>
  <c r="M2073" i="32"/>
  <c r="N2073" i="32"/>
  <c r="M2074" i="32"/>
  <c r="N2074" i="32"/>
  <c r="M2075" i="32"/>
  <c r="N2075" i="32"/>
  <c r="M2076" i="32"/>
  <c r="N2076" i="32"/>
  <c r="M2077" i="32"/>
  <c r="N2077" i="32"/>
  <c r="M2078" i="32"/>
  <c r="N2078" i="32"/>
  <c r="M2079" i="32"/>
  <c r="N2079" i="32"/>
  <c r="M2080" i="32"/>
  <c r="N2080" i="32"/>
  <c r="M2081" i="32"/>
  <c r="N2081" i="32"/>
  <c r="M2082" i="32"/>
  <c r="N2082" i="32"/>
  <c r="M2083" i="32"/>
  <c r="N2083" i="32"/>
  <c r="M2084" i="32"/>
  <c r="N2084" i="32"/>
  <c r="M2085" i="32"/>
  <c r="N2085" i="32"/>
  <c r="M2086" i="32"/>
  <c r="N2086" i="32"/>
  <c r="M2087" i="32"/>
  <c r="N2087" i="32"/>
  <c r="M2088" i="32"/>
  <c r="N2088" i="32"/>
  <c r="M2089" i="32"/>
  <c r="N2089" i="32"/>
  <c r="M2090" i="32"/>
  <c r="N2090" i="32"/>
  <c r="M2091" i="32"/>
  <c r="N2091" i="32"/>
  <c r="M2092" i="32"/>
  <c r="N2092" i="32"/>
  <c r="M2093" i="32"/>
  <c r="N2093" i="32"/>
  <c r="M2094" i="32"/>
  <c r="N2094" i="32"/>
  <c r="M2095" i="32"/>
  <c r="N2095" i="32"/>
  <c r="M2096" i="32"/>
  <c r="N2096" i="32"/>
  <c r="M2097" i="32"/>
  <c r="N2097" i="32"/>
  <c r="M2098" i="32"/>
  <c r="N2098" i="32"/>
  <c r="M2099" i="32"/>
  <c r="N2099" i="32"/>
  <c r="M2100" i="32"/>
  <c r="N2100" i="32"/>
  <c r="M2101" i="32"/>
  <c r="N2101" i="32"/>
  <c r="M2102" i="32"/>
  <c r="N2102" i="32"/>
  <c r="M2103" i="32"/>
  <c r="N2103" i="32"/>
  <c r="M2104" i="32"/>
  <c r="N2104" i="32"/>
  <c r="M2105" i="32"/>
  <c r="N2105" i="32"/>
  <c r="M2106" i="32"/>
  <c r="N2106" i="32"/>
  <c r="M2107" i="32"/>
  <c r="N2107" i="32"/>
  <c r="M2108" i="32"/>
  <c r="N2108" i="32"/>
  <c r="M2109" i="32"/>
  <c r="N2109" i="32"/>
  <c r="M2110" i="32"/>
  <c r="N2110" i="32"/>
  <c r="M2111" i="32"/>
  <c r="N2111" i="32"/>
  <c r="M2112" i="32"/>
  <c r="N2112" i="32"/>
  <c r="M2113" i="32"/>
  <c r="N2113" i="32"/>
  <c r="M2114" i="32"/>
  <c r="N2114" i="32"/>
  <c r="M2115" i="32"/>
  <c r="N2115" i="32"/>
  <c r="M2116" i="32"/>
  <c r="N2116" i="32"/>
  <c r="M2117" i="32"/>
  <c r="N2117" i="32"/>
  <c r="M2118" i="32"/>
  <c r="N2118" i="32"/>
  <c r="M2119" i="32"/>
  <c r="N2119" i="32"/>
  <c r="M2120" i="32"/>
  <c r="N2120" i="32"/>
  <c r="M2121" i="32"/>
  <c r="N2121" i="32"/>
  <c r="M2122" i="32"/>
  <c r="N2122" i="32"/>
  <c r="M2123" i="32"/>
  <c r="N2123" i="32"/>
  <c r="M2124" i="32"/>
  <c r="N2124" i="32"/>
  <c r="M2125" i="32"/>
  <c r="N2125" i="32"/>
  <c r="M2126" i="32"/>
  <c r="N2126" i="32"/>
  <c r="M2127" i="32"/>
  <c r="N2127" i="32"/>
  <c r="M2128" i="32"/>
  <c r="N2128" i="32"/>
  <c r="M2129" i="32"/>
  <c r="N2129" i="32"/>
  <c r="M2130" i="32"/>
  <c r="N2130" i="32"/>
  <c r="M2131" i="32"/>
  <c r="N2131" i="32"/>
  <c r="M2132" i="32"/>
  <c r="N2132" i="32"/>
  <c r="M2133" i="32"/>
  <c r="N2133" i="32"/>
  <c r="M2134" i="32"/>
  <c r="N2134" i="32"/>
  <c r="M2135" i="32"/>
  <c r="N2135" i="32"/>
  <c r="M2136" i="32"/>
  <c r="N2136" i="32"/>
  <c r="M2137" i="32"/>
  <c r="N2137" i="32"/>
  <c r="M2138" i="32"/>
  <c r="N2138" i="32"/>
  <c r="M2139" i="32"/>
  <c r="N2139" i="32"/>
  <c r="M2140" i="32"/>
  <c r="N2140" i="32"/>
  <c r="M2141" i="32"/>
  <c r="N2141" i="32"/>
  <c r="M2142" i="32"/>
  <c r="N2142" i="32"/>
  <c r="M2143" i="32"/>
  <c r="N2143" i="32"/>
  <c r="M2144" i="32"/>
  <c r="N2144" i="32"/>
  <c r="M2145" i="32"/>
  <c r="N2145" i="32"/>
  <c r="M2146" i="32"/>
  <c r="N2146" i="32"/>
  <c r="M2147" i="32"/>
  <c r="N2147" i="32"/>
  <c r="M2148" i="32"/>
  <c r="N2148" i="32"/>
  <c r="M2149" i="32"/>
  <c r="N2149" i="32"/>
  <c r="M2150" i="32"/>
  <c r="N2150" i="32"/>
  <c r="M2151" i="32"/>
  <c r="N2151" i="32"/>
  <c r="M2152" i="32"/>
  <c r="N2152" i="32"/>
  <c r="M2153" i="32"/>
  <c r="N2153" i="32"/>
  <c r="M2154" i="32"/>
  <c r="N2154" i="32"/>
  <c r="M2155" i="32"/>
  <c r="N2155" i="32"/>
  <c r="M2156" i="32"/>
  <c r="N2156" i="32"/>
  <c r="M2157" i="32"/>
  <c r="N2157" i="32"/>
  <c r="M2158" i="32"/>
  <c r="N2158" i="32"/>
  <c r="M2159" i="32"/>
  <c r="N2159" i="32"/>
  <c r="M2160" i="32"/>
  <c r="N2160" i="32"/>
  <c r="M2161" i="32"/>
  <c r="N2161" i="32"/>
  <c r="M2162" i="32"/>
  <c r="N2162" i="32"/>
  <c r="M2163" i="32"/>
  <c r="N2163" i="32"/>
  <c r="M2164" i="32"/>
  <c r="N2164" i="32"/>
  <c r="M2165" i="32"/>
  <c r="N2165" i="32"/>
  <c r="M2166" i="32"/>
  <c r="N2166" i="32"/>
  <c r="M2167" i="32"/>
  <c r="N2167" i="32"/>
  <c r="M2168" i="32"/>
  <c r="N2168" i="32"/>
  <c r="M2169" i="32"/>
  <c r="N2169" i="32"/>
  <c r="M2170" i="32"/>
  <c r="N2170" i="32"/>
  <c r="M2171" i="32"/>
  <c r="N2171" i="32"/>
  <c r="M2172" i="32"/>
  <c r="N2172" i="32"/>
  <c r="M2173" i="32"/>
  <c r="N2173" i="32"/>
  <c r="M2174" i="32"/>
  <c r="N2174" i="32"/>
  <c r="M2175" i="32"/>
  <c r="N2175" i="32"/>
  <c r="M2176" i="32"/>
  <c r="N2176" i="32"/>
  <c r="M2177" i="32"/>
  <c r="N2177" i="32"/>
  <c r="M2178" i="32"/>
  <c r="N2178" i="32"/>
  <c r="M2179" i="32"/>
  <c r="N2179" i="32"/>
  <c r="M2180" i="32"/>
  <c r="N2180" i="32"/>
  <c r="M2181" i="32"/>
  <c r="N2181" i="32"/>
  <c r="M2182" i="32"/>
  <c r="N2182" i="32"/>
  <c r="M2183" i="32"/>
  <c r="N2183" i="32"/>
  <c r="M2184" i="32"/>
  <c r="N2184" i="32"/>
  <c r="M2185" i="32"/>
  <c r="N2185" i="32"/>
  <c r="M2186" i="32"/>
  <c r="N2186" i="32"/>
  <c r="M2187" i="32"/>
  <c r="N2187" i="32"/>
  <c r="M2188" i="32"/>
  <c r="N2188" i="32"/>
  <c r="M2189" i="32"/>
  <c r="N2189" i="32"/>
  <c r="M2190" i="32"/>
  <c r="N2190" i="32"/>
  <c r="M2191" i="32"/>
  <c r="N2191" i="32"/>
  <c r="M2192" i="32"/>
  <c r="N2192" i="32"/>
  <c r="M2193" i="32"/>
  <c r="N2193" i="32"/>
  <c r="M2194" i="32"/>
  <c r="N2194" i="32"/>
  <c r="M2195" i="32"/>
  <c r="N2195" i="32"/>
  <c r="M2196" i="32"/>
  <c r="N2196" i="32"/>
  <c r="M2197" i="32"/>
  <c r="N2197" i="32"/>
  <c r="M2198" i="32"/>
  <c r="N2198" i="32"/>
  <c r="M2199" i="32"/>
  <c r="N2199" i="32"/>
  <c r="M2200" i="32"/>
  <c r="N2200" i="32"/>
  <c r="M2201" i="32"/>
  <c r="N2201" i="32"/>
  <c r="M2202" i="32"/>
  <c r="N2202" i="32"/>
  <c r="M2203" i="32"/>
  <c r="N2203" i="32"/>
  <c r="M2204" i="32"/>
  <c r="N2204" i="32"/>
  <c r="M2205" i="32"/>
  <c r="N2205" i="32"/>
  <c r="M2206" i="32"/>
  <c r="N2206" i="32"/>
  <c r="M2207" i="32"/>
  <c r="N2207" i="32"/>
  <c r="M2208" i="32"/>
  <c r="N2208" i="32"/>
  <c r="M2209" i="32"/>
  <c r="N2209" i="32"/>
  <c r="M2210" i="32"/>
  <c r="N2210" i="32"/>
  <c r="M2211" i="32"/>
  <c r="N2211" i="32"/>
  <c r="M2212" i="32"/>
  <c r="N2212" i="32"/>
  <c r="M2213" i="32"/>
  <c r="N2213" i="32"/>
  <c r="M2214" i="32"/>
  <c r="N2214" i="32"/>
  <c r="M2215" i="32"/>
  <c r="N2215" i="32"/>
  <c r="M2216" i="32"/>
  <c r="N2216" i="32"/>
  <c r="M2217" i="32"/>
  <c r="N2217" i="32"/>
  <c r="M2218" i="32"/>
  <c r="N2218" i="32"/>
  <c r="M2219" i="32"/>
  <c r="N2219" i="32"/>
  <c r="M2220" i="32"/>
  <c r="N2220" i="32"/>
  <c r="M2221" i="32"/>
  <c r="N2221" i="32"/>
  <c r="M2222" i="32"/>
  <c r="N2222" i="32"/>
  <c r="M2223" i="32"/>
  <c r="N2223" i="32"/>
  <c r="M2224" i="32"/>
  <c r="N2224" i="32"/>
  <c r="M2225" i="32"/>
  <c r="N2225" i="32"/>
  <c r="M2226" i="32"/>
  <c r="N2226" i="32"/>
  <c r="M2227" i="32"/>
  <c r="N2227" i="32"/>
  <c r="M2228" i="32"/>
  <c r="N2228" i="32"/>
  <c r="M2229" i="32"/>
  <c r="N2229" i="32"/>
  <c r="M2230" i="32"/>
  <c r="N2230" i="32"/>
  <c r="M2231" i="32"/>
  <c r="N2231" i="32"/>
  <c r="M2232" i="32"/>
  <c r="N2232" i="32"/>
  <c r="M2233" i="32"/>
  <c r="N2233" i="32"/>
  <c r="M2234" i="32"/>
  <c r="N2234" i="32"/>
  <c r="M2235" i="32"/>
  <c r="N2235" i="32"/>
  <c r="M2236" i="32"/>
  <c r="N2236" i="32"/>
  <c r="M2237" i="32"/>
  <c r="N2237" i="32"/>
  <c r="M2238" i="32"/>
  <c r="N2238" i="32"/>
  <c r="M2239" i="32"/>
  <c r="N2239" i="32"/>
  <c r="M2240" i="32"/>
  <c r="N2240" i="32"/>
  <c r="M2241" i="32"/>
  <c r="N2241" i="32"/>
  <c r="M2242" i="32"/>
  <c r="N2242" i="32"/>
  <c r="M2243" i="32"/>
  <c r="N2243" i="32"/>
  <c r="M2244" i="32"/>
  <c r="N2244" i="32"/>
  <c r="M2245" i="32"/>
  <c r="N2245" i="32"/>
  <c r="M2246" i="32"/>
  <c r="N2246" i="32"/>
  <c r="M2247" i="32"/>
  <c r="N2247" i="32"/>
  <c r="M2248" i="32"/>
  <c r="N2248" i="32"/>
  <c r="M2249" i="32"/>
  <c r="N2249" i="32"/>
  <c r="M2250" i="32"/>
  <c r="N2250" i="32"/>
  <c r="M2251" i="32"/>
  <c r="N2251" i="32"/>
  <c r="M2252" i="32"/>
  <c r="N2252" i="32"/>
  <c r="M2253" i="32"/>
  <c r="N2253" i="32"/>
  <c r="M2254" i="32"/>
  <c r="N2254" i="32"/>
  <c r="M2255" i="32"/>
  <c r="N2255" i="32"/>
  <c r="M2256" i="32"/>
  <c r="N2256" i="32"/>
  <c r="M2257" i="32"/>
  <c r="N2257" i="32"/>
  <c r="M2258" i="32"/>
  <c r="N2258" i="32"/>
  <c r="M2259" i="32"/>
  <c r="N2259" i="32"/>
  <c r="M2260" i="32"/>
  <c r="N2260" i="32"/>
  <c r="M2261" i="32"/>
  <c r="N2261" i="32"/>
  <c r="M2262" i="32"/>
  <c r="N2262" i="32"/>
  <c r="M2263" i="32"/>
  <c r="N2263" i="32"/>
  <c r="M2264" i="32"/>
  <c r="N2264" i="32"/>
  <c r="M2265" i="32"/>
  <c r="N2265" i="32"/>
  <c r="M2266" i="32"/>
  <c r="N2266" i="32"/>
  <c r="M2267" i="32"/>
  <c r="N2267" i="32"/>
  <c r="M2268" i="32"/>
  <c r="N2268" i="32"/>
  <c r="M2269" i="32"/>
  <c r="N2269" i="32"/>
  <c r="M2270" i="32"/>
  <c r="N2270" i="32"/>
  <c r="M2271" i="32"/>
  <c r="N2271" i="32"/>
  <c r="M2272" i="32"/>
  <c r="N2272" i="32"/>
  <c r="M2273" i="32"/>
  <c r="N2273" i="32"/>
  <c r="M2274" i="32"/>
  <c r="N2274" i="32"/>
  <c r="M2275" i="32"/>
  <c r="N2275" i="32"/>
  <c r="M2276" i="32"/>
  <c r="N2276" i="32"/>
  <c r="M2277" i="32"/>
  <c r="N2277" i="32"/>
  <c r="M2278" i="32"/>
  <c r="N2278" i="32"/>
  <c r="M2279" i="32"/>
  <c r="N2279" i="32"/>
  <c r="M2280" i="32"/>
  <c r="N2280" i="32"/>
  <c r="M2281" i="32"/>
  <c r="N2281" i="32"/>
  <c r="M2282" i="32"/>
  <c r="N2282" i="32"/>
  <c r="M2283" i="32"/>
  <c r="N2283" i="32"/>
  <c r="M2284" i="32"/>
  <c r="N2284" i="32"/>
  <c r="M2285" i="32"/>
  <c r="N2285" i="32"/>
  <c r="M2286" i="32"/>
  <c r="N2286" i="32"/>
  <c r="M2287" i="32"/>
  <c r="N2287" i="32"/>
  <c r="M2288" i="32"/>
  <c r="N2288" i="32"/>
  <c r="M2289" i="32"/>
  <c r="N2289" i="32"/>
  <c r="M2290" i="32"/>
  <c r="N2290" i="32"/>
  <c r="M2291" i="32"/>
  <c r="N2291" i="32"/>
  <c r="M2292" i="32"/>
  <c r="N2292" i="32"/>
  <c r="M2293" i="32"/>
  <c r="N2293" i="32"/>
  <c r="M2294" i="32"/>
  <c r="N2294" i="32"/>
  <c r="M2295" i="32"/>
  <c r="N2295" i="32"/>
  <c r="M2296" i="32"/>
  <c r="N2296" i="32"/>
  <c r="M2297" i="32"/>
  <c r="N2297" i="32"/>
  <c r="M2298" i="32"/>
  <c r="N2298" i="32"/>
  <c r="M2299" i="32"/>
  <c r="N2299" i="32"/>
  <c r="M2300" i="32"/>
  <c r="N2300" i="32"/>
  <c r="M2301" i="32"/>
  <c r="N2301" i="32"/>
  <c r="M2302" i="32"/>
  <c r="N2302" i="32"/>
  <c r="M2303" i="32"/>
  <c r="N2303" i="32"/>
  <c r="M2304" i="32"/>
  <c r="N2304" i="32"/>
  <c r="M2305" i="32"/>
  <c r="N2305" i="32"/>
  <c r="M2306" i="32"/>
  <c r="N2306" i="32"/>
  <c r="M2307" i="32"/>
  <c r="N2307" i="32"/>
  <c r="M2308" i="32"/>
  <c r="N2308" i="32"/>
  <c r="M2309" i="32"/>
  <c r="N2309" i="32"/>
  <c r="M2310" i="32"/>
  <c r="N2310" i="32"/>
  <c r="M2311" i="32"/>
  <c r="N2311" i="32"/>
  <c r="M2312" i="32"/>
  <c r="N2312" i="32"/>
  <c r="M2313" i="32"/>
  <c r="N2313" i="32"/>
  <c r="M2314" i="32"/>
  <c r="N2314" i="32"/>
  <c r="M2315" i="32"/>
  <c r="N2315" i="32"/>
  <c r="M2316" i="32"/>
  <c r="N2316" i="32"/>
  <c r="M2317" i="32"/>
  <c r="N2317" i="32"/>
  <c r="M2318" i="32"/>
  <c r="N2318" i="32"/>
  <c r="M2319" i="32"/>
  <c r="N2319" i="32"/>
  <c r="M2320" i="32"/>
  <c r="N2320" i="32"/>
  <c r="M2321" i="32"/>
  <c r="N2321" i="32"/>
  <c r="M2322" i="32"/>
  <c r="N2322" i="32"/>
  <c r="M2323" i="32"/>
  <c r="N2323" i="32"/>
  <c r="M2324" i="32"/>
  <c r="N2324" i="32"/>
  <c r="M2325" i="32"/>
  <c r="N2325" i="32"/>
  <c r="M2326" i="32"/>
  <c r="N2326" i="32"/>
  <c r="M2327" i="32"/>
  <c r="N2327" i="32"/>
  <c r="M2328" i="32"/>
  <c r="N2328" i="32"/>
  <c r="M2329" i="32"/>
  <c r="N2329" i="32"/>
  <c r="M2330" i="32"/>
  <c r="N2330" i="32"/>
  <c r="M2331" i="32"/>
  <c r="N2331" i="32"/>
  <c r="M2332" i="32"/>
  <c r="N2332" i="32"/>
  <c r="M2333" i="32"/>
  <c r="N2333" i="32"/>
  <c r="M2334" i="32"/>
  <c r="N2334" i="32"/>
  <c r="M2335" i="32"/>
  <c r="N2335" i="32"/>
  <c r="M2336" i="32"/>
  <c r="N2336" i="32"/>
  <c r="M2337" i="32"/>
  <c r="N2337" i="32"/>
  <c r="M2338" i="32"/>
  <c r="N2338" i="32"/>
  <c r="M2339" i="32"/>
  <c r="N2339" i="32"/>
  <c r="M2340" i="32"/>
  <c r="N2340" i="32"/>
  <c r="M2341" i="32"/>
  <c r="N2341" i="32"/>
  <c r="M2342" i="32"/>
  <c r="N2342" i="32"/>
  <c r="M2343" i="32"/>
  <c r="N2343" i="32"/>
  <c r="M2344" i="32"/>
  <c r="N2344" i="32"/>
  <c r="M2345" i="32"/>
  <c r="N2345" i="32"/>
  <c r="M2346" i="32"/>
  <c r="N2346" i="32"/>
  <c r="M2347" i="32"/>
  <c r="N2347" i="32"/>
  <c r="M2348" i="32"/>
  <c r="N2348" i="32"/>
  <c r="M2349" i="32"/>
  <c r="N2349" i="32"/>
  <c r="M2350" i="32"/>
  <c r="N2350" i="32"/>
  <c r="M2351" i="32"/>
  <c r="N2351" i="32"/>
  <c r="M2352" i="32"/>
  <c r="N2352" i="32"/>
  <c r="M2353" i="32"/>
  <c r="N2353" i="32"/>
  <c r="M2354" i="32"/>
  <c r="N2354" i="32"/>
  <c r="M2355" i="32"/>
  <c r="N2355" i="32"/>
  <c r="M2356" i="32"/>
  <c r="N2356" i="32"/>
  <c r="M2357" i="32"/>
  <c r="N2357" i="32"/>
  <c r="M2358" i="32"/>
  <c r="N2358" i="32"/>
  <c r="M2359" i="32"/>
  <c r="N2359" i="32"/>
  <c r="M2360" i="32"/>
  <c r="N2360" i="32"/>
  <c r="M2361" i="32"/>
  <c r="N2361" i="32"/>
  <c r="M2362" i="32"/>
  <c r="N2362" i="32"/>
  <c r="M2363" i="32"/>
  <c r="N2363" i="32"/>
  <c r="M2364" i="32"/>
  <c r="N2364" i="32"/>
  <c r="M2365" i="32"/>
  <c r="N2365" i="32"/>
  <c r="M2366" i="32"/>
  <c r="N2366" i="32"/>
  <c r="M2367" i="32"/>
  <c r="N2367" i="32"/>
  <c r="M2368" i="32"/>
  <c r="N2368" i="32"/>
  <c r="M2369" i="32"/>
  <c r="N2369" i="32"/>
  <c r="M2370" i="32"/>
  <c r="N2370" i="32"/>
  <c r="M2371" i="32"/>
  <c r="N2371" i="32"/>
  <c r="M2372" i="32"/>
  <c r="N2372" i="32"/>
  <c r="M2373" i="32"/>
  <c r="N2373" i="32"/>
  <c r="M2374" i="32"/>
  <c r="N2374" i="32"/>
  <c r="M2375" i="32"/>
  <c r="N2375" i="32"/>
  <c r="M2376" i="32"/>
  <c r="N2376" i="32"/>
  <c r="M2377" i="32"/>
  <c r="N2377" i="32"/>
  <c r="M2378" i="32"/>
  <c r="N2378" i="32"/>
  <c r="M2379" i="32"/>
  <c r="N2379" i="32"/>
  <c r="M2380" i="32"/>
  <c r="N2380" i="32"/>
  <c r="M2381" i="32"/>
  <c r="N2381" i="32"/>
  <c r="M2382" i="32"/>
  <c r="N2382" i="32"/>
  <c r="M2383" i="32"/>
  <c r="N2383" i="32"/>
  <c r="M2384" i="32"/>
  <c r="N2384" i="32"/>
  <c r="M2385" i="32"/>
  <c r="N2385" i="32"/>
  <c r="M2386" i="32"/>
  <c r="N2386" i="32"/>
  <c r="M2387" i="32"/>
  <c r="N2387" i="32"/>
  <c r="M2388" i="32"/>
  <c r="N2388" i="32"/>
  <c r="M2389" i="32"/>
  <c r="N2389" i="32"/>
  <c r="M2390" i="32"/>
  <c r="N2390" i="32"/>
  <c r="M2391" i="32"/>
  <c r="N2391" i="32"/>
  <c r="M2392" i="32"/>
  <c r="N2392" i="32"/>
  <c r="M2393" i="32"/>
  <c r="N2393" i="32"/>
  <c r="M2394" i="32"/>
  <c r="N2394" i="32"/>
  <c r="M2395" i="32"/>
  <c r="N2395" i="32"/>
  <c r="M2396" i="32"/>
  <c r="N2396" i="32"/>
  <c r="M2397" i="32"/>
  <c r="N2397" i="32"/>
  <c r="M2398" i="32"/>
  <c r="N2398" i="32"/>
  <c r="M2399" i="32"/>
  <c r="N2399" i="32"/>
  <c r="M2400" i="32"/>
  <c r="N2400" i="32"/>
  <c r="M2401" i="32"/>
  <c r="N2401" i="32"/>
  <c r="M2402" i="32"/>
  <c r="N2402" i="32"/>
  <c r="M2403" i="32"/>
  <c r="N2403" i="32"/>
  <c r="M2404" i="32"/>
  <c r="N2404" i="32"/>
  <c r="M2405" i="32"/>
  <c r="N2405" i="32"/>
  <c r="M2406" i="32"/>
  <c r="N2406" i="32"/>
  <c r="M2407" i="32"/>
  <c r="N2407" i="32"/>
  <c r="M2408" i="32"/>
  <c r="N2408" i="32"/>
  <c r="M2409" i="32"/>
  <c r="N2409" i="32"/>
  <c r="M2410" i="32"/>
  <c r="N2410" i="32"/>
  <c r="M2411" i="32"/>
  <c r="N2411" i="32"/>
  <c r="M2412" i="32"/>
  <c r="N2412" i="32"/>
  <c r="M2413" i="32"/>
  <c r="N2413" i="32"/>
  <c r="M2414" i="32"/>
  <c r="N2414" i="32"/>
  <c r="M2415" i="32"/>
  <c r="N2415" i="32"/>
  <c r="M2416" i="32"/>
  <c r="N2416" i="32"/>
  <c r="M2417" i="32"/>
  <c r="N2417" i="32"/>
  <c r="M2418" i="32"/>
  <c r="N2418" i="32"/>
  <c r="M2419" i="32"/>
  <c r="N2419" i="32"/>
  <c r="M2420" i="32"/>
  <c r="N2420" i="32"/>
  <c r="M2421" i="32"/>
  <c r="N2421" i="32"/>
  <c r="M2422" i="32"/>
  <c r="N2422" i="32"/>
  <c r="M2423" i="32"/>
  <c r="N2423" i="32"/>
  <c r="M2424" i="32"/>
  <c r="N2424" i="32"/>
  <c r="M2425" i="32"/>
  <c r="N2425" i="32"/>
  <c r="M2426" i="32"/>
  <c r="N2426" i="32"/>
  <c r="M2427" i="32"/>
  <c r="N2427" i="32"/>
  <c r="M2428" i="32"/>
  <c r="N2428" i="32"/>
  <c r="M2429" i="32"/>
  <c r="N2429" i="32"/>
  <c r="M2430" i="32"/>
  <c r="N2430" i="32"/>
  <c r="M2431" i="32"/>
  <c r="N2431" i="32"/>
  <c r="M2432" i="32"/>
  <c r="N2432" i="32"/>
  <c r="M2433" i="32"/>
  <c r="N2433" i="32"/>
  <c r="M2434" i="32"/>
  <c r="N2434" i="32"/>
  <c r="M2435" i="32"/>
  <c r="N2435" i="32"/>
  <c r="M2436" i="32"/>
  <c r="N2436" i="32"/>
  <c r="M2437" i="32"/>
  <c r="N2437" i="32"/>
  <c r="M2438" i="32"/>
  <c r="N2438" i="32"/>
  <c r="M2439" i="32"/>
  <c r="N2439" i="32"/>
  <c r="M2440" i="32"/>
  <c r="N2440" i="32"/>
  <c r="M2441" i="32"/>
  <c r="N2441" i="32"/>
  <c r="M2442" i="32"/>
  <c r="N2442" i="32"/>
  <c r="M2443" i="32"/>
  <c r="N2443" i="32"/>
  <c r="M2444" i="32"/>
  <c r="N2444" i="32"/>
  <c r="M2445" i="32"/>
  <c r="N2445" i="32"/>
  <c r="M2446" i="32"/>
  <c r="N2446" i="32"/>
  <c r="M2447" i="32"/>
  <c r="N2447" i="32"/>
  <c r="M2448" i="32"/>
  <c r="N2448" i="32"/>
  <c r="M2449" i="32"/>
  <c r="N2449" i="32"/>
  <c r="M2450" i="32"/>
  <c r="N2450" i="32"/>
  <c r="M2451" i="32"/>
  <c r="N2451" i="32"/>
  <c r="M2452" i="32"/>
  <c r="N2452" i="32"/>
  <c r="M2453" i="32"/>
  <c r="N2453" i="32"/>
  <c r="M2454" i="32"/>
  <c r="N2454" i="32"/>
  <c r="M2455" i="32"/>
  <c r="N2455" i="32"/>
  <c r="M2456" i="32"/>
  <c r="N2456" i="32"/>
  <c r="M2457" i="32"/>
  <c r="N2457" i="32"/>
  <c r="M2458" i="32"/>
  <c r="N2458" i="32"/>
  <c r="M2459" i="32"/>
  <c r="N2459" i="32"/>
  <c r="M2460" i="32"/>
  <c r="N2460" i="32"/>
  <c r="M2461" i="32"/>
  <c r="N2461" i="32"/>
  <c r="M2462" i="32"/>
  <c r="N2462" i="32"/>
  <c r="M2463" i="32"/>
  <c r="N2463" i="32"/>
  <c r="M2464" i="32"/>
  <c r="N2464" i="32"/>
  <c r="M2465" i="32"/>
  <c r="N2465" i="32"/>
  <c r="M2466" i="32"/>
  <c r="N2466" i="32"/>
  <c r="M2467" i="32"/>
  <c r="N2467" i="32"/>
  <c r="M2468" i="32"/>
  <c r="N2468" i="32"/>
  <c r="M2469" i="32"/>
  <c r="N2469" i="32"/>
  <c r="M2470" i="32"/>
  <c r="N2470" i="32"/>
  <c r="M2471" i="32"/>
  <c r="N2471" i="32"/>
  <c r="M2472" i="32"/>
  <c r="N2472" i="32"/>
  <c r="M2473" i="32"/>
  <c r="N2473" i="32"/>
  <c r="M2474" i="32"/>
  <c r="N2474" i="32"/>
  <c r="M2475" i="32"/>
  <c r="N2475" i="32"/>
  <c r="M2476" i="32"/>
  <c r="N2476" i="32"/>
  <c r="M2477" i="32"/>
  <c r="N2477" i="32"/>
  <c r="M2478" i="32"/>
  <c r="N2478" i="32"/>
  <c r="M2479" i="32"/>
  <c r="N2479" i="32"/>
  <c r="M2480" i="32"/>
  <c r="N2480" i="32"/>
  <c r="M2481" i="32"/>
  <c r="N2481" i="32"/>
  <c r="M2482" i="32"/>
  <c r="N2482" i="32"/>
  <c r="M2483" i="32"/>
  <c r="N2483" i="32"/>
  <c r="M2484" i="32"/>
  <c r="N2484" i="32"/>
  <c r="M2485" i="32"/>
  <c r="N2485" i="32"/>
  <c r="M2486" i="32"/>
  <c r="N2486" i="32"/>
  <c r="M2487" i="32"/>
  <c r="N2487" i="32"/>
  <c r="M2488" i="32"/>
  <c r="N2488" i="32"/>
  <c r="M2489" i="32"/>
  <c r="N2489" i="32"/>
  <c r="M2490" i="32"/>
  <c r="N2490" i="32"/>
  <c r="M2491" i="32"/>
  <c r="N2491" i="32"/>
  <c r="M2492" i="32"/>
  <c r="N2492" i="32"/>
  <c r="M2493" i="32"/>
  <c r="N2493" i="32"/>
  <c r="M2494" i="32"/>
  <c r="N2494" i="32"/>
  <c r="M2495" i="32"/>
  <c r="N2495" i="32"/>
  <c r="M2496" i="32"/>
  <c r="N2496" i="32"/>
  <c r="M2497" i="32"/>
  <c r="N2497" i="32"/>
  <c r="M2498" i="32"/>
  <c r="N2498" i="32"/>
  <c r="M2499" i="32"/>
  <c r="N2499" i="32"/>
  <c r="M2500" i="32"/>
  <c r="N2500" i="32"/>
  <c r="M2501" i="32"/>
  <c r="N2501" i="32"/>
  <c r="M2502" i="32"/>
  <c r="N2502" i="32"/>
  <c r="M2503" i="32"/>
  <c r="N2503" i="32"/>
  <c r="M2504" i="32"/>
  <c r="N2504" i="32"/>
  <c r="M2505" i="32"/>
  <c r="N2505" i="32"/>
  <c r="M2506" i="32"/>
  <c r="N2506" i="32"/>
  <c r="M2507" i="32"/>
  <c r="N2507" i="32"/>
  <c r="M2508" i="32"/>
  <c r="N2508" i="32"/>
  <c r="M2509" i="32"/>
  <c r="N2509" i="32"/>
  <c r="M2510" i="32"/>
  <c r="N2510" i="32"/>
  <c r="M2511" i="32"/>
  <c r="N2511" i="32"/>
  <c r="M2512" i="32"/>
  <c r="N2512" i="32"/>
  <c r="M2513" i="32"/>
  <c r="N2513" i="32"/>
  <c r="M2514" i="32"/>
  <c r="N2514" i="32"/>
  <c r="M2515" i="32"/>
  <c r="N2515" i="32"/>
  <c r="M2516" i="32"/>
  <c r="N2516" i="32"/>
  <c r="M2517" i="32"/>
  <c r="N2517" i="32"/>
  <c r="M2518" i="32"/>
  <c r="N2518" i="32"/>
  <c r="M2519" i="32"/>
  <c r="N2519" i="32"/>
  <c r="M2520" i="32"/>
  <c r="N2520" i="32"/>
  <c r="M2521" i="32"/>
  <c r="N2521" i="32"/>
  <c r="M2522" i="32"/>
  <c r="N2522" i="32"/>
  <c r="M2523" i="32"/>
  <c r="N2523" i="32"/>
  <c r="M2524" i="32"/>
  <c r="N2524" i="32"/>
  <c r="M2525" i="32"/>
  <c r="N2525" i="32"/>
  <c r="M2526" i="32"/>
  <c r="N2526" i="32"/>
  <c r="M2527" i="32"/>
  <c r="N2527" i="32"/>
  <c r="M2528" i="32"/>
  <c r="N2528" i="32"/>
  <c r="M2529" i="32"/>
  <c r="N2529" i="32"/>
  <c r="M2530" i="32"/>
  <c r="N2530" i="32"/>
  <c r="M2531" i="32"/>
  <c r="N2531" i="32"/>
  <c r="M2532" i="32"/>
  <c r="N2532" i="32"/>
  <c r="M2533" i="32"/>
  <c r="N2533" i="32"/>
  <c r="M2534" i="32"/>
  <c r="N2534" i="32"/>
  <c r="M2535" i="32"/>
  <c r="N2535" i="32"/>
  <c r="M2536" i="32"/>
  <c r="N2536" i="32"/>
  <c r="M2537" i="32"/>
  <c r="N2537" i="32"/>
  <c r="M2538" i="32"/>
  <c r="N2538" i="32"/>
  <c r="M2539" i="32"/>
  <c r="N2539" i="32"/>
  <c r="M2540" i="32"/>
  <c r="N2540" i="32"/>
  <c r="M2541" i="32"/>
  <c r="N2541" i="32"/>
  <c r="M2542" i="32"/>
  <c r="N2542" i="32"/>
  <c r="M2543" i="32"/>
  <c r="N2543" i="32"/>
  <c r="M2544" i="32"/>
  <c r="N2544" i="32"/>
  <c r="M2545" i="32"/>
  <c r="N2545" i="32"/>
  <c r="M2546" i="32"/>
  <c r="N2546" i="32"/>
  <c r="M2547" i="32"/>
  <c r="N2547" i="32"/>
  <c r="M2548" i="32"/>
  <c r="N2548" i="32"/>
  <c r="M2549" i="32"/>
  <c r="N2549" i="32"/>
  <c r="M2550" i="32"/>
  <c r="N2550" i="32"/>
  <c r="M2551" i="32"/>
  <c r="N2551" i="32"/>
  <c r="M2552" i="32"/>
  <c r="N2552" i="32"/>
  <c r="M2553" i="32"/>
  <c r="N2553" i="32"/>
  <c r="M2554" i="32"/>
  <c r="N2554" i="32"/>
  <c r="M2555" i="32"/>
  <c r="N2555" i="32"/>
  <c r="M2556" i="32"/>
  <c r="N2556" i="32"/>
  <c r="M2557" i="32"/>
  <c r="N2557" i="32"/>
  <c r="M2558" i="32"/>
  <c r="N2558" i="32"/>
  <c r="M2559" i="32"/>
  <c r="N2559" i="32"/>
  <c r="M2560" i="32"/>
  <c r="N2560" i="32"/>
  <c r="M2561" i="32"/>
  <c r="N2561" i="32"/>
  <c r="M2562" i="32"/>
  <c r="N2562" i="32"/>
  <c r="M2563" i="32"/>
  <c r="N2563" i="32"/>
  <c r="M2564" i="32"/>
  <c r="N2564" i="32"/>
  <c r="M2565" i="32"/>
  <c r="N2565" i="32"/>
  <c r="M2566" i="32"/>
  <c r="N2566" i="32"/>
  <c r="M2567" i="32"/>
  <c r="N2567" i="32"/>
  <c r="M2568" i="32"/>
  <c r="N2568" i="32"/>
  <c r="M2569" i="32"/>
  <c r="N2569" i="32"/>
  <c r="M2570" i="32"/>
  <c r="N2570" i="32"/>
  <c r="M2571" i="32"/>
  <c r="N2571" i="32"/>
  <c r="M2572" i="32"/>
  <c r="N2572" i="32"/>
  <c r="M2573" i="32"/>
  <c r="N2573" i="32"/>
  <c r="M2574" i="32"/>
  <c r="N2574" i="32"/>
  <c r="M2575" i="32"/>
  <c r="N2575" i="32"/>
  <c r="M2576" i="32"/>
  <c r="N2576" i="32"/>
  <c r="M2577" i="32"/>
  <c r="N2577" i="32"/>
  <c r="M2578" i="32"/>
  <c r="N2578" i="32"/>
  <c r="M2579" i="32"/>
  <c r="N2579" i="32"/>
  <c r="M2580" i="32"/>
  <c r="N2580" i="32"/>
  <c r="M2581" i="32"/>
  <c r="N2581" i="32"/>
  <c r="M2582" i="32"/>
  <c r="N2582" i="32"/>
  <c r="M2583" i="32"/>
  <c r="N2583" i="32"/>
  <c r="M2584" i="32"/>
  <c r="N2584" i="32"/>
  <c r="M2585" i="32"/>
  <c r="N2585" i="32"/>
  <c r="M2586" i="32"/>
  <c r="N2586" i="32"/>
  <c r="M2587" i="32"/>
  <c r="N2587" i="32"/>
  <c r="M2588" i="32"/>
  <c r="N2588" i="32"/>
  <c r="M2589" i="32"/>
  <c r="N2589" i="32"/>
  <c r="M2590" i="32"/>
  <c r="N2590" i="32"/>
  <c r="M2591" i="32"/>
  <c r="N2591" i="32"/>
  <c r="M2592" i="32"/>
  <c r="N2592" i="32"/>
  <c r="M2593" i="32"/>
  <c r="N2593" i="32"/>
  <c r="M2594" i="32"/>
  <c r="N2594" i="32"/>
  <c r="M2595" i="32"/>
  <c r="N2595" i="32"/>
  <c r="M2596" i="32"/>
  <c r="N2596" i="32"/>
  <c r="M2597" i="32"/>
  <c r="N2597" i="32"/>
  <c r="M2598" i="32"/>
  <c r="N2598" i="32"/>
  <c r="M2599" i="32"/>
  <c r="N2599" i="32"/>
  <c r="M2600" i="32"/>
  <c r="N2600" i="32"/>
  <c r="M2601" i="32"/>
  <c r="N2601" i="32"/>
  <c r="M2602" i="32"/>
  <c r="N2602" i="32"/>
  <c r="M2603" i="32"/>
  <c r="N2603" i="32"/>
  <c r="M2604" i="32"/>
  <c r="N2604" i="32"/>
  <c r="M2605" i="32"/>
  <c r="N2605" i="32"/>
  <c r="M2606" i="32"/>
  <c r="N2606" i="32"/>
  <c r="M2607" i="32"/>
  <c r="N2607" i="32"/>
  <c r="M2608" i="32"/>
  <c r="N2608" i="32"/>
  <c r="M2609" i="32"/>
  <c r="N2609" i="32"/>
  <c r="M2610" i="32"/>
  <c r="N2610" i="32"/>
  <c r="M2611" i="32"/>
  <c r="N2611" i="32"/>
  <c r="M2612" i="32"/>
  <c r="N2612" i="32"/>
  <c r="M2613" i="32"/>
  <c r="N2613" i="32"/>
  <c r="M2614" i="32"/>
  <c r="N2614" i="32"/>
  <c r="M2615" i="32"/>
  <c r="N2615" i="32"/>
  <c r="M2616" i="32"/>
  <c r="N2616" i="32"/>
  <c r="M2617" i="32"/>
  <c r="N2617" i="32"/>
  <c r="M2618" i="32"/>
  <c r="N2618" i="32"/>
  <c r="M2619" i="32"/>
  <c r="N2619" i="32"/>
  <c r="M2620" i="32"/>
  <c r="N2620" i="32"/>
  <c r="M2621" i="32"/>
  <c r="N2621" i="32"/>
  <c r="M2622" i="32"/>
  <c r="N2622" i="32"/>
  <c r="M2623" i="32"/>
  <c r="N2623" i="32"/>
  <c r="M2624" i="32"/>
  <c r="N2624" i="32"/>
  <c r="M2625" i="32"/>
  <c r="N2625" i="32"/>
  <c r="M2626" i="32"/>
  <c r="N2626" i="32"/>
  <c r="M2627" i="32"/>
  <c r="N2627" i="32"/>
  <c r="M2628" i="32"/>
  <c r="N2628" i="32"/>
  <c r="M2629" i="32"/>
  <c r="N2629" i="32"/>
  <c r="M2630" i="32"/>
  <c r="N2630" i="32"/>
  <c r="M2631" i="32"/>
  <c r="N2631" i="32"/>
  <c r="M2632" i="32"/>
  <c r="N2632" i="32"/>
  <c r="M2633" i="32"/>
  <c r="N2633" i="32"/>
  <c r="M2634" i="32"/>
  <c r="N2634" i="32"/>
  <c r="M2635" i="32"/>
  <c r="N2635" i="32"/>
  <c r="M2636" i="32"/>
  <c r="N2636" i="32"/>
  <c r="M2637" i="32"/>
  <c r="N2637" i="32"/>
  <c r="M2638" i="32"/>
  <c r="N2638" i="32"/>
  <c r="M2639" i="32"/>
  <c r="N2639" i="32"/>
  <c r="M2640" i="32"/>
  <c r="N2640" i="32"/>
  <c r="M2641" i="32"/>
  <c r="N2641" i="32"/>
  <c r="M2642" i="32"/>
  <c r="N2642" i="32"/>
  <c r="M2643" i="32"/>
  <c r="N2643" i="32"/>
  <c r="M2644" i="32"/>
  <c r="N2644" i="32"/>
  <c r="M2645" i="32"/>
  <c r="N2645" i="32"/>
  <c r="M2646" i="32"/>
  <c r="N2646" i="32"/>
  <c r="M2647" i="32"/>
  <c r="N2647" i="32"/>
  <c r="M2648" i="32"/>
  <c r="N2648" i="32"/>
  <c r="M2649" i="32"/>
  <c r="N2649" i="32"/>
  <c r="M2650" i="32"/>
  <c r="N2650" i="32"/>
  <c r="M2651" i="32"/>
  <c r="N2651" i="32"/>
  <c r="M2652" i="32"/>
  <c r="N2652" i="32"/>
  <c r="M2653" i="32"/>
  <c r="N2653" i="32"/>
  <c r="M2654" i="32"/>
  <c r="N2654" i="32"/>
  <c r="M2655" i="32"/>
  <c r="N2655" i="32"/>
  <c r="M2656" i="32"/>
  <c r="N2656" i="32"/>
  <c r="M2657" i="32"/>
  <c r="N2657" i="32"/>
  <c r="M2658" i="32"/>
  <c r="N2658" i="32"/>
  <c r="M2659" i="32"/>
  <c r="N2659" i="32"/>
  <c r="M2660" i="32"/>
  <c r="N2660" i="32"/>
  <c r="M2661" i="32"/>
  <c r="N2661" i="32"/>
  <c r="M2662" i="32"/>
  <c r="N2662" i="32"/>
  <c r="M2663" i="32"/>
  <c r="N2663" i="32"/>
  <c r="M2664" i="32"/>
  <c r="N2664" i="32"/>
  <c r="M2665" i="32"/>
  <c r="N2665" i="32"/>
  <c r="M2666" i="32"/>
  <c r="N2666" i="32"/>
  <c r="M2667" i="32"/>
  <c r="N2667" i="32"/>
  <c r="M2668" i="32"/>
  <c r="N2668" i="32"/>
  <c r="M2669" i="32"/>
  <c r="N2669" i="32"/>
  <c r="M2670" i="32"/>
  <c r="N2670" i="32"/>
  <c r="M2671" i="32"/>
  <c r="N2671" i="32"/>
  <c r="M2672" i="32"/>
  <c r="N2672" i="32"/>
  <c r="M2673" i="32"/>
  <c r="N2673" i="32"/>
  <c r="M2674" i="32"/>
  <c r="N2674" i="32"/>
  <c r="M2675" i="32"/>
  <c r="N2675" i="32"/>
  <c r="M2676" i="32"/>
  <c r="N2676" i="32"/>
  <c r="M2677" i="32"/>
  <c r="N2677" i="32"/>
  <c r="M2678" i="32"/>
  <c r="N2678" i="32"/>
  <c r="M2679" i="32"/>
  <c r="N2679" i="32"/>
  <c r="M2680" i="32"/>
  <c r="N2680" i="32"/>
  <c r="M2681" i="32"/>
  <c r="N2681" i="32"/>
  <c r="M2682" i="32"/>
  <c r="N2682" i="32"/>
  <c r="M2683" i="32"/>
  <c r="N2683" i="32"/>
  <c r="M2684" i="32"/>
  <c r="N2684" i="32"/>
  <c r="M2685" i="32"/>
  <c r="N2685" i="32"/>
  <c r="M2686" i="32"/>
  <c r="N2686" i="32"/>
  <c r="M2687" i="32"/>
  <c r="N2687" i="32"/>
  <c r="M2688" i="32"/>
  <c r="N2688" i="32"/>
  <c r="M2689" i="32"/>
  <c r="N2689" i="32"/>
  <c r="M2690" i="32"/>
  <c r="N2690" i="32"/>
  <c r="M2691" i="32"/>
  <c r="N2691" i="32"/>
  <c r="M2692" i="32"/>
  <c r="N2692" i="32"/>
  <c r="M2693" i="32"/>
  <c r="N2693" i="32"/>
  <c r="M2694" i="32"/>
  <c r="N2694" i="32"/>
  <c r="M2695" i="32"/>
  <c r="N2695" i="32"/>
  <c r="M2696" i="32"/>
  <c r="N2696" i="32"/>
  <c r="M2697" i="32"/>
  <c r="N2697" i="32"/>
  <c r="M2698" i="32"/>
  <c r="N2698" i="32"/>
  <c r="M2699" i="32"/>
  <c r="N2699" i="32"/>
  <c r="M2700" i="32"/>
  <c r="N2700" i="32"/>
  <c r="M2701" i="32"/>
  <c r="N2701" i="32"/>
  <c r="M2702" i="32"/>
  <c r="N2702" i="32"/>
  <c r="M2703" i="32"/>
  <c r="N2703" i="32"/>
  <c r="M2704" i="32"/>
  <c r="N2704" i="32"/>
  <c r="M2705" i="32"/>
  <c r="N2705" i="32"/>
  <c r="M2706" i="32"/>
  <c r="N2706" i="32"/>
  <c r="M2707" i="32"/>
  <c r="N2707" i="32"/>
  <c r="M2708" i="32"/>
  <c r="N2708" i="32"/>
  <c r="M2709" i="32"/>
  <c r="N2709" i="32"/>
  <c r="M2710" i="32"/>
  <c r="N2710" i="32"/>
  <c r="M2711" i="32"/>
  <c r="N2711" i="32"/>
  <c r="M2712" i="32"/>
  <c r="N2712" i="32"/>
  <c r="M2713" i="32"/>
  <c r="N2713" i="32"/>
  <c r="M2714" i="32"/>
  <c r="N2714" i="32"/>
  <c r="M2715" i="32"/>
  <c r="N2715" i="32"/>
  <c r="M2716" i="32"/>
  <c r="N2716" i="32"/>
  <c r="M2717" i="32"/>
  <c r="N2717" i="32"/>
  <c r="M2718" i="32"/>
  <c r="N2718" i="32"/>
  <c r="M2719" i="32"/>
  <c r="N2719" i="32"/>
  <c r="M2720" i="32"/>
  <c r="N2720" i="32"/>
  <c r="M2721" i="32"/>
  <c r="N2721" i="32"/>
  <c r="M2722" i="32"/>
  <c r="N2722" i="32"/>
  <c r="M2723" i="32"/>
  <c r="N2723" i="32"/>
  <c r="M2724" i="32"/>
  <c r="N2724" i="32"/>
  <c r="M2725" i="32"/>
  <c r="N2725" i="32"/>
  <c r="M2726" i="32"/>
  <c r="N2726" i="32"/>
  <c r="M2727" i="32"/>
  <c r="N2727" i="32"/>
  <c r="M2728" i="32"/>
  <c r="N2728" i="32"/>
  <c r="M2729" i="32"/>
  <c r="N2729" i="32"/>
  <c r="M2730" i="32"/>
  <c r="N2730" i="32"/>
  <c r="M2731" i="32"/>
  <c r="N2731" i="32"/>
  <c r="M2732" i="32"/>
  <c r="N2732" i="32"/>
  <c r="M2733" i="32"/>
  <c r="N2733" i="32"/>
  <c r="M2734" i="32"/>
  <c r="N2734" i="32"/>
  <c r="M2735" i="32"/>
  <c r="N2735" i="32"/>
  <c r="M2736" i="32"/>
  <c r="N2736" i="32"/>
  <c r="M2737" i="32"/>
  <c r="N2737" i="32"/>
  <c r="M2738" i="32"/>
  <c r="N2738" i="32"/>
  <c r="M2739" i="32"/>
  <c r="N2739" i="32"/>
  <c r="M2740" i="32"/>
  <c r="N2740" i="32"/>
  <c r="M2741" i="32"/>
  <c r="N2741" i="32"/>
  <c r="M2742" i="32"/>
  <c r="N2742" i="32"/>
  <c r="M2743" i="32"/>
  <c r="N2743" i="32"/>
  <c r="M2744" i="32"/>
  <c r="N2744" i="32"/>
  <c r="M2745" i="32"/>
  <c r="N2745" i="32"/>
  <c r="M2746" i="32"/>
  <c r="N2746" i="32"/>
  <c r="M2747" i="32"/>
  <c r="N2747" i="32"/>
  <c r="M2748" i="32"/>
  <c r="N2748" i="32"/>
  <c r="M2749" i="32"/>
  <c r="N2749" i="32"/>
  <c r="M2750" i="32"/>
  <c r="N2750" i="32"/>
  <c r="M2751" i="32"/>
  <c r="N2751" i="32"/>
  <c r="M2752" i="32"/>
  <c r="N2752" i="32"/>
  <c r="M2753" i="32"/>
  <c r="N2753" i="32"/>
  <c r="M2754" i="32"/>
  <c r="N2754" i="32"/>
  <c r="M2755" i="32"/>
  <c r="N2755" i="32"/>
  <c r="M2756" i="32"/>
  <c r="N2756" i="32"/>
  <c r="M2757" i="32"/>
  <c r="N2757" i="32"/>
  <c r="M2758" i="32"/>
  <c r="N2758" i="32"/>
  <c r="M2759" i="32"/>
  <c r="N2759" i="32"/>
  <c r="M2760" i="32"/>
  <c r="N2760" i="32"/>
  <c r="M2761" i="32"/>
  <c r="N2761" i="32"/>
  <c r="M2762" i="32"/>
  <c r="N2762" i="32"/>
  <c r="M2763" i="32"/>
  <c r="N2763" i="32"/>
  <c r="M2764" i="32"/>
  <c r="N2764" i="32"/>
  <c r="M2765" i="32"/>
  <c r="N2765" i="32"/>
  <c r="M2766" i="32"/>
  <c r="N2766" i="32"/>
  <c r="M2767" i="32"/>
  <c r="N2767" i="32"/>
  <c r="M2768" i="32"/>
  <c r="N2768" i="32"/>
  <c r="M2769" i="32"/>
  <c r="N2769" i="32"/>
  <c r="M2770" i="32"/>
  <c r="N2770" i="32"/>
  <c r="M2771" i="32"/>
  <c r="N2771" i="32"/>
  <c r="M2772" i="32"/>
  <c r="N2772" i="32"/>
  <c r="M2773" i="32"/>
  <c r="N2773" i="32"/>
  <c r="M2774" i="32"/>
  <c r="N2774" i="32"/>
  <c r="M2775" i="32"/>
  <c r="N2775" i="32"/>
  <c r="M2776" i="32"/>
  <c r="N2776" i="32"/>
  <c r="M2777" i="32"/>
  <c r="N2777" i="32"/>
  <c r="M2778" i="32"/>
  <c r="N2778" i="32"/>
  <c r="M2779" i="32"/>
  <c r="N2779" i="32"/>
  <c r="M2780" i="32"/>
  <c r="N2780" i="32"/>
  <c r="M2781" i="32"/>
  <c r="N2781" i="32"/>
  <c r="M2782" i="32"/>
  <c r="N2782" i="32"/>
  <c r="M2783" i="32"/>
  <c r="N2783" i="32"/>
  <c r="M2784" i="32"/>
  <c r="N2784" i="32"/>
  <c r="M2785" i="32"/>
  <c r="N2785" i="32"/>
  <c r="M2786" i="32"/>
  <c r="N2786" i="32"/>
  <c r="M2787" i="32"/>
  <c r="N2787" i="32"/>
  <c r="M2788" i="32"/>
  <c r="N2788" i="32"/>
  <c r="M2789" i="32"/>
  <c r="N2789" i="32"/>
  <c r="M2790" i="32"/>
  <c r="N2790" i="32"/>
  <c r="M2791" i="32"/>
  <c r="N2791" i="32"/>
  <c r="M2792" i="32"/>
  <c r="N2792" i="32"/>
  <c r="M2793" i="32"/>
  <c r="N2793" i="32"/>
  <c r="M2794" i="32"/>
  <c r="N2794" i="32"/>
  <c r="M2795" i="32"/>
  <c r="N2795" i="32"/>
  <c r="M2796" i="32"/>
  <c r="N2796" i="32"/>
  <c r="M2797" i="32"/>
  <c r="N2797" i="32"/>
  <c r="M2798" i="32"/>
  <c r="N2798" i="32"/>
  <c r="M2799" i="32"/>
  <c r="N2799" i="32"/>
  <c r="M2800" i="32"/>
  <c r="N2800" i="32"/>
  <c r="M2801" i="32"/>
  <c r="N2801" i="32"/>
  <c r="M2802" i="32"/>
  <c r="N2802" i="32"/>
  <c r="M2803" i="32"/>
  <c r="N2803" i="32"/>
  <c r="M2804" i="32"/>
  <c r="N2804" i="32"/>
  <c r="M2805" i="32"/>
  <c r="N2805" i="32"/>
  <c r="M2806" i="32"/>
  <c r="N2806" i="32"/>
  <c r="M2807" i="32"/>
  <c r="N2807" i="32"/>
  <c r="M2808" i="32"/>
  <c r="N2808" i="32"/>
  <c r="M2809" i="32"/>
  <c r="N2809" i="32"/>
  <c r="M2810" i="32"/>
  <c r="N2810" i="32"/>
  <c r="M2811" i="32"/>
  <c r="N2811" i="32"/>
  <c r="M2812" i="32"/>
  <c r="N2812" i="32"/>
  <c r="M2813" i="32"/>
  <c r="N2813" i="32"/>
  <c r="M2814" i="32"/>
  <c r="N2814" i="32"/>
  <c r="M2815" i="32"/>
  <c r="N2815" i="32"/>
  <c r="M2816" i="32"/>
  <c r="N2816" i="32"/>
  <c r="M2817" i="32"/>
  <c r="N2817" i="32"/>
  <c r="M2818" i="32"/>
  <c r="N2818" i="32"/>
  <c r="M2819" i="32"/>
  <c r="N2819" i="32"/>
  <c r="M2820" i="32"/>
  <c r="N2820" i="32"/>
  <c r="M2821" i="32"/>
  <c r="N2821" i="32"/>
  <c r="M2822" i="32"/>
  <c r="N2822" i="32"/>
  <c r="M2823" i="32"/>
  <c r="N2823" i="32"/>
  <c r="M2824" i="32"/>
  <c r="N2824" i="32"/>
  <c r="M2825" i="32"/>
  <c r="N2825" i="32"/>
  <c r="M2826" i="32"/>
  <c r="N2826" i="32"/>
  <c r="M2827" i="32"/>
  <c r="N2827" i="32"/>
  <c r="M2828" i="32"/>
  <c r="N2828" i="32"/>
  <c r="M2829" i="32"/>
  <c r="N2829" i="32"/>
  <c r="M2830" i="32"/>
  <c r="N2830" i="32"/>
  <c r="M2831" i="32"/>
  <c r="N2831" i="32"/>
  <c r="M2832" i="32"/>
  <c r="N2832" i="32"/>
  <c r="M2833" i="32"/>
  <c r="N2833" i="32"/>
  <c r="M2834" i="32"/>
  <c r="N2834" i="32"/>
  <c r="M2835" i="32"/>
  <c r="N2835" i="32"/>
  <c r="M2836" i="32"/>
  <c r="N2836" i="32"/>
  <c r="M2837" i="32"/>
  <c r="N2837" i="32"/>
  <c r="M2838" i="32"/>
  <c r="N2838" i="32"/>
  <c r="M2839" i="32"/>
  <c r="N2839" i="32"/>
  <c r="M2840" i="32"/>
  <c r="N2840" i="32"/>
  <c r="M2841" i="32"/>
  <c r="N2841" i="32"/>
  <c r="M2842" i="32"/>
  <c r="N2842" i="32"/>
  <c r="M2843" i="32"/>
  <c r="N2843" i="32"/>
  <c r="M2844" i="32"/>
  <c r="N2844" i="32"/>
  <c r="M2845" i="32"/>
  <c r="N2845" i="32"/>
  <c r="M2846" i="32"/>
  <c r="N2846" i="32"/>
  <c r="M2847" i="32"/>
  <c r="N2847" i="32"/>
  <c r="M2848" i="32"/>
  <c r="N2848" i="32"/>
  <c r="M2849" i="32"/>
  <c r="N2849" i="32"/>
  <c r="M2850" i="32"/>
  <c r="N2850" i="32"/>
  <c r="M2851" i="32"/>
  <c r="N2851" i="32"/>
  <c r="M2852" i="32"/>
  <c r="N2852" i="32"/>
  <c r="M2853" i="32"/>
  <c r="N2853" i="32"/>
  <c r="M2854" i="32"/>
  <c r="N2854" i="32"/>
  <c r="M2855" i="32"/>
  <c r="N2855" i="32"/>
  <c r="M2856" i="32"/>
  <c r="N2856" i="32"/>
  <c r="M2857" i="32"/>
  <c r="N2857" i="32"/>
  <c r="M2858" i="32"/>
  <c r="N2858" i="32"/>
  <c r="M2859" i="32"/>
  <c r="N2859" i="32"/>
  <c r="M2860" i="32"/>
  <c r="N2860" i="32"/>
  <c r="M2861" i="32"/>
  <c r="N2861" i="32"/>
  <c r="M2862" i="32"/>
  <c r="N2862" i="32"/>
  <c r="M2863" i="32"/>
  <c r="N2863" i="32"/>
  <c r="M2864" i="32"/>
  <c r="N2864" i="32"/>
  <c r="M2865" i="32"/>
  <c r="N2865" i="32"/>
  <c r="M2866" i="32"/>
  <c r="N2866" i="32"/>
  <c r="M2867" i="32"/>
  <c r="N2867" i="32"/>
  <c r="M2868" i="32"/>
  <c r="N2868" i="32"/>
  <c r="M2869" i="32"/>
  <c r="N2869" i="32"/>
  <c r="M2870" i="32"/>
  <c r="N2870" i="32"/>
  <c r="M2871" i="32"/>
  <c r="N2871" i="32"/>
  <c r="M2872" i="32"/>
  <c r="N2872" i="32"/>
  <c r="M2873" i="32"/>
  <c r="N2873" i="32"/>
  <c r="M2874" i="32"/>
  <c r="N2874" i="32"/>
  <c r="M2875" i="32"/>
  <c r="N2875" i="32"/>
  <c r="M2876" i="32"/>
  <c r="N2876" i="32"/>
  <c r="M2877" i="32"/>
  <c r="N2877" i="32"/>
  <c r="M2878" i="32"/>
  <c r="N2878" i="32"/>
  <c r="M2879" i="32"/>
  <c r="N2879" i="32"/>
  <c r="M2880" i="32"/>
  <c r="N2880" i="32"/>
  <c r="M2881" i="32"/>
  <c r="N2881" i="32"/>
  <c r="M2882" i="32"/>
  <c r="N2882" i="32"/>
  <c r="M2883" i="32"/>
  <c r="N2883" i="32"/>
  <c r="M2884" i="32"/>
  <c r="N2884" i="32"/>
  <c r="M2885" i="32"/>
  <c r="N2885" i="32"/>
  <c r="M2886" i="32"/>
  <c r="N2886" i="32"/>
  <c r="M2887" i="32"/>
  <c r="N2887" i="32"/>
  <c r="M2888" i="32"/>
  <c r="N2888" i="32"/>
  <c r="M2889" i="32"/>
  <c r="N2889" i="32"/>
  <c r="M2890" i="32"/>
  <c r="N2890" i="32"/>
  <c r="M2891" i="32"/>
  <c r="N2891" i="32"/>
  <c r="M2892" i="32"/>
  <c r="N2892" i="32"/>
  <c r="M2893" i="32"/>
  <c r="N2893" i="32"/>
  <c r="M2894" i="32"/>
  <c r="N2894" i="32"/>
  <c r="M2895" i="32"/>
  <c r="N2895" i="32"/>
  <c r="M2896" i="32"/>
  <c r="N2896" i="32"/>
  <c r="M2897" i="32"/>
  <c r="N2897" i="32"/>
  <c r="M2898" i="32"/>
  <c r="N2898" i="32"/>
  <c r="M2899" i="32"/>
  <c r="N2899" i="32"/>
  <c r="M2900" i="32"/>
  <c r="N2900" i="32"/>
  <c r="M2901" i="32"/>
  <c r="N2901" i="32"/>
  <c r="M2902" i="32"/>
  <c r="N2902" i="32"/>
  <c r="M2903" i="32"/>
  <c r="N2903" i="32"/>
  <c r="M2904" i="32"/>
  <c r="N2904" i="32"/>
  <c r="M2905" i="32"/>
  <c r="N2905" i="32"/>
  <c r="M2906" i="32"/>
  <c r="N2906" i="32"/>
  <c r="M2907" i="32"/>
  <c r="N2907" i="32"/>
  <c r="M2908" i="32"/>
  <c r="N2908" i="32"/>
  <c r="M2909" i="32"/>
  <c r="N2909" i="32"/>
  <c r="M2910" i="32"/>
  <c r="N2910" i="32"/>
  <c r="M2911" i="32"/>
  <c r="N2911" i="32"/>
  <c r="M2912" i="32"/>
  <c r="N2912" i="32"/>
  <c r="M2913" i="32"/>
  <c r="N2913" i="32"/>
  <c r="M2914" i="32"/>
  <c r="N2914" i="32"/>
  <c r="M2915" i="32"/>
  <c r="N2915" i="32"/>
  <c r="M2916" i="32"/>
  <c r="N2916" i="32"/>
  <c r="M2917" i="32"/>
  <c r="N2917" i="32"/>
  <c r="M2918" i="32"/>
  <c r="N2918" i="32"/>
  <c r="M2919" i="32"/>
  <c r="N2919" i="32"/>
  <c r="M2920" i="32"/>
  <c r="N2920" i="32"/>
  <c r="M2921" i="32"/>
  <c r="N2921" i="32"/>
  <c r="M2922" i="32"/>
  <c r="N2922" i="32"/>
  <c r="M2923" i="32"/>
  <c r="N2923" i="32"/>
  <c r="M2924" i="32"/>
  <c r="N2924" i="32"/>
  <c r="M2925" i="32"/>
  <c r="N2925" i="32"/>
  <c r="M2926" i="32"/>
  <c r="N2926" i="32"/>
  <c r="M2927" i="32"/>
  <c r="N2927" i="32"/>
  <c r="M2928" i="32"/>
  <c r="N2928" i="32"/>
  <c r="M2929" i="32"/>
  <c r="N2929" i="32"/>
  <c r="M2930" i="32"/>
  <c r="N2930" i="32"/>
  <c r="M2931" i="32"/>
  <c r="N2931" i="32"/>
  <c r="M2932" i="32"/>
  <c r="N2932" i="32"/>
  <c r="M2933" i="32"/>
  <c r="N2933" i="32"/>
  <c r="M2934" i="32"/>
  <c r="N2934" i="32"/>
  <c r="M2935" i="32"/>
  <c r="N2935" i="32"/>
  <c r="M2936" i="32"/>
  <c r="N2936" i="32"/>
  <c r="M2937" i="32"/>
  <c r="N2937" i="32"/>
  <c r="M2938" i="32"/>
  <c r="N2938" i="32"/>
  <c r="M2939" i="32"/>
  <c r="N2939" i="32"/>
  <c r="M2940" i="32"/>
  <c r="N2940" i="32"/>
  <c r="M2941" i="32"/>
  <c r="N2941" i="32"/>
  <c r="M2942" i="32"/>
  <c r="N2942" i="32"/>
  <c r="M2943" i="32"/>
  <c r="N2943" i="32"/>
  <c r="M2944" i="32"/>
  <c r="N2944" i="32"/>
  <c r="M2945" i="32"/>
  <c r="N2945" i="32"/>
  <c r="M2946" i="32"/>
  <c r="N2946" i="32"/>
  <c r="M2947" i="32"/>
  <c r="N2947" i="32"/>
  <c r="M2948" i="32"/>
  <c r="N2948" i="32"/>
  <c r="M2949" i="32"/>
  <c r="N2949" i="32"/>
  <c r="M2950" i="32"/>
  <c r="N2950" i="32"/>
  <c r="M2951" i="32"/>
  <c r="N2951" i="32"/>
  <c r="M2952" i="32"/>
  <c r="N2952" i="32"/>
  <c r="M2953" i="32"/>
  <c r="N2953" i="32"/>
  <c r="M2954" i="32"/>
  <c r="N2954" i="32"/>
  <c r="M2955" i="32"/>
  <c r="N2955" i="32"/>
  <c r="M2956" i="32"/>
  <c r="N2956" i="32"/>
  <c r="M2957" i="32"/>
  <c r="N2957" i="32"/>
  <c r="M2958" i="32"/>
  <c r="N2958" i="32"/>
  <c r="M2959" i="32"/>
  <c r="N2959" i="32"/>
  <c r="M2960" i="32"/>
  <c r="N2960" i="32"/>
  <c r="M2961" i="32"/>
  <c r="N2961" i="32"/>
  <c r="M2962" i="32"/>
  <c r="N2962" i="32"/>
  <c r="M2963" i="32"/>
  <c r="N2963" i="32"/>
  <c r="M2964" i="32"/>
  <c r="N2964" i="32"/>
  <c r="M2965" i="32"/>
  <c r="N2965" i="32"/>
  <c r="M2966" i="32"/>
  <c r="N2966" i="32"/>
  <c r="M2967" i="32"/>
  <c r="N2967" i="32"/>
  <c r="M2968" i="32"/>
  <c r="N2968" i="32"/>
  <c r="M2969" i="32"/>
  <c r="N2969" i="32"/>
  <c r="M2970" i="32"/>
  <c r="N2970" i="32"/>
  <c r="M2971" i="32"/>
  <c r="N2971" i="32"/>
  <c r="M2972" i="32"/>
  <c r="N2972" i="32"/>
  <c r="M2973" i="32"/>
  <c r="N2973" i="32"/>
  <c r="M2974" i="32"/>
  <c r="N2974" i="32"/>
  <c r="M2975" i="32"/>
  <c r="N2975" i="32"/>
  <c r="M2976" i="32"/>
  <c r="N2976" i="32"/>
  <c r="M2977" i="32"/>
  <c r="N2977" i="32"/>
  <c r="M2978" i="32"/>
  <c r="N2978" i="32"/>
  <c r="M2979" i="32"/>
  <c r="N2979" i="32"/>
  <c r="M2980" i="32"/>
  <c r="N2980" i="32"/>
  <c r="M2981" i="32"/>
  <c r="N2981" i="32"/>
  <c r="M2982" i="32"/>
  <c r="N2982" i="32"/>
  <c r="M2983" i="32"/>
  <c r="N2983" i="32"/>
  <c r="M2984" i="32"/>
  <c r="N2984" i="32"/>
  <c r="M2985" i="32"/>
  <c r="N2985" i="32"/>
  <c r="M2986" i="32"/>
  <c r="N2986" i="32"/>
  <c r="M2987" i="32"/>
  <c r="N2987" i="32"/>
  <c r="M2988" i="32"/>
  <c r="N2988" i="32"/>
  <c r="M2989" i="32"/>
  <c r="N2989" i="32"/>
  <c r="M2990" i="32"/>
  <c r="N2990" i="32"/>
  <c r="M2991" i="32"/>
  <c r="N2991" i="32"/>
  <c r="M2992" i="32"/>
  <c r="N2992" i="32"/>
  <c r="M2993" i="32"/>
  <c r="N2993" i="32"/>
  <c r="M2994" i="32"/>
  <c r="N2994" i="32"/>
  <c r="M2995" i="32"/>
  <c r="N2995" i="32"/>
  <c r="M2996" i="32"/>
  <c r="N2996" i="32"/>
  <c r="M2997" i="32"/>
  <c r="N2997" i="32"/>
  <c r="M2998" i="32"/>
  <c r="N2998" i="32"/>
  <c r="M2999" i="32"/>
  <c r="N2999" i="32"/>
  <c r="M3000" i="32"/>
  <c r="N3000" i="32"/>
  <c r="M3001" i="32"/>
  <c r="N3001" i="32"/>
  <c r="M3002" i="32"/>
  <c r="N3002" i="32"/>
  <c r="M3003" i="32"/>
  <c r="N3003" i="32"/>
  <c r="M3004" i="32"/>
  <c r="N3004" i="32"/>
  <c r="M3005" i="32"/>
  <c r="N3005" i="32"/>
  <c r="M3006" i="32"/>
  <c r="N3006" i="32"/>
  <c r="M3007" i="32"/>
  <c r="N3007" i="32"/>
  <c r="M3008" i="32"/>
  <c r="N3008" i="32"/>
  <c r="M3009" i="32"/>
  <c r="N3009" i="32"/>
  <c r="M3010" i="32"/>
  <c r="N3010" i="32"/>
  <c r="M3011" i="32"/>
  <c r="N3011" i="32"/>
  <c r="M3012" i="32"/>
  <c r="N3012" i="32"/>
  <c r="M3013" i="32"/>
  <c r="N3013" i="32"/>
  <c r="M3014" i="32"/>
  <c r="N3014" i="32"/>
  <c r="M3015" i="32"/>
  <c r="N3015" i="32"/>
  <c r="M3016" i="32"/>
  <c r="N3016" i="32"/>
  <c r="M3017" i="32"/>
  <c r="N3017" i="32"/>
  <c r="M3018" i="32"/>
  <c r="N3018" i="32"/>
  <c r="M3019" i="32"/>
  <c r="N3019" i="32"/>
  <c r="M3020" i="32"/>
  <c r="N3020" i="32"/>
  <c r="M3021" i="32"/>
  <c r="N3021" i="32"/>
  <c r="M3022" i="32"/>
  <c r="N3022" i="32"/>
  <c r="M3023" i="32"/>
  <c r="N3023" i="32"/>
  <c r="M3024" i="32"/>
  <c r="N3024" i="32"/>
  <c r="M3025" i="32"/>
  <c r="N3025" i="32"/>
  <c r="M3026" i="32"/>
  <c r="N3026" i="32"/>
  <c r="M3027" i="32"/>
  <c r="N3027" i="32"/>
  <c r="M3028" i="32"/>
  <c r="N3028" i="32"/>
  <c r="M3029" i="32"/>
  <c r="N3029" i="32"/>
  <c r="M3030" i="32"/>
  <c r="N3030" i="32"/>
  <c r="M3031" i="32"/>
  <c r="N3031" i="32"/>
  <c r="M3032" i="32"/>
  <c r="N3032" i="32"/>
  <c r="M3033" i="32"/>
  <c r="N3033" i="32"/>
  <c r="M3034" i="32"/>
  <c r="N3034" i="32"/>
  <c r="M3035" i="32"/>
  <c r="N3035" i="32"/>
  <c r="M3036" i="32"/>
  <c r="N3036" i="32"/>
  <c r="M3037" i="32"/>
  <c r="N3037" i="32"/>
  <c r="M3038" i="32"/>
  <c r="N3038" i="32"/>
  <c r="M3039" i="32"/>
  <c r="N3039" i="32"/>
  <c r="M3040" i="32"/>
  <c r="N3040" i="32"/>
  <c r="M3041" i="32"/>
  <c r="N3041" i="32"/>
  <c r="M3042" i="32"/>
  <c r="N3042" i="32"/>
  <c r="M3043" i="32"/>
  <c r="N3043" i="32"/>
  <c r="M3044" i="32"/>
  <c r="N3044" i="32"/>
  <c r="M3045" i="32"/>
  <c r="N3045" i="32"/>
  <c r="M3046" i="32"/>
  <c r="N3046" i="32"/>
  <c r="M3047" i="32"/>
  <c r="N3047" i="32"/>
  <c r="M3048" i="32"/>
  <c r="N3048" i="32"/>
  <c r="M3049" i="32"/>
  <c r="N3049" i="32"/>
  <c r="M3050" i="32"/>
  <c r="N3050" i="32"/>
  <c r="M3051" i="32"/>
  <c r="N3051" i="32"/>
  <c r="M3052" i="32"/>
  <c r="N3052" i="32"/>
  <c r="M3053" i="32"/>
  <c r="N3053" i="32"/>
  <c r="M3054" i="32"/>
  <c r="N3054" i="32"/>
  <c r="M3055" i="32"/>
  <c r="N3055" i="32"/>
  <c r="M3056" i="32"/>
  <c r="N3056" i="32"/>
  <c r="M3057" i="32"/>
  <c r="N3057" i="32"/>
  <c r="M3058" i="32"/>
  <c r="N3058" i="32"/>
  <c r="M3059" i="32"/>
  <c r="N3059" i="32"/>
  <c r="M3060" i="32"/>
  <c r="N3060" i="32"/>
  <c r="M3061" i="32"/>
  <c r="N3061" i="32"/>
  <c r="M3062" i="32"/>
  <c r="N3062" i="32"/>
  <c r="M3063" i="32"/>
  <c r="N3063" i="32"/>
  <c r="M3064" i="32"/>
  <c r="N3064" i="32"/>
  <c r="M3065" i="32"/>
  <c r="N3065" i="32"/>
  <c r="M3066" i="32"/>
  <c r="N3066" i="32"/>
  <c r="M3067" i="32"/>
  <c r="N3067" i="32"/>
  <c r="M3068" i="32"/>
  <c r="N3068" i="32"/>
  <c r="M3069" i="32"/>
  <c r="N3069" i="32"/>
  <c r="M3070" i="32"/>
  <c r="N3070" i="32"/>
  <c r="M3071" i="32"/>
  <c r="N3071" i="32"/>
  <c r="M3072" i="32"/>
  <c r="N3072" i="32"/>
  <c r="M3073" i="32"/>
  <c r="N3073" i="32"/>
  <c r="M3074" i="32"/>
  <c r="N3074" i="32"/>
  <c r="M3075" i="32"/>
  <c r="N3075" i="32"/>
  <c r="M3076" i="32"/>
  <c r="N3076" i="32"/>
  <c r="M3077" i="32"/>
  <c r="N3077" i="32"/>
  <c r="M3078" i="32"/>
  <c r="N3078" i="32"/>
  <c r="M3079" i="32"/>
  <c r="N3079" i="32"/>
  <c r="M3080" i="32"/>
  <c r="N3080" i="32"/>
  <c r="M3081" i="32"/>
  <c r="N3081" i="32"/>
  <c r="M3082" i="32"/>
  <c r="N3082" i="32"/>
  <c r="M3083" i="32"/>
  <c r="N3083" i="32"/>
  <c r="M3084" i="32"/>
  <c r="N3084" i="32"/>
  <c r="M3085" i="32"/>
  <c r="N3085" i="32"/>
  <c r="M3086" i="32"/>
  <c r="N3086" i="32"/>
  <c r="M3087" i="32"/>
  <c r="N3087" i="32"/>
  <c r="M3088" i="32"/>
  <c r="N3088" i="32"/>
  <c r="M3089" i="32"/>
  <c r="N3089" i="32"/>
  <c r="M3090" i="32"/>
  <c r="N3090" i="32"/>
  <c r="M3091" i="32"/>
  <c r="N3091" i="32"/>
  <c r="M3092" i="32"/>
  <c r="N3092" i="32"/>
  <c r="M3093" i="32"/>
  <c r="N3093" i="32"/>
  <c r="M3094" i="32"/>
  <c r="N3094" i="32"/>
  <c r="M3095" i="32"/>
  <c r="N3095" i="32"/>
  <c r="M3096" i="32"/>
  <c r="N3096" i="32"/>
  <c r="M3097" i="32"/>
  <c r="N3097" i="32"/>
  <c r="M3098" i="32"/>
  <c r="N3098" i="32"/>
  <c r="M3099" i="32"/>
  <c r="N3099" i="32"/>
  <c r="M3100" i="32"/>
  <c r="N3100" i="32"/>
  <c r="M3101" i="32"/>
  <c r="N3101" i="32"/>
  <c r="M3102" i="32"/>
  <c r="N3102" i="32"/>
  <c r="M3103" i="32"/>
  <c r="N3103" i="32"/>
  <c r="M3104" i="32"/>
  <c r="N3104" i="32"/>
  <c r="M3105" i="32"/>
  <c r="N3105" i="32"/>
  <c r="M3106" i="32"/>
  <c r="N3106" i="32"/>
  <c r="M3107" i="32"/>
  <c r="N3107" i="32"/>
  <c r="M3108" i="32"/>
  <c r="N3108" i="32"/>
  <c r="M3109" i="32"/>
  <c r="N3109" i="32"/>
  <c r="M3110" i="32"/>
  <c r="N3110" i="32"/>
  <c r="M3111" i="32"/>
  <c r="N3111" i="32"/>
  <c r="M3112" i="32"/>
  <c r="N3112" i="32"/>
  <c r="M3113" i="32"/>
  <c r="N3113" i="32"/>
  <c r="M3114" i="32"/>
  <c r="N3114" i="32"/>
  <c r="M3115" i="32"/>
  <c r="N3115" i="32"/>
  <c r="M3116" i="32"/>
  <c r="N3116" i="32"/>
  <c r="M3117" i="32"/>
  <c r="N3117" i="32"/>
  <c r="M3118" i="32"/>
  <c r="N3118" i="32"/>
  <c r="M3119" i="32"/>
  <c r="N3119" i="32"/>
  <c r="M3120" i="32"/>
  <c r="N3120" i="32"/>
  <c r="M3121" i="32"/>
  <c r="N3121" i="32"/>
  <c r="M3122" i="32"/>
  <c r="N3122" i="32"/>
  <c r="M3123" i="32"/>
  <c r="N3123" i="32"/>
  <c r="M3124" i="32"/>
  <c r="N3124" i="32"/>
  <c r="M3125" i="32"/>
  <c r="N3125" i="32"/>
  <c r="M3126" i="32"/>
  <c r="N3126" i="32"/>
  <c r="M3127" i="32"/>
  <c r="N3127" i="32"/>
  <c r="M3128" i="32"/>
  <c r="N3128" i="32"/>
  <c r="M3129" i="32"/>
  <c r="N3129" i="32"/>
  <c r="M3130" i="32"/>
  <c r="N3130" i="32"/>
  <c r="M3131" i="32"/>
  <c r="N3131" i="32"/>
  <c r="M3132" i="32"/>
  <c r="N3132" i="32"/>
  <c r="M3133" i="32"/>
  <c r="N3133" i="32"/>
  <c r="M3134" i="32"/>
  <c r="N3134" i="32"/>
  <c r="M3135" i="32"/>
  <c r="N3135" i="32"/>
  <c r="M3136" i="32"/>
  <c r="N3136" i="32"/>
  <c r="M3137" i="32"/>
  <c r="N3137" i="32"/>
  <c r="M3138" i="32"/>
  <c r="N3138" i="32"/>
  <c r="M3139" i="32"/>
  <c r="N3139" i="32"/>
  <c r="M3140" i="32"/>
  <c r="N3140" i="32"/>
  <c r="M3141" i="32"/>
  <c r="N3141" i="32"/>
  <c r="M3142" i="32"/>
  <c r="N3142" i="32"/>
  <c r="M3143" i="32"/>
  <c r="N3143" i="32"/>
  <c r="M3144" i="32"/>
  <c r="N3144" i="32"/>
  <c r="M3145" i="32"/>
  <c r="N3145" i="32"/>
  <c r="M3146" i="32"/>
  <c r="N3146" i="32"/>
  <c r="M3147" i="32"/>
  <c r="N3147" i="32"/>
  <c r="M3148" i="32"/>
  <c r="N3148" i="32"/>
  <c r="M3149" i="32"/>
  <c r="N3149" i="32"/>
  <c r="M3150" i="32"/>
  <c r="N3150" i="32"/>
  <c r="M3151" i="32"/>
  <c r="N3151" i="32"/>
  <c r="M3152" i="32"/>
  <c r="N3152" i="32"/>
  <c r="M3153" i="32"/>
  <c r="N3153" i="32"/>
  <c r="M3154" i="32"/>
  <c r="N3154" i="32"/>
  <c r="M3155" i="32"/>
  <c r="N3155" i="32"/>
  <c r="M3156" i="32"/>
  <c r="N3156" i="32"/>
  <c r="M3157" i="32"/>
  <c r="N3157" i="32"/>
  <c r="M3158" i="32"/>
  <c r="N3158" i="32"/>
  <c r="M3159" i="32"/>
  <c r="N3159" i="32"/>
  <c r="M3160" i="32"/>
  <c r="N3160" i="32"/>
  <c r="M3161" i="32"/>
  <c r="N3161" i="32"/>
  <c r="M3162" i="32"/>
  <c r="N3162" i="32"/>
  <c r="M3163" i="32"/>
  <c r="N3163" i="32"/>
  <c r="M3164" i="32"/>
  <c r="N3164" i="32"/>
  <c r="M3165" i="32"/>
  <c r="N3165" i="32"/>
  <c r="M3166" i="32"/>
  <c r="N3166" i="32"/>
  <c r="M3167" i="32"/>
  <c r="N3167" i="32"/>
  <c r="M3168" i="32"/>
  <c r="N3168" i="32"/>
  <c r="M3169" i="32"/>
  <c r="N3169" i="32"/>
  <c r="M3170" i="32"/>
  <c r="N3170" i="32"/>
  <c r="M3171" i="32"/>
  <c r="N3171" i="32"/>
  <c r="M3172" i="32"/>
  <c r="N3172" i="32"/>
  <c r="M3173" i="32"/>
  <c r="N3173" i="32"/>
  <c r="M3174" i="32"/>
  <c r="N3174" i="32"/>
  <c r="M3175" i="32"/>
  <c r="N3175" i="32"/>
  <c r="M3176" i="32"/>
  <c r="N3176" i="32"/>
  <c r="M3177" i="32"/>
  <c r="N3177" i="32"/>
  <c r="M3178" i="32"/>
  <c r="N3178" i="32"/>
  <c r="M3179" i="32"/>
  <c r="N3179" i="32"/>
  <c r="M3180" i="32"/>
  <c r="N3180" i="32"/>
  <c r="M3181" i="32"/>
  <c r="N3181" i="32"/>
  <c r="M3182" i="32"/>
  <c r="N3182" i="32"/>
  <c r="M3183" i="32"/>
  <c r="N3183" i="32"/>
  <c r="M3184" i="32"/>
  <c r="N3184" i="32"/>
  <c r="M3185" i="32"/>
  <c r="N3185" i="32"/>
  <c r="M3186" i="32"/>
  <c r="N3186" i="32"/>
  <c r="M3187" i="32"/>
  <c r="N3187" i="32"/>
  <c r="M3188" i="32"/>
  <c r="N3188" i="32"/>
  <c r="M3189" i="32"/>
  <c r="N3189" i="32"/>
  <c r="M3190" i="32"/>
  <c r="N3190" i="32"/>
  <c r="M3191" i="32"/>
  <c r="N3191" i="32"/>
  <c r="M3192" i="32"/>
  <c r="N3192" i="32"/>
  <c r="M3193" i="32"/>
  <c r="N3193" i="32"/>
  <c r="M3194" i="32"/>
  <c r="N3194" i="32"/>
  <c r="M3195" i="32"/>
  <c r="N3195" i="32"/>
  <c r="M3196" i="32"/>
  <c r="N3196" i="32"/>
  <c r="M3197" i="32"/>
  <c r="N3197" i="32"/>
  <c r="M3198" i="32"/>
  <c r="N3198" i="32"/>
  <c r="M3199" i="32"/>
  <c r="N3199" i="32"/>
  <c r="M3200" i="32"/>
  <c r="N3200" i="32"/>
  <c r="M3201" i="32"/>
  <c r="N3201" i="32"/>
  <c r="M3202" i="32"/>
  <c r="N3202" i="32"/>
  <c r="M3203" i="32"/>
  <c r="N3203" i="32"/>
  <c r="M3204" i="32"/>
  <c r="N3204" i="32"/>
  <c r="M3205" i="32"/>
  <c r="N3205" i="32"/>
  <c r="M3206" i="32"/>
  <c r="N3206" i="32"/>
  <c r="M3207" i="32"/>
  <c r="N3207" i="32"/>
  <c r="M3208" i="32"/>
  <c r="N3208" i="32"/>
  <c r="M3209" i="32"/>
  <c r="N3209" i="32"/>
  <c r="M3210" i="32"/>
  <c r="N3210" i="32"/>
  <c r="M3211" i="32"/>
  <c r="N3211" i="32"/>
  <c r="M3212" i="32"/>
  <c r="N3212" i="32"/>
  <c r="M3213" i="32"/>
  <c r="N3213" i="32"/>
  <c r="M3214" i="32"/>
  <c r="N3214" i="32"/>
  <c r="M3215" i="32"/>
  <c r="N3215" i="32"/>
  <c r="M3216" i="32"/>
  <c r="N3216" i="32"/>
  <c r="M3217" i="32"/>
  <c r="N3217" i="32"/>
  <c r="M3218" i="32"/>
  <c r="N3218" i="32"/>
  <c r="M3219" i="32"/>
  <c r="N3219" i="32"/>
  <c r="M3220" i="32"/>
  <c r="N3220" i="32"/>
  <c r="M3221" i="32"/>
  <c r="N3221" i="32"/>
  <c r="M3222" i="32"/>
  <c r="N3222" i="32"/>
  <c r="M3223" i="32"/>
  <c r="N3223" i="32"/>
  <c r="M3224" i="32"/>
  <c r="N3224" i="32"/>
  <c r="M3225" i="32"/>
  <c r="N3225" i="32"/>
  <c r="M3226" i="32"/>
  <c r="N3226" i="32"/>
  <c r="M3227" i="32"/>
  <c r="N3227" i="32"/>
  <c r="M3228" i="32"/>
  <c r="N3228" i="32"/>
  <c r="M3229" i="32"/>
  <c r="N3229" i="32"/>
  <c r="M3230" i="32"/>
  <c r="N3230" i="32"/>
  <c r="M3231" i="32"/>
  <c r="N3231" i="32"/>
  <c r="M3232" i="32"/>
  <c r="N3232" i="32"/>
  <c r="M3233" i="32"/>
  <c r="N3233" i="32"/>
  <c r="M3234" i="32"/>
  <c r="N3234" i="32"/>
  <c r="M3235" i="32"/>
  <c r="N3235" i="32"/>
  <c r="M3236" i="32"/>
  <c r="N3236" i="32"/>
  <c r="M3237" i="32"/>
  <c r="N3237" i="32"/>
  <c r="M3238" i="32"/>
  <c r="N3238" i="32"/>
  <c r="M3239" i="32"/>
  <c r="N3239" i="32"/>
  <c r="M3240" i="32"/>
  <c r="N3240" i="32"/>
  <c r="M3241" i="32"/>
  <c r="N3241" i="32"/>
  <c r="M3242" i="32"/>
  <c r="N3242" i="32"/>
  <c r="M3243" i="32"/>
  <c r="N3243" i="32"/>
  <c r="M3244" i="32"/>
  <c r="N3244" i="32"/>
  <c r="M3245" i="32"/>
  <c r="N3245" i="32"/>
  <c r="M3246" i="32"/>
  <c r="N3246" i="32"/>
  <c r="M3247" i="32"/>
  <c r="N3247" i="32"/>
  <c r="M3248" i="32"/>
  <c r="N3248" i="32"/>
  <c r="M3249" i="32"/>
  <c r="N3249" i="32"/>
  <c r="M3250" i="32"/>
  <c r="N3250" i="32"/>
  <c r="M3251" i="32"/>
  <c r="N3251" i="32"/>
  <c r="M3252" i="32"/>
  <c r="N3252" i="32"/>
  <c r="M3253" i="32"/>
  <c r="N3253" i="32"/>
  <c r="M3254" i="32"/>
  <c r="N3254" i="32"/>
  <c r="M3255" i="32"/>
  <c r="N3255" i="32"/>
  <c r="M3256" i="32"/>
  <c r="N3256" i="32"/>
  <c r="M3257" i="32"/>
  <c r="N3257" i="32"/>
  <c r="M3258" i="32"/>
  <c r="N3258" i="32"/>
  <c r="M3259" i="32"/>
  <c r="N3259" i="32"/>
  <c r="M3260" i="32"/>
  <c r="N3260" i="32"/>
  <c r="M3261" i="32"/>
  <c r="N3261" i="32"/>
  <c r="M3262" i="32"/>
  <c r="N3262" i="32"/>
  <c r="M3263" i="32"/>
  <c r="N3263" i="32"/>
  <c r="M3264" i="32"/>
  <c r="N3264" i="32"/>
  <c r="M3265" i="32"/>
  <c r="N3265" i="32"/>
  <c r="M3266" i="32"/>
  <c r="N3266" i="32"/>
  <c r="M3267" i="32"/>
  <c r="N3267" i="32"/>
  <c r="M3268" i="32"/>
  <c r="N3268" i="32"/>
  <c r="M3269" i="32"/>
  <c r="N3269" i="32"/>
  <c r="M3270" i="32"/>
  <c r="N3270" i="32"/>
  <c r="M3271" i="32"/>
  <c r="N3271" i="32"/>
  <c r="M3272" i="32"/>
  <c r="N3272" i="32"/>
  <c r="M3273" i="32"/>
  <c r="N3273" i="32"/>
  <c r="M3274" i="32"/>
  <c r="N3274" i="32"/>
  <c r="M3275" i="32"/>
  <c r="N3275" i="32"/>
  <c r="M3276" i="32"/>
  <c r="N3276" i="32"/>
  <c r="M3277" i="32"/>
  <c r="N3277" i="32"/>
  <c r="M3278" i="32"/>
  <c r="N3278" i="32"/>
  <c r="M3279" i="32"/>
  <c r="N3279" i="32"/>
  <c r="M3280" i="32"/>
  <c r="N3280" i="32"/>
  <c r="M3281" i="32"/>
  <c r="N3281" i="32"/>
  <c r="M3282" i="32"/>
  <c r="N3282" i="32"/>
  <c r="M3283" i="32"/>
  <c r="N3283" i="32"/>
  <c r="M3284" i="32"/>
  <c r="N3284" i="32"/>
  <c r="M3285" i="32"/>
  <c r="N3285" i="32"/>
  <c r="M3286" i="32"/>
  <c r="N3286" i="32"/>
  <c r="M3287" i="32"/>
  <c r="N3287" i="32"/>
  <c r="M3288" i="32"/>
  <c r="N3288" i="32"/>
  <c r="M3289" i="32"/>
  <c r="N3289" i="32"/>
  <c r="M3290" i="32"/>
  <c r="N3290" i="32"/>
  <c r="M3291" i="32"/>
  <c r="N3291" i="32"/>
  <c r="M3292" i="32"/>
  <c r="N3292" i="32"/>
  <c r="M3293" i="32"/>
  <c r="N3293" i="32"/>
  <c r="M3294" i="32"/>
  <c r="N3294" i="32"/>
  <c r="M3295" i="32"/>
  <c r="N3295" i="32"/>
  <c r="M3296" i="32"/>
  <c r="N3296" i="32"/>
  <c r="M3297" i="32"/>
  <c r="N3297" i="32"/>
  <c r="M3298" i="32"/>
  <c r="N3298" i="32"/>
  <c r="M3299" i="32"/>
  <c r="N3299" i="32"/>
  <c r="M3300" i="32"/>
  <c r="N3300" i="32"/>
  <c r="M3301" i="32"/>
  <c r="N3301" i="32"/>
  <c r="M3302" i="32"/>
  <c r="N3302" i="32"/>
  <c r="M3303" i="32"/>
  <c r="N3303" i="32"/>
  <c r="M3304" i="32"/>
  <c r="N3304" i="32"/>
  <c r="M3305" i="32"/>
  <c r="N3305" i="32"/>
  <c r="M3306" i="32"/>
  <c r="N3306" i="32"/>
  <c r="M3307" i="32"/>
  <c r="N3307" i="32"/>
  <c r="M3308" i="32"/>
  <c r="N3308" i="32"/>
  <c r="M3309" i="32"/>
  <c r="N3309" i="32"/>
  <c r="M3310" i="32"/>
  <c r="N3310" i="32"/>
  <c r="M3311" i="32"/>
  <c r="N3311" i="32"/>
  <c r="M3312" i="32"/>
  <c r="N3312" i="32"/>
  <c r="M3313" i="32"/>
  <c r="N3313" i="32"/>
  <c r="M3314" i="32"/>
  <c r="N3314" i="32"/>
  <c r="M3315" i="32"/>
  <c r="N3315" i="32"/>
  <c r="M3316" i="32"/>
  <c r="N3316" i="32"/>
  <c r="M3317" i="32"/>
  <c r="N3317" i="32"/>
  <c r="M3318" i="32"/>
  <c r="N3318" i="32"/>
  <c r="M3319" i="32"/>
  <c r="N3319" i="32"/>
  <c r="M3320" i="32"/>
  <c r="N3320" i="32"/>
  <c r="M3321" i="32"/>
  <c r="N3321" i="32"/>
  <c r="M3322" i="32"/>
  <c r="N3322" i="32"/>
  <c r="M3323" i="32"/>
  <c r="N3323" i="32"/>
  <c r="M3324" i="32"/>
  <c r="N3324" i="32"/>
  <c r="M3325" i="32"/>
  <c r="N3325" i="32"/>
  <c r="M3326" i="32"/>
  <c r="N3326" i="32"/>
  <c r="M3327" i="32"/>
  <c r="N3327" i="32"/>
  <c r="M3328" i="32"/>
  <c r="N3328" i="32"/>
  <c r="M3329" i="32"/>
  <c r="N3329" i="32"/>
  <c r="M3330" i="32"/>
  <c r="N3330" i="32"/>
  <c r="M3331" i="32"/>
  <c r="N3331" i="32"/>
  <c r="M3332" i="32"/>
  <c r="N3332" i="32"/>
  <c r="M3333" i="32"/>
  <c r="N3333" i="32"/>
  <c r="M3334" i="32"/>
  <c r="N3334" i="32"/>
  <c r="M3335" i="32"/>
  <c r="N3335" i="32"/>
  <c r="M3336" i="32"/>
  <c r="N3336" i="32"/>
  <c r="M3337" i="32"/>
  <c r="N3337" i="32"/>
  <c r="M3338" i="32"/>
  <c r="N3338" i="32"/>
  <c r="M3339" i="32"/>
  <c r="N3339" i="32"/>
  <c r="M3340" i="32"/>
  <c r="N3340" i="32"/>
  <c r="M3341" i="32"/>
  <c r="N3341" i="32"/>
  <c r="M3342" i="32"/>
  <c r="N3342" i="32"/>
  <c r="M3343" i="32"/>
  <c r="N3343" i="32"/>
  <c r="M3344" i="32"/>
  <c r="N3344" i="32"/>
  <c r="M3345" i="32"/>
  <c r="N3345" i="32"/>
  <c r="M3346" i="32"/>
  <c r="N3346" i="32"/>
  <c r="M3347" i="32"/>
  <c r="N3347" i="32"/>
  <c r="M3348" i="32"/>
  <c r="N3348" i="32"/>
  <c r="M3349" i="32"/>
  <c r="N3349" i="32"/>
  <c r="M3350" i="32"/>
  <c r="N3350" i="32"/>
  <c r="M3351" i="32"/>
  <c r="N3351" i="32"/>
  <c r="M3352" i="32"/>
  <c r="N3352" i="32"/>
  <c r="M3353" i="32"/>
  <c r="N3353" i="32"/>
  <c r="M3354" i="32"/>
  <c r="N3354" i="32"/>
  <c r="M3355" i="32"/>
  <c r="N3355" i="32"/>
  <c r="M3356" i="32"/>
  <c r="N3356" i="32"/>
  <c r="M3357" i="32"/>
  <c r="N3357" i="32"/>
  <c r="M3358" i="32"/>
  <c r="N3358" i="32"/>
  <c r="M3359" i="32"/>
  <c r="N3359" i="32"/>
  <c r="M3360" i="32"/>
  <c r="N3360" i="32"/>
  <c r="M3361" i="32"/>
  <c r="N3361" i="32"/>
  <c r="M3362" i="32"/>
  <c r="N3362" i="32"/>
  <c r="M3363" i="32"/>
  <c r="N3363" i="32"/>
  <c r="M3364" i="32"/>
  <c r="N3364" i="32"/>
  <c r="M3365" i="32"/>
  <c r="N3365" i="32"/>
  <c r="M3366" i="32"/>
  <c r="N3366" i="32"/>
  <c r="M3367" i="32"/>
  <c r="N3367" i="32"/>
  <c r="M3368" i="32"/>
  <c r="N3368" i="32"/>
  <c r="M3369" i="32"/>
  <c r="N3369" i="32"/>
  <c r="M3370" i="32"/>
  <c r="N3370" i="32"/>
  <c r="M3371" i="32"/>
  <c r="N3371" i="32"/>
  <c r="M3372" i="32"/>
  <c r="N3372" i="32"/>
  <c r="M3373" i="32"/>
  <c r="N3373" i="32"/>
  <c r="M3374" i="32"/>
  <c r="N3374" i="32"/>
  <c r="M3375" i="32"/>
  <c r="N3375" i="32"/>
  <c r="M3376" i="32"/>
  <c r="N3376" i="32"/>
  <c r="M3377" i="32"/>
  <c r="N3377" i="32"/>
  <c r="M3378" i="32"/>
  <c r="N3378" i="32"/>
  <c r="M3379" i="32"/>
  <c r="N3379" i="32"/>
  <c r="M3380" i="32"/>
  <c r="N3380" i="32"/>
  <c r="M3381" i="32"/>
  <c r="N3381" i="32"/>
  <c r="M3382" i="32"/>
  <c r="N3382" i="32"/>
  <c r="M3383" i="32"/>
  <c r="N3383" i="32"/>
  <c r="M3384" i="32"/>
  <c r="N3384" i="32"/>
  <c r="M3385" i="32"/>
  <c r="N3385" i="32"/>
  <c r="M3386" i="32"/>
  <c r="N3386" i="32"/>
  <c r="M3387" i="32"/>
  <c r="N3387" i="32"/>
  <c r="M3388" i="32"/>
  <c r="N3388" i="32"/>
  <c r="M3389" i="32"/>
  <c r="N3389" i="32"/>
  <c r="M3390" i="32"/>
  <c r="N3390" i="32"/>
  <c r="M3391" i="32"/>
  <c r="N3391" i="32"/>
  <c r="M3392" i="32"/>
  <c r="N3392" i="32"/>
  <c r="M3393" i="32"/>
  <c r="N3393" i="32"/>
  <c r="M3394" i="32"/>
  <c r="N3394" i="32"/>
  <c r="M3395" i="32"/>
  <c r="N3395" i="32"/>
  <c r="M3396" i="32"/>
  <c r="N3396" i="32"/>
  <c r="M3397" i="32"/>
  <c r="N3397" i="32"/>
  <c r="M3398" i="32"/>
  <c r="N3398" i="32"/>
  <c r="M3399" i="32"/>
  <c r="N3399" i="32"/>
  <c r="M3400" i="32"/>
  <c r="N3400" i="32"/>
  <c r="M3401" i="32"/>
  <c r="N3401" i="32"/>
  <c r="M3402" i="32"/>
  <c r="N3402" i="32"/>
  <c r="M3403" i="32"/>
  <c r="N3403" i="32"/>
  <c r="M3404" i="32"/>
  <c r="N3404" i="32"/>
  <c r="M3405" i="32"/>
  <c r="N3405" i="32"/>
  <c r="M3406" i="32"/>
  <c r="N3406" i="32"/>
  <c r="M3407" i="32"/>
  <c r="N3407" i="32"/>
  <c r="M3408" i="32"/>
  <c r="N3408" i="32"/>
  <c r="M3409" i="32"/>
  <c r="N3409" i="32"/>
  <c r="M3410" i="32"/>
  <c r="N3410" i="32"/>
  <c r="M3411" i="32"/>
  <c r="N3411" i="32"/>
  <c r="M3412" i="32"/>
  <c r="N3412" i="32"/>
  <c r="M3413" i="32"/>
  <c r="N3413" i="32"/>
  <c r="M3414" i="32"/>
  <c r="N3414" i="32"/>
  <c r="M3415" i="32"/>
  <c r="N3415" i="32"/>
  <c r="M3416" i="32"/>
  <c r="N3416" i="32"/>
  <c r="M3417" i="32"/>
  <c r="N3417" i="32"/>
  <c r="M3418" i="32"/>
  <c r="N3418" i="32"/>
  <c r="M3419" i="32"/>
  <c r="N3419" i="32"/>
  <c r="M3420" i="32"/>
  <c r="N3420" i="32"/>
  <c r="M3421" i="32"/>
  <c r="N3421" i="32"/>
  <c r="M3422" i="32"/>
  <c r="N3422" i="32"/>
  <c r="M3423" i="32"/>
  <c r="N3423" i="32"/>
  <c r="M3424" i="32"/>
  <c r="N3424" i="32"/>
  <c r="M3425" i="32"/>
  <c r="N3425" i="32"/>
  <c r="M3426" i="32"/>
  <c r="N3426" i="32"/>
  <c r="M3427" i="32"/>
  <c r="N3427" i="32"/>
  <c r="M3428" i="32"/>
  <c r="N3428" i="32"/>
  <c r="M3429" i="32"/>
  <c r="N3429" i="32"/>
  <c r="M3430" i="32"/>
  <c r="N3430" i="32"/>
  <c r="M3431" i="32"/>
  <c r="N3431" i="32"/>
  <c r="M3432" i="32"/>
  <c r="N3432" i="32"/>
  <c r="M3433" i="32"/>
  <c r="N3433" i="32"/>
  <c r="M3434" i="32"/>
  <c r="N3434" i="32"/>
  <c r="M3435" i="32"/>
  <c r="N3435" i="32"/>
  <c r="M3436" i="32"/>
  <c r="N3436" i="32"/>
  <c r="M3437" i="32"/>
  <c r="N3437" i="32"/>
  <c r="M3438" i="32"/>
  <c r="N3438" i="32"/>
  <c r="M3439" i="32"/>
  <c r="N3439" i="32"/>
  <c r="M3440" i="32"/>
  <c r="N3440" i="32"/>
  <c r="M3441" i="32"/>
  <c r="N3441" i="32"/>
  <c r="M3442" i="32"/>
  <c r="N3442" i="32"/>
  <c r="M3443" i="32"/>
  <c r="N3443" i="32"/>
  <c r="M3444" i="32"/>
  <c r="N3444" i="32"/>
  <c r="M3445" i="32"/>
  <c r="N3445" i="32"/>
  <c r="M3446" i="32"/>
  <c r="N3446" i="32"/>
  <c r="M3447" i="32"/>
  <c r="N3447" i="32"/>
  <c r="M3448" i="32"/>
  <c r="N3448" i="32"/>
  <c r="M3449" i="32"/>
  <c r="N3449" i="32"/>
  <c r="M3450" i="32"/>
  <c r="N3450" i="32"/>
  <c r="M3451" i="32"/>
  <c r="N3451" i="32"/>
  <c r="M3452" i="32"/>
  <c r="N3452" i="32"/>
  <c r="M3453" i="32"/>
  <c r="N3453" i="32"/>
  <c r="M3454" i="32"/>
  <c r="N3454" i="32"/>
  <c r="M3455" i="32"/>
  <c r="N3455" i="32"/>
  <c r="M3456" i="32"/>
  <c r="N3456" i="32"/>
  <c r="M3457" i="32"/>
  <c r="N3457" i="32"/>
  <c r="M3458" i="32"/>
  <c r="N3458" i="32"/>
  <c r="M3459" i="32"/>
  <c r="N3459" i="32"/>
  <c r="M3460" i="32"/>
  <c r="N3460" i="32"/>
  <c r="M3461" i="32"/>
  <c r="N3461" i="32"/>
  <c r="M3462" i="32"/>
  <c r="N3462" i="32"/>
  <c r="M3463" i="32"/>
  <c r="N3463" i="32"/>
  <c r="M3464" i="32"/>
  <c r="N3464" i="32"/>
  <c r="M3465" i="32"/>
  <c r="N3465" i="32"/>
  <c r="M3466" i="32"/>
  <c r="N3466" i="32"/>
  <c r="M3467" i="32"/>
  <c r="N3467" i="32"/>
  <c r="M3468" i="32"/>
  <c r="N3468" i="32"/>
  <c r="M3469" i="32"/>
  <c r="N3469" i="32"/>
  <c r="M3470" i="32"/>
  <c r="N3470" i="32"/>
  <c r="M3471" i="32"/>
  <c r="N3471" i="32"/>
  <c r="M3472" i="32"/>
  <c r="N3472" i="32"/>
  <c r="M3473" i="32"/>
  <c r="N3473" i="32"/>
  <c r="M3474" i="32"/>
  <c r="N3474" i="32"/>
  <c r="M3475" i="32"/>
  <c r="N3475" i="32"/>
  <c r="M3476" i="32"/>
  <c r="N3476" i="32"/>
  <c r="M3477" i="32"/>
  <c r="N3477" i="32"/>
  <c r="M3478" i="32"/>
  <c r="N3478" i="32"/>
  <c r="M3479" i="32"/>
  <c r="N3479" i="32"/>
  <c r="M3480" i="32"/>
  <c r="N3480" i="32"/>
  <c r="M3481" i="32"/>
  <c r="N3481" i="32"/>
  <c r="M3482" i="32"/>
  <c r="N3482" i="32"/>
  <c r="M3483" i="32"/>
  <c r="N3483" i="32"/>
  <c r="M3484" i="32"/>
  <c r="N3484" i="32"/>
  <c r="M3485" i="32"/>
  <c r="N3485" i="32"/>
  <c r="M3486" i="32"/>
  <c r="N3486" i="32"/>
  <c r="M3487" i="32"/>
  <c r="N3487" i="32"/>
  <c r="M3488" i="32"/>
  <c r="N3488" i="32"/>
  <c r="M3489" i="32"/>
  <c r="N3489" i="32"/>
  <c r="M3490" i="32"/>
  <c r="N3490" i="32"/>
  <c r="M3491" i="32"/>
  <c r="N3491" i="32"/>
  <c r="M3492" i="32"/>
  <c r="N3492" i="32"/>
  <c r="M3493" i="32"/>
  <c r="N3493" i="32"/>
  <c r="M3494" i="32"/>
  <c r="N3494" i="32"/>
  <c r="M3495" i="32"/>
  <c r="N3495" i="32"/>
  <c r="M3496" i="32"/>
  <c r="N3496" i="32"/>
  <c r="M3497" i="32"/>
  <c r="N3497" i="32"/>
  <c r="M3498" i="32"/>
  <c r="N3498" i="32"/>
  <c r="M3499" i="32"/>
  <c r="N3499" i="32"/>
  <c r="M3500" i="32"/>
  <c r="N3500" i="32"/>
  <c r="M3501" i="32"/>
  <c r="N3501" i="32"/>
  <c r="M3502" i="32"/>
  <c r="N3502" i="32"/>
  <c r="M3503" i="32"/>
  <c r="N3503" i="32"/>
  <c r="M3504" i="32"/>
  <c r="N3504" i="32"/>
  <c r="M3505" i="32"/>
  <c r="N3505" i="32"/>
  <c r="M3506" i="32"/>
  <c r="N3506" i="32"/>
  <c r="M3507" i="32"/>
  <c r="N3507" i="32"/>
  <c r="M3508" i="32"/>
  <c r="N3508" i="32"/>
  <c r="M3509" i="32"/>
  <c r="N3509" i="32"/>
  <c r="M3510" i="32"/>
  <c r="N3510" i="32"/>
  <c r="M3511" i="32"/>
  <c r="N3511" i="32"/>
  <c r="M3512" i="32"/>
  <c r="N3512" i="32"/>
  <c r="M3513" i="32"/>
  <c r="N3513" i="32"/>
  <c r="M3514" i="32"/>
  <c r="N3514" i="32"/>
  <c r="M3515" i="32"/>
  <c r="N3515" i="32"/>
  <c r="M3516" i="32"/>
  <c r="N3516" i="32"/>
  <c r="M3517" i="32"/>
  <c r="N3517" i="32"/>
  <c r="M3518" i="32"/>
  <c r="N3518" i="32"/>
  <c r="M3519" i="32"/>
  <c r="N3519" i="32"/>
  <c r="M3520" i="32"/>
  <c r="N3520" i="32"/>
  <c r="M3521" i="32"/>
  <c r="N3521" i="32"/>
  <c r="M3522" i="32"/>
  <c r="N3522" i="32"/>
  <c r="M3523" i="32"/>
  <c r="N3523" i="32"/>
  <c r="M3524" i="32"/>
  <c r="N3524" i="32"/>
  <c r="M3525" i="32"/>
  <c r="N3525" i="32"/>
  <c r="M3526" i="32"/>
  <c r="N3526" i="32"/>
  <c r="M3527" i="32"/>
  <c r="N3527" i="32"/>
  <c r="M3528" i="32"/>
  <c r="N3528" i="32"/>
  <c r="M3529" i="32"/>
  <c r="N3529" i="32"/>
  <c r="M3530" i="32"/>
  <c r="N3530" i="32"/>
  <c r="M3531" i="32"/>
  <c r="N3531" i="32"/>
  <c r="M3532" i="32"/>
  <c r="N3532" i="32"/>
  <c r="M3533" i="32"/>
  <c r="N3533" i="32"/>
  <c r="M3534" i="32"/>
  <c r="N3534" i="32"/>
  <c r="M3535" i="32"/>
  <c r="N3535" i="32"/>
  <c r="M3536" i="32"/>
  <c r="N3536" i="32"/>
  <c r="M3537" i="32"/>
  <c r="N3537" i="32"/>
  <c r="M3538" i="32"/>
  <c r="N3538" i="32"/>
  <c r="M3539" i="32"/>
  <c r="N3539" i="32"/>
  <c r="M3540" i="32"/>
  <c r="N3540" i="32"/>
  <c r="M3541" i="32"/>
  <c r="N3541" i="32"/>
  <c r="M3542" i="32"/>
  <c r="N3542" i="32"/>
  <c r="M3543" i="32"/>
  <c r="N3543" i="32"/>
  <c r="M3544" i="32"/>
  <c r="N3544" i="32"/>
  <c r="M3545" i="32"/>
  <c r="N3545" i="32"/>
  <c r="M3546" i="32"/>
  <c r="N3546" i="32"/>
  <c r="M3547" i="32"/>
  <c r="N3547" i="32"/>
  <c r="M3548" i="32"/>
  <c r="N3548" i="32"/>
  <c r="M3549" i="32"/>
  <c r="N3549" i="32"/>
  <c r="M3550" i="32"/>
  <c r="N3550" i="32"/>
  <c r="M3551" i="32"/>
  <c r="N3551" i="32"/>
  <c r="M3552" i="32"/>
  <c r="N3552" i="32"/>
  <c r="M3553" i="32"/>
  <c r="N3553" i="32"/>
  <c r="M3554" i="32"/>
  <c r="N3554" i="32"/>
  <c r="M3555" i="32"/>
  <c r="N3555" i="32"/>
  <c r="M3556" i="32"/>
  <c r="N3556" i="32"/>
  <c r="M3557" i="32"/>
  <c r="N3557" i="32"/>
  <c r="M3558" i="32"/>
  <c r="N3558" i="32"/>
  <c r="M3559" i="32"/>
  <c r="N3559" i="32"/>
  <c r="M3560" i="32"/>
  <c r="N3560" i="32"/>
  <c r="M3561" i="32"/>
  <c r="N3561" i="32"/>
  <c r="M3562" i="32"/>
  <c r="N3562" i="32"/>
  <c r="M3563" i="32"/>
  <c r="N3563" i="32"/>
  <c r="M3564" i="32"/>
  <c r="N3564" i="32"/>
  <c r="M3565" i="32"/>
  <c r="N3565" i="32"/>
  <c r="M3566" i="32"/>
  <c r="N3566" i="32"/>
  <c r="M3567" i="32"/>
  <c r="N3567" i="32"/>
  <c r="M3568" i="32"/>
  <c r="N3568" i="32"/>
  <c r="M3569" i="32"/>
  <c r="N3569" i="32"/>
  <c r="M3570" i="32"/>
  <c r="N3570" i="32"/>
  <c r="M3571" i="32"/>
  <c r="N3571" i="32"/>
  <c r="M3572" i="32"/>
  <c r="N3572" i="32"/>
  <c r="M3573" i="32"/>
  <c r="N3573" i="32"/>
  <c r="M3574" i="32"/>
  <c r="N3574" i="32"/>
  <c r="M3575" i="32"/>
  <c r="N3575" i="32"/>
  <c r="M3576" i="32"/>
  <c r="N3576" i="32"/>
  <c r="M3577" i="32"/>
  <c r="N3577" i="32"/>
  <c r="M3578" i="32"/>
  <c r="N3578" i="32"/>
  <c r="M3579" i="32"/>
  <c r="N3579" i="32"/>
  <c r="M3580" i="32"/>
  <c r="N3580" i="32"/>
  <c r="M3581" i="32"/>
  <c r="N3581" i="32"/>
  <c r="M3582" i="32"/>
  <c r="N3582" i="32"/>
  <c r="M3583" i="32"/>
  <c r="N3583" i="32"/>
  <c r="M3584" i="32"/>
  <c r="N3584" i="32"/>
  <c r="M3585" i="32"/>
  <c r="N3585" i="32"/>
  <c r="M3586" i="32"/>
  <c r="N3586" i="32"/>
  <c r="M3587" i="32"/>
  <c r="N3587" i="32"/>
  <c r="M3588" i="32"/>
  <c r="N3588" i="32"/>
  <c r="M3589" i="32"/>
  <c r="N3589" i="32"/>
  <c r="M3590" i="32"/>
  <c r="N3590" i="32"/>
  <c r="M3591" i="32"/>
  <c r="N3591" i="32"/>
  <c r="M3592" i="32"/>
  <c r="N3592" i="32"/>
  <c r="M3593" i="32"/>
  <c r="N3593" i="32"/>
  <c r="M3594" i="32"/>
  <c r="N3594" i="32"/>
  <c r="M3595" i="32"/>
  <c r="N3595" i="32"/>
  <c r="M3596" i="32"/>
  <c r="N3596" i="32"/>
  <c r="M3597" i="32"/>
  <c r="N3597" i="32"/>
  <c r="M3598" i="32"/>
  <c r="N3598" i="32"/>
  <c r="M3599" i="32"/>
  <c r="N3599" i="32"/>
  <c r="M3600" i="32"/>
  <c r="N3600" i="32"/>
  <c r="M3601" i="32"/>
  <c r="N3601" i="32"/>
  <c r="M3602" i="32"/>
  <c r="N3602" i="32"/>
  <c r="M3603" i="32"/>
  <c r="N3603" i="32"/>
  <c r="M3604" i="32"/>
  <c r="N3604" i="32"/>
  <c r="M3605" i="32"/>
  <c r="N3605" i="32"/>
  <c r="M3606" i="32"/>
  <c r="N3606" i="32"/>
  <c r="M3607" i="32"/>
  <c r="N3607" i="32"/>
  <c r="M3608" i="32"/>
  <c r="N3608" i="32"/>
  <c r="M3609" i="32"/>
  <c r="N3609" i="32"/>
  <c r="M3610" i="32"/>
  <c r="N3610" i="32"/>
  <c r="M3611" i="32"/>
  <c r="N3611" i="32"/>
  <c r="M3612" i="32"/>
  <c r="N3612" i="32"/>
  <c r="M3613" i="32"/>
  <c r="N3613" i="32"/>
  <c r="M3614" i="32"/>
  <c r="N3614" i="32"/>
  <c r="M3615" i="32"/>
  <c r="N3615" i="32"/>
  <c r="M3616" i="32"/>
  <c r="N3616" i="32"/>
  <c r="M3617" i="32"/>
  <c r="N3617" i="32"/>
  <c r="M3618" i="32"/>
  <c r="N3618" i="32"/>
  <c r="M3619" i="32"/>
  <c r="N3619" i="32"/>
  <c r="M3620" i="32"/>
  <c r="N3620" i="32"/>
  <c r="M3621" i="32"/>
  <c r="N3621" i="32"/>
  <c r="M3622" i="32"/>
  <c r="N3622" i="32"/>
  <c r="M3623" i="32"/>
  <c r="N3623" i="32"/>
  <c r="M3624" i="32"/>
  <c r="N3624" i="32"/>
  <c r="M3625" i="32"/>
  <c r="N3625" i="32"/>
  <c r="M3626" i="32"/>
  <c r="N3626" i="32"/>
  <c r="M3627" i="32"/>
  <c r="N3627" i="32"/>
  <c r="M3628" i="32"/>
  <c r="N3628" i="32"/>
  <c r="M3629" i="32"/>
  <c r="N3629" i="32"/>
  <c r="M3630" i="32"/>
  <c r="N3630" i="32"/>
  <c r="M3631" i="32"/>
  <c r="N3631" i="32"/>
  <c r="M3632" i="32"/>
  <c r="N3632" i="32"/>
  <c r="M3633" i="32"/>
  <c r="N3633" i="32"/>
  <c r="M3634" i="32"/>
  <c r="N3634" i="32"/>
  <c r="M3635" i="32"/>
  <c r="N3635" i="32"/>
  <c r="M3636" i="32"/>
  <c r="N3636" i="32"/>
  <c r="M3637" i="32"/>
  <c r="N3637" i="32"/>
  <c r="M3638" i="32"/>
  <c r="N3638" i="32"/>
  <c r="M3639" i="32"/>
  <c r="N3639" i="32"/>
  <c r="M3640" i="32"/>
  <c r="N3640" i="32"/>
  <c r="M3641" i="32"/>
  <c r="N3641" i="32"/>
  <c r="M3642" i="32"/>
  <c r="N3642" i="32"/>
  <c r="M3643" i="32"/>
  <c r="N3643" i="32"/>
  <c r="M3644" i="32"/>
  <c r="N3644" i="32"/>
  <c r="M3645" i="32"/>
  <c r="N3645" i="32"/>
  <c r="M3646" i="32"/>
  <c r="N3646" i="32"/>
  <c r="M3647" i="32"/>
  <c r="N3647" i="32"/>
  <c r="M3648" i="32"/>
  <c r="N3648" i="32"/>
  <c r="M3649" i="32"/>
  <c r="N3649" i="32"/>
  <c r="M3650" i="32"/>
  <c r="N3650" i="32"/>
  <c r="M3651" i="32"/>
  <c r="N3651" i="32"/>
  <c r="M3652" i="32"/>
  <c r="N3652" i="32"/>
  <c r="M3653" i="32"/>
  <c r="N3653" i="32"/>
  <c r="M3654" i="32"/>
  <c r="N3654" i="32"/>
  <c r="M3655" i="32"/>
  <c r="N3655" i="32"/>
  <c r="M3656" i="32"/>
  <c r="N3656" i="32"/>
  <c r="M3657" i="32"/>
  <c r="N3657" i="32"/>
  <c r="M3658" i="32"/>
  <c r="N3658" i="32"/>
  <c r="M3659" i="32"/>
  <c r="N3659" i="32"/>
  <c r="M3660" i="32"/>
  <c r="N3660" i="32"/>
  <c r="M3661" i="32"/>
  <c r="N3661" i="32"/>
  <c r="M3662" i="32"/>
  <c r="N3662" i="32"/>
  <c r="M3663" i="32"/>
  <c r="N3663" i="32"/>
  <c r="M3664" i="32"/>
  <c r="N3664" i="32"/>
  <c r="M3665" i="32"/>
  <c r="N3665" i="32"/>
  <c r="M3666" i="32"/>
  <c r="N3666" i="32"/>
  <c r="M3667" i="32"/>
  <c r="N3667" i="32"/>
  <c r="M3668" i="32"/>
  <c r="N3668" i="32"/>
  <c r="M3669" i="32"/>
  <c r="N3669" i="32"/>
  <c r="M3670" i="32"/>
  <c r="N3670" i="32"/>
  <c r="M3671" i="32"/>
  <c r="N3671" i="32"/>
  <c r="M3672" i="32"/>
  <c r="N3672" i="32"/>
  <c r="M3673" i="32"/>
  <c r="N3673" i="32"/>
  <c r="M3674" i="32"/>
  <c r="N3674" i="32"/>
  <c r="M3675" i="32"/>
  <c r="N3675" i="32"/>
  <c r="M3676" i="32"/>
  <c r="N3676" i="32"/>
  <c r="M3677" i="32"/>
  <c r="N3677" i="32"/>
  <c r="M3678" i="32"/>
  <c r="N3678" i="32"/>
  <c r="M3679" i="32"/>
  <c r="N3679" i="32"/>
  <c r="M3680" i="32"/>
  <c r="N3680" i="32"/>
  <c r="M3681" i="32"/>
  <c r="N3681" i="32"/>
  <c r="M3682" i="32"/>
  <c r="N3682" i="32"/>
  <c r="M3683" i="32"/>
  <c r="N3683" i="32"/>
  <c r="M3684" i="32"/>
  <c r="N3684" i="32"/>
  <c r="M3685" i="32"/>
  <c r="N3685" i="32"/>
  <c r="M3686" i="32"/>
  <c r="N3686" i="32"/>
  <c r="M3687" i="32"/>
  <c r="N3687" i="32"/>
  <c r="M3688" i="32"/>
  <c r="N3688" i="32"/>
  <c r="M3689" i="32"/>
  <c r="N3689" i="32"/>
  <c r="M3690" i="32"/>
  <c r="N3690" i="32"/>
  <c r="M3691" i="32"/>
  <c r="N3691" i="32"/>
  <c r="M3692" i="32"/>
  <c r="N3692" i="32"/>
  <c r="M3693" i="32"/>
  <c r="N3693" i="32"/>
  <c r="M3694" i="32"/>
  <c r="N3694" i="32"/>
  <c r="M3695" i="32"/>
  <c r="N3695" i="32"/>
  <c r="M3696" i="32"/>
  <c r="N3696" i="32"/>
  <c r="M3697" i="32"/>
  <c r="N3697" i="32"/>
  <c r="M3698" i="32"/>
  <c r="N3698" i="32"/>
  <c r="M3699" i="32"/>
  <c r="N3699" i="32"/>
  <c r="M3700" i="32"/>
  <c r="N3700" i="32"/>
  <c r="M3701" i="32"/>
  <c r="N3701" i="32"/>
  <c r="M3702" i="32"/>
  <c r="N3702" i="32"/>
  <c r="M3703" i="32"/>
  <c r="N3703" i="32"/>
  <c r="M3704" i="32"/>
  <c r="N3704" i="32"/>
  <c r="M3705" i="32"/>
  <c r="N3705" i="32"/>
  <c r="M3706" i="32"/>
  <c r="N3706" i="32"/>
  <c r="M3707" i="32"/>
  <c r="N3707" i="32"/>
  <c r="M3708" i="32"/>
  <c r="N3708" i="32"/>
  <c r="M3709" i="32"/>
  <c r="N3709" i="32"/>
  <c r="M3710" i="32"/>
  <c r="N3710" i="32"/>
  <c r="M3711" i="32"/>
  <c r="N3711" i="32"/>
  <c r="M3712" i="32"/>
  <c r="N3712" i="32"/>
  <c r="M3713" i="32"/>
  <c r="N3713" i="32"/>
  <c r="M3714" i="32"/>
  <c r="N3714" i="32"/>
  <c r="M3715" i="32"/>
  <c r="N3715" i="32"/>
  <c r="M3716" i="32"/>
  <c r="N3716" i="32"/>
  <c r="M3717" i="32"/>
  <c r="N3717" i="32"/>
  <c r="M3718" i="32"/>
  <c r="N3718" i="32"/>
  <c r="M3719" i="32"/>
  <c r="N3719" i="32"/>
  <c r="M3720" i="32"/>
  <c r="N3720" i="32"/>
  <c r="M3721" i="32"/>
  <c r="N3721" i="32"/>
  <c r="M3722" i="32"/>
  <c r="N3722" i="32"/>
  <c r="M3723" i="32"/>
  <c r="N3723" i="32"/>
  <c r="M3724" i="32"/>
  <c r="N3724" i="32"/>
  <c r="M3725" i="32"/>
  <c r="N3725" i="32"/>
  <c r="M3726" i="32"/>
  <c r="N3726" i="32"/>
  <c r="M3727" i="32"/>
  <c r="N3727" i="32"/>
  <c r="M3728" i="32"/>
  <c r="N3728" i="32"/>
  <c r="M3729" i="32"/>
  <c r="N3729" i="32"/>
  <c r="M3730" i="32"/>
  <c r="N3730" i="32"/>
  <c r="M3731" i="32"/>
  <c r="N3731" i="32"/>
  <c r="M3732" i="32"/>
  <c r="N3732" i="32"/>
  <c r="M3733" i="32"/>
  <c r="N3733" i="32"/>
  <c r="M3734" i="32"/>
  <c r="N3734" i="32"/>
  <c r="M3735" i="32"/>
  <c r="N3735" i="32"/>
  <c r="M3736" i="32"/>
  <c r="N3736" i="32"/>
  <c r="M3737" i="32"/>
  <c r="N3737" i="32"/>
  <c r="M3738" i="32"/>
  <c r="N3738" i="32"/>
  <c r="M3739" i="32"/>
  <c r="N3739" i="32"/>
  <c r="M3740" i="32"/>
  <c r="N3740" i="32"/>
  <c r="M3741" i="32"/>
  <c r="N3741" i="32"/>
  <c r="M3742" i="32"/>
  <c r="N3742" i="32"/>
  <c r="M3743" i="32"/>
  <c r="N3743" i="32"/>
  <c r="M3744" i="32"/>
  <c r="N3744" i="32"/>
  <c r="M3745" i="32"/>
  <c r="N3745" i="32"/>
  <c r="M3746" i="32"/>
  <c r="N3746" i="32"/>
  <c r="M3747" i="32"/>
  <c r="N3747" i="32"/>
  <c r="M3748" i="32"/>
  <c r="N3748" i="32"/>
  <c r="M3749" i="32"/>
  <c r="N3749" i="32"/>
  <c r="M3750" i="32"/>
  <c r="N3750" i="32"/>
  <c r="M3751" i="32"/>
  <c r="N3751" i="32"/>
  <c r="M3752" i="32"/>
  <c r="N3752" i="32"/>
  <c r="M3753" i="32"/>
  <c r="N3753" i="32"/>
  <c r="M3754" i="32"/>
  <c r="N3754" i="32"/>
  <c r="M3755" i="32"/>
  <c r="N3755" i="32"/>
  <c r="M3756" i="32"/>
  <c r="N3756" i="32"/>
  <c r="M3757" i="32"/>
  <c r="N3757" i="32"/>
  <c r="M3758" i="32"/>
  <c r="N3758" i="32"/>
  <c r="M3759" i="32"/>
  <c r="N3759" i="32"/>
  <c r="M3760" i="32"/>
  <c r="N3760" i="32"/>
  <c r="M3761" i="32"/>
  <c r="N3761" i="32"/>
  <c r="M3762" i="32"/>
  <c r="N3762" i="32"/>
  <c r="M3763" i="32"/>
  <c r="N3763" i="32"/>
  <c r="M3764" i="32"/>
  <c r="N3764" i="32"/>
  <c r="M3765" i="32"/>
  <c r="N3765" i="32"/>
  <c r="M3766" i="32"/>
  <c r="N3766" i="32"/>
  <c r="M3767" i="32"/>
  <c r="N3767" i="32"/>
  <c r="M3768" i="32"/>
  <c r="N3768" i="32"/>
  <c r="M3769" i="32"/>
  <c r="N3769" i="32"/>
  <c r="M3770" i="32"/>
  <c r="N3770" i="32"/>
  <c r="M3771" i="32"/>
  <c r="N3771" i="32"/>
  <c r="M3772" i="32"/>
  <c r="N3772" i="32"/>
  <c r="M3773" i="32"/>
  <c r="N3773" i="32"/>
  <c r="M3774" i="32"/>
  <c r="N3774" i="32"/>
  <c r="M3775" i="32"/>
  <c r="N3775" i="32"/>
  <c r="M3776" i="32"/>
  <c r="N3776" i="32"/>
  <c r="M3777" i="32"/>
  <c r="N3777" i="32"/>
  <c r="M3778" i="32"/>
  <c r="N3778" i="32"/>
  <c r="M3779" i="32"/>
  <c r="N3779" i="32"/>
  <c r="M3780" i="32"/>
  <c r="N3780" i="32"/>
  <c r="M3781" i="32"/>
  <c r="N3781" i="32"/>
  <c r="M3782" i="32"/>
  <c r="N3782" i="32"/>
  <c r="M3783" i="32"/>
  <c r="N3783" i="32"/>
  <c r="M3784" i="32"/>
  <c r="N3784" i="32"/>
  <c r="M3785" i="32"/>
  <c r="N3785" i="32"/>
  <c r="M3786" i="32"/>
  <c r="N3786" i="32"/>
  <c r="M3787" i="32"/>
  <c r="N3787" i="32"/>
  <c r="M3788" i="32"/>
  <c r="N3788" i="32"/>
  <c r="M3789" i="32"/>
  <c r="N3789" i="32"/>
  <c r="M3790" i="32"/>
  <c r="N3790" i="32"/>
  <c r="M3791" i="32"/>
  <c r="N3791" i="32"/>
  <c r="M3792" i="32"/>
  <c r="N3792" i="32"/>
  <c r="M3793" i="32"/>
  <c r="N3793" i="32"/>
  <c r="M3794" i="32"/>
  <c r="N3794" i="32"/>
  <c r="M3795" i="32"/>
  <c r="N3795" i="32"/>
  <c r="M3796" i="32"/>
  <c r="N3796" i="32"/>
  <c r="M3797" i="32"/>
  <c r="N3797" i="32"/>
  <c r="M3798" i="32"/>
  <c r="N3798" i="32"/>
  <c r="M3799" i="32"/>
  <c r="N3799" i="32"/>
  <c r="M3800" i="32"/>
  <c r="N3800" i="32"/>
  <c r="M3801" i="32"/>
  <c r="N3801" i="32"/>
  <c r="M3802" i="32"/>
  <c r="N3802" i="32"/>
  <c r="M3803" i="32"/>
  <c r="N3803" i="32"/>
  <c r="M3804" i="32"/>
  <c r="N3804" i="32"/>
  <c r="M3805" i="32"/>
  <c r="N3805" i="32"/>
  <c r="M3806" i="32"/>
  <c r="N3806" i="32"/>
  <c r="M3807" i="32"/>
  <c r="N3807" i="32"/>
  <c r="M3808" i="32"/>
  <c r="N3808" i="32"/>
  <c r="M3809" i="32"/>
  <c r="N3809" i="32"/>
  <c r="M3810" i="32"/>
  <c r="N3810" i="32"/>
  <c r="M3811" i="32"/>
  <c r="N3811" i="32"/>
  <c r="M3812" i="32"/>
  <c r="N3812" i="32"/>
  <c r="M3813" i="32"/>
  <c r="N3813" i="32"/>
  <c r="M3814" i="32"/>
  <c r="N3814" i="32"/>
  <c r="M3815" i="32"/>
  <c r="N3815" i="32"/>
  <c r="M3816" i="32"/>
  <c r="N3816" i="32"/>
  <c r="M3817" i="32"/>
  <c r="N3817" i="32"/>
  <c r="M3818" i="32"/>
  <c r="N3818" i="32"/>
  <c r="M3819" i="32"/>
  <c r="N3819" i="32"/>
  <c r="M3820" i="32"/>
  <c r="N3820" i="32"/>
  <c r="M3821" i="32"/>
  <c r="N3821" i="32"/>
  <c r="M3822" i="32"/>
  <c r="N3822" i="32"/>
  <c r="M3823" i="32"/>
  <c r="N3823" i="32"/>
  <c r="M3824" i="32"/>
  <c r="N3824" i="32"/>
  <c r="M3825" i="32"/>
  <c r="N3825" i="32"/>
  <c r="M3826" i="32"/>
  <c r="N3826" i="32"/>
  <c r="M3827" i="32"/>
  <c r="N3827" i="32"/>
  <c r="M3828" i="32"/>
  <c r="N3828" i="32"/>
  <c r="M3829" i="32"/>
  <c r="N3829" i="32"/>
  <c r="M3830" i="32"/>
  <c r="N3830" i="32"/>
  <c r="M3831" i="32"/>
  <c r="N3831" i="32"/>
  <c r="M3832" i="32"/>
  <c r="N3832" i="32"/>
  <c r="M3833" i="32"/>
  <c r="N3833" i="32"/>
  <c r="M3834" i="32"/>
  <c r="N3834" i="32"/>
  <c r="M3835" i="32"/>
  <c r="N3835" i="32"/>
  <c r="M3836" i="32"/>
  <c r="N3836" i="32"/>
  <c r="M3837" i="32"/>
  <c r="N3837" i="32"/>
  <c r="M3838" i="32"/>
  <c r="N3838" i="32"/>
  <c r="M3839" i="32"/>
  <c r="N3839" i="32"/>
  <c r="M3840" i="32"/>
  <c r="N3840" i="32"/>
  <c r="M3841" i="32"/>
  <c r="N3841" i="32"/>
  <c r="M3842" i="32"/>
  <c r="N3842" i="32"/>
  <c r="M3843" i="32"/>
  <c r="N3843" i="32"/>
  <c r="M3844" i="32"/>
  <c r="N3844" i="32"/>
  <c r="M3845" i="32"/>
  <c r="N3845" i="32"/>
  <c r="M3846" i="32"/>
  <c r="N3846" i="32"/>
  <c r="M3847" i="32"/>
  <c r="N3847" i="32"/>
  <c r="M3848" i="32"/>
  <c r="N3848" i="32"/>
  <c r="M3849" i="32"/>
  <c r="N3849" i="32"/>
  <c r="M3850" i="32"/>
  <c r="N3850" i="32"/>
  <c r="M3851" i="32"/>
  <c r="N3851" i="32"/>
  <c r="M3852" i="32"/>
  <c r="N3852" i="32"/>
  <c r="M3853" i="32"/>
  <c r="N3853" i="32"/>
  <c r="M3854" i="32"/>
  <c r="N3854" i="32"/>
  <c r="M3855" i="32"/>
  <c r="N3855" i="32"/>
  <c r="M3856" i="32"/>
  <c r="N3856" i="32"/>
  <c r="M3857" i="32"/>
  <c r="N3857" i="32"/>
  <c r="M3858" i="32"/>
  <c r="N3858" i="32"/>
  <c r="M3859" i="32"/>
  <c r="N3859" i="32"/>
  <c r="M3860" i="32"/>
  <c r="N3860" i="32"/>
  <c r="M3861" i="32"/>
  <c r="N3861" i="32"/>
  <c r="M3862" i="32"/>
  <c r="N3862" i="32"/>
  <c r="M3863" i="32"/>
  <c r="N3863" i="32"/>
  <c r="M3864" i="32"/>
  <c r="N3864" i="32"/>
  <c r="M3865" i="32"/>
  <c r="N3865" i="32"/>
  <c r="M3866" i="32"/>
  <c r="N3866" i="32"/>
  <c r="M3867" i="32"/>
  <c r="N3867" i="32"/>
  <c r="M3868" i="32"/>
  <c r="N3868" i="32"/>
  <c r="M3869" i="32"/>
  <c r="N3869" i="32"/>
  <c r="M3870" i="32"/>
  <c r="N3870" i="32"/>
  <c r="M3871" i="32"/>
  <c r="N3871" i="32"/>
  <c r="M3872" i="32"/>
  <c r="N3872" i="32"/>
  <c r="M3873" i="32"/>
  <c r="N3873" i="32"/>
  <c r="M3874" i="32"/>
  <c r="N3874" i="32"/>
  <c r="M3875" i="32"/>
  <c r="N3875" i="32"/>
  <c r="M3876" i="32"/>
  <c r="N3876" i="32"/>
  <c r="M3877" i="32"/>
  <c r="N3877" i="32"/>
  <c r="M3878" i="32"/>
  <c r="N3878" i="32"/>
  <c r="M3879" i="32"/>
  <c r="N3879" i="32"/>
  <c r="M3880" i="32"/>
  <c r="N3880" i="32"/>
  <c r="M3881" i="32"/>
  <c r="N3881" i="32"/>
  <c r="M3882" i="32"/>
  <c r="N3882" i="32"/>
  <c r="M3883" i="32"/>
  <c r="N3883" i="32"/>
  <c r="M3884" i="32"/>
  <c r="N3884" i="32"/>
  <c r="M3885" i="32"/>
  <c r="N3885" i="32"/>
  <c r="M3886" i="32"/>
  <c r="N3886" i="32"/>
  <c r="M3887" i="32"/>
  <c r="N3887" i="32"/>
  <c r="M3888" i="32"/>
  <c r="N3888" i="32"/>
  <c r="M3889" i="32"/>
  <c r="N3889" i="32"/>
  <c r="M3890" i="32"/>
  <c r="N3890" i="32"/>
  <c r="M3891" i="32"/>
  <c r="N3891" i="32"/>
  <c r="M3892" i="32"/>
  <c r="N3892" i="32"/>
  <c r="M3893" i="32"/>
  <c r="N3893" i="32"/>
  <c r="M3894" i="32"/>
  <c r="N3894" i="32"/>
  <c r="M3895" i="32"/>
  <c r="N3895" i="32"/>
  <c r="M3896" i="32"/>
  <c r="N3896" i="32"/>
  <c r="M3897" i="32"/>
  <c r="N3897" i="32"/>
  <c r="M3898" i="32"/>
  <c r="N3898" i="32"/>
  <c r="M3899" i="32"/>
  <c r="N3899" i="32"/>
  <c r="M3900" i="32"/>
  <c r="N3900" i="32"/>
  <c r="M3901" i="32"/>
  <c r="N3901" i="32"/>
  <c r="M3902" i="32"/>
  <c r="N3902" i="32"/>
  <c r="M3903" i="32"/>
  <c r="N3903" i="32"/>
  <c r="M3904" i="32"/>
  <c r="N3904" i="32"/>
  <c r="M3905" i="32"/>
  <c r="N3905" i="32"/>
  <c r="M3906" i="32"/>
  <c r="N3906" i="32"/>
  <c r="M3907" i="32"/>
  <c r="N3907" i="32"/>
  <c r="M3908" i="32"/>
  <c r="N3908" i="32"/>
  <c r="M3909" i="32"/>
  <c r="N3909" i="32"/>
  <c r="M3910" i="32"/>
  <c r="N3910" i="32"/>
  <c r="M3911" i="32"/>
  <c r="N3911" i="32"/>
  <c r="M3912" i="32"/>
  <c r="N3912" i="32"/>
  <c r="M3913" i="32"/>
  <c r="N3913" i="32"/>
  <c r="M3914" i="32"/>
  <c r="N3914" i="32"/>
  <c r="M3915" i="32"/>
  <c r="N3915" i="32"/>
  <c r="M3916" i="32"/>
  <c r="N3916" i="32"/>
  <c r="M3917" i="32"/>
  <c r="N3917" i="32"/>
  <c r="M3918" i="32"/>
  <c r="N3918" i="32"/>
  <c r="M3919" i="32"/>
  <c r="N3919" i="32"/>
  <c r="M3920" i="32"/>
  <c r="N3920" i="32"/>
  <c r="M3921" i="32"/>
  <c r="N3921" i="32"/>
  <c r="M3922" i="32"/>
  <c r="N3922" i="32"/>
  <c r="M3923" i="32"/>
  <c r="N3923" i="32"/>
  <c r="M3924" i="32"/>
  <c r="N3924" i="32"/>
  <c r="M3925" i="32"/>
  <c r="N3925" i="32"/>
  <c r="M3926" i="32"/>
  <c r="N3926" i="32"/>
  <c r="M3927" i="32"/>
  <c r="N3927" i="32"/>
  <c r="M3928" i="32"/>
  <c r="N3928" i="32"/>
  <c r="M3929" i="32"/>
  <c r="N3929" i="32"/>
  <c r="M3930" i="32"/>
  <c r="N3930" i="32"/>
  <c r="M3931" i="32"/>
  <c r="N3931" i="32"/>
  <c r="M3932" i="32"/>
  <c r="N3932" i="32"/>
  <c r="M3933" i="32"/>
  <c r="N3933" i="32"/>
  <c r="M3934" i="32"/>
  <c r="N3934" i="32"/>
  <c r="M3935" i="32"/>
  <c r="N3935" i="32"/>
  <c r="M3936" i="32"/>
  <c r="N3936" i="32"/>
  <c r="M3937" i="32"/>
  <c r="N3937" i="32"/>
  <c r="M3938" i="32"/>
  <c r="N3938" i="32"/>
  <c r="M3939" i="32"/>
  <c r="N3939" i="32"/>
  <c r="M3940" i="32"/>
  <c r="N3940" i="32"/>
  <c r="M3941" i="32"/>
  <c r="N3941" i="32"/>
  <c r="M3942" i="32"/>
  <c r="N3942" i="32"/>
  <c r="M3943" i="32"/>
  <c r="N3943" i="32"/>
  <c r="M3944" i="32"/>
  <c r="N3944" i="32"/>
  <c r="M3945" i="32"/>
  <c r="N3945" i="32"/>
  <c r="M3946" i="32"/>
  <c r="N3946" i="32"/>
  <c r="M3947" i="32"/>
  <c r="N3947" i="32"/>
  <c r="M3948" i="32"/>
  <c r="N3948" i="32"/>
  <c r="M3949" i="32"/>
  <c r="N3949" i="32"/>
  <c r="M3950" i="32"/>
  <c r="N3950" i="32"/>
  <c r="M3951" i="32"/>
  <c r="N3951" i="32"/>
  <c r="M3952" i="32"/>
  <c r="N3952" i="32"/>
  <c r="M3953" i="32"/>
  <c r="N3953" i="32"/>
  <c r="M3954" i="32"/>
  <c r="N3954" i="32"/>
  <c r="M3955" i="32"/>
  <c r="N3955" i="32"/>
  <c r="M3956" i="32"/>
  <c r="N3956" i="32"/>
  <c r="M3957" i="32"/>
  <c r="N3957" i="32"/>
  <c r="M3958" i="32"/>
  <c r="N3958" i="32"/>
  <c r="M3959" i="32"/>
  <c r="N3959" i="32"/>
  <c r="M3960" i="32"/>
  <c r="N3960" i="32"/>
  <c r="M3961" i="32"/>
  <c r="N3961" i="32"/>
  <c r="M3962" i="32"/>
  <c r="N3962" i="32"/>
  <c r="M3963" i="32"/>
  <c r="N3963" i="32"/>
  <c r="M3964" i="32"/>
  <c r="N3964" i="32"/>
  <c r="M3965" i="32"/>
  <c r="N3965" i="32"/>
  <c r="M3966" i="32"/>
  <c r="N3966" i="32"/>
  <c r="M3967" i="32"/>
  <c r="N3967" i="32"/>
  <c r="M3968" i="32"/>
  <c r="N3968" i="32"/>
  <c r="M3969" i="32"/>
  <c r="N3969" i="32"/>
  <c r="M3970" i="32"/>
  <c r="N3970" i="32"/>
  <c r="M3971" i="32"/>
  <c r="N3971" i="32"/>
  <c r="M3972" i="32"/>
  <c r="N3972" i="32"/>
  <c r="M3973" i="32"/>
  <c r="N3973" i="32"/>
  <c r="M3974" i="32"/>
  <c r="N3974" i="32"/>
  <c r="M3975" i="32"/>
  <c r="N3975" i="32"/>
  <c r="M3976" i="32"/>
  <c r="N3976" i="32"/>
  <c r="M3977" i="32"/>
  <c r="N3977" i="32"/>
  <c r="M3978" i="32"/>
  <c r="N3978" i="32"/>
  <c r="M3979" i="32"/>
  <c r="N3979" i="32"/>
  <c r="M3980" i="32"/>
  <c r="N3980" i="32"/>
  <c r="M3981" i="32"/>
  <c r="N3981" i="32"/>
  <c r="M3982" i="32"/>
  <c r="N3982" i="32"/>
  <c r="M3983" i="32"/>
  <c r="N3983" i="32"/>
  <c r="M3984" i="32"/>
  <c r="N3984" i="32"/>
  <c r="M3985" i="32"/>
  <c r="N3985" i="32"/>
  <c r="M3986" i="32"/>
  <c r="N3986" i="32"/>
  <c r="M3987" i="32"/>
  <c r="N3987" i="32"/>
  <c r="M3988" i="32"/>
  <c r="N3988" i="32"/>
  <c r="M3989" i="32"/>
  <c r="N3989" i="32"/>
  <c r="M3990" i="32"/>
  <c r="N3990" i="32"/>
  <c r="M3991" i="32"/>
  <c r="N3991" i="32"/>
  <c r="M3992" i="32"/>
  <c r="N3992" i="32"/>
  <c r="M3993" i="32"/>
  <c r="N3993" i="32"/>
  <c r="M3994" i="32"/>
  <c r="N3994" i="32"/>
  <c r="M3995" i="32"/>
  <c r="N3995" i="32"/>
  <c r="M3996" i="32"/>
  <c r="N3996" i="32"/>
  <c r="M3997" i="32"/>
  <c r="N3997" i="32"/>
  <c r="M3998" i="32"/>
  <c r="N3998" i="32"/>
  <c r="M3999" i="32"/>
  <c r="N3999" i="32"/>
  <c r="M4000" i="32"/>
  <c r="N4000" i="32"/>
  <c r="M4001" i="32"/>
  <c r="N4001" i="32"/>
  <c r="M4002" i="32"/>
  <c r="N4002" i="32"/>
  <c r="M4003" i="32"/>
  <c r="N4003" i="32"/>
  <c r="M4004" i="32"/>
  <c r="N4004" i="32"/>
  <c r="M4005" i="32"/>
  <c r="N4005" i="32"/>
  <c r="M4006" i="32"/>
  <c r="N4006" i="32"/>
  <c r="M4007" i="32"/>
  <c r="N4007" i="32"/>
  <c r="M4008" i="32"/>
  <c r="N4008" i="32"/>
  <c r="M4009" i="32"/>
  <c r="N4009" i="32"/>
  <c r="M4010" i="32"/>
  <c r="N4010" i="32"/>
  <c r="M4011" i="32"/>
  <c r="N4011" i="32"/>
  <c r="M4012" i="32"/>
  <c r="N4012" i="32"/>
  <c r="M4013" i="32"/>
  <c r="N4013" i="32"/>
  <c r="M4014" i="32"/>
  <c r="N4014" i="32"/>
  <c r="M4015" i="32"/>
  <c r="N4015" i="32"/>
  <c r="M4016" i="32"/>
  <c r="N4016" i="32"/>
  <c r="M4017" i="32"/>
  <c r="N4017" i="32"/>
  <c r="M4018" i="32"/>
  <c r="N4018" i="32"/>
  <c r="M4019" i="32"/>
  <c r="N4019" i="32"/>
  <c r="M4020" i="32"/>
  <c r="N4020" i="32"/>
  <c r="M4021" i="32"/>
  <c r="N4021" i="32"/>
  <c r="M4022" i="32"/>
  <c r="N4022" i="32"/>
  <c r="M4023" i="32"/>
  <c r="N4023" i="32"/>
  <c r="M4024" i="32"/>
  <c r="N4024" i="32"/>
  <c r="M4025" i="32"/>
  <c r="N4025" i="32"/>
  <c r="M4026" i="32"/>
  <c r="N4026" i="32"/>
  <c r="M4027" i="32"/>
  <c r="N4027" i="32"/>
  <c r="M4028" i="32"/>
  <c r="N4028" i="32"/>
  <c r="M4029" i="32"/>
  <c r="N4029" i="32"/>
  <c r="M4030" i="32"/>
  <c r="N4030" i="32"/>
  <c r="M4031" i="32"/>
  <c r="N4031" i="32"/>
  <c r="M4032" i="32"/>
  <c r="N4032" i="32"/>
  <c r="M4033" i="32"/>
  <c r="N4033" i="32"/>
  <c r="M4034" i="32"/>
  <c r="N4034" i="32"/>
  <c r="M4035" i="32"/>
  <c r="N4035" i="32"/>
  <c r="M4036" i="32"/>
  <c r="N4036" i="32"/>
  <c r="M4037" i="32"/>
  <c r="N4037" i="32"/>
  <c r="M4038" i="32"/>
  <c r="N4038" i="32"/>
  <c r="M4039" i="32"/>
  <c r="N4039" i="32"/>
  <c r="M4040" i="32"/>
  <c r="N4040" i="32"/>
  <c r="M4041" i="32"/>
  <c r="N4041" i="32"/>
  <c r="M4042" i="32"/>
  <c r="N4042" i="32"/>
  <c r="M4043" i="32"/>
  <c r="N4043" i="32"/>
  <c r="M4044" i="32"/>
  <c r="N4044" i="32"/>
  <c r="M4045" i="32"/>
  <c r="N4045" i="32"/>
  <c r="M4046" i="32"/>
  <c r="N4046" i="32"/>
  <c r="M4047" i="32"/>
  <c r="N4047" i="32"/>
  <c r="M4048" i="32"/>
  <c r="N4048" i="32"/>
  <c r="M4049" i="32"/>
  <c r="N4049" i="32"/>
  <c r="M4050" i="32"/>
  <c r="N4050" i="32"/>
  <c r="M4051" i="32"/>
  <c r="N4051" i="32"/>
  <c r="M4052" i="32"/>
  <c r="N4052" i="32"/>
  <c r="M4053" i="32"/>
  <c r="N4053" i="32"/>
  <c r="M4054" i="32"/>
  <c r="N4054" i="32"/>
  <c r="M4055" i="32"/>
  <c r="N4055" i="32"/>
  <c r="M4056" i="32"/>
  <c r="N4056" i="32"/>
  <c r="M4057" i="32"/>
  <c r="N4057" i="32"/>
  <c r="M4058" i="32"/>
  <c r="N4058" i="32"/>
  <c r="M4059" i="32"/>
  <c r="N4059" i="32"/>
  <c r="M4060" i="32"/>
  <c r="N4060" i="32"/>
  <c r="M4061" i="32"/>
  <c r="N4061" i="32"/>
  <c r="M4062" i="32"/>
  <c r="N4062" i="32"/>
  <c r="M4063" i="32"/>
  <c r="N4063" i="32"/>
  <c r="M4064" i="32"/>
  <c r="N4064" i="32"/>
  <c r="M4065" i="32"/>
  <c r="N4065" i="32"/>
  <c r="M4066" i="32"/>
  <c r="N4066" i="32"/>
  <c r="M4067" i="32"/>
  <c r="N4067" i="32"/>
  <c r="M4068" i="32"/>
  <c r="N4068" i="32"/>
  <c r="M4069" i="32"/>
  <c r="N4069" i="32"/>
  <c r="M4070" i="32"/>
  <c r="N4070" i="32"/>
  <c r="M4071" i="32"/>
  <c r="N4071" i="32"/>
  <c r="M4072" i="32"/>
  <c r="N4072" i="32"/>
  <c r="M4073" i="32"/>
  <c r="N4073" i="32"/>
  <c r="M4074" i="32"/>
  <c r="N4074" i="32"/>
  <c r="M4075" i="32"/>
  <c r="N4075" i="32"/>
  <c r="M4076" i="32"/>
  <c r="N4076" i="32"/>
  <c r="M4077" i="32"/>
  <c r="N4077" i="32"/>
  <c r="M4078" i="32"/>
  <c r="N4078" i="32"/>
  <c r="M4079" i="32"/>
  <c r="N4079" i="32"/>
  <c r="M4080" i="32"/>
  <c r="N4080" i="32"/>
  <c r="M4081" i="32"/>
  <c r="N4081" i="32"/>
  <c r="M4082" i="32"/>
  <c r="N4082" i="32"/>
  <c r="M4083" i="32"/>
  <c r="N4083" i="32"/>
  <c r="M4084" i="32"/>
  <c r="N4084" i="32"/>
  <c r="M4085" i="32"/>
  <c r="N4085" i="32"/>
  <c r="M4086" i="32"/>
  <c r="N4086" i="32"/>
  <c r="M4087" i="32"/>
  <c r="N4087" i="32"/>
  <c r="M4088" i="32"/>
  <c r="N4088" i="32"/>
  <c r="M4089" i="32"/>
  <c r="N4089" i="32"/>
  <c r="M4090" i="32"/>
  <c r="N4090" i="32"/>
  <c r="M4091" i="32"/>
  <c r="N4091" i="32"/>
  <c r="M4092" i="32"/>
  <c r="N4092" i="32"/>
  <c r="M4093" i="32"/>
  <c r="N4093" i="32"/>
  <c r="M4094" i="32"/>
  <c r="N4094" i="32"/>
  <c r="M4095" i="32"/>
  <c r="N4095" i="32"/>
  <c r="M4096" i="32"/>
  <c r="N4096" i="32"/>
  <c r="M4097" i="32"/>
  <c r="N4097" i="32"/>
  <c r="M4098" i="32"/>
  <c r="N4098" i="32"/>
  <c r="M4099" i="32"/>
  <c r="N4099" i="32"/>
  <c r="M4100" i="32"/>
  <c r="N4100" i="32"/>
  <c r="M4101" i="32"/>
  <c r="N4101" i="32"/>
  <c r="M4102" i="32"/>
  <c r="N4102" i="32"/>
  <c r="M4103" i="32"/>
  <c r="N4103" i="32"/>
  <c r="M4104" i="32"/>
  <c r="N4104" i="32"/>
  <c r="M4105" i="32"/>
  <c r="N4105" i="32"/>
  <c r="M4106" i="32"/>
  <c r="N4106" i="32"/>
  <c r="M4107" i="32"/>
  <c r="N4107" i="32"/>
  <c r="M4108" i="32"/>
  <c r="N4108" i="32"/>
  <c r="M4109" i="32"/>
  <c r="N4109" i="32"/>
  <c r="M4110" i="32"/>
  <c r="N4110" i="32"/>
  <c r="M4111" i="32"/>
  <c r="N4111" i="32"/>
  <c r="M4112" i="32"/>
  <c r="N4112" i="32"/>
  <c r="M4113" i="32"/>
  <c r="N4113" i="32"/>
  <c r="M4114" i="32"/>
  <c r="N4114" i="32"/>
  <c r="M4115" i="32"/>
  <c r="N4115" i="32"/>
  <c r="M4116" i="32"/>
  <c r="N4116" i="32"/>
  <c r="M4117" i="32"/>
  <c r="N4117" i="32"/>
  <c r="M4118" i="32"/>
  <c r="N4118" i="32"/>
  <c r="M4119" i="32"/>
  <c r="N4119" i="32"/>
  <c r="M4120" i="32"/>
  <c r="N4120" i="32"/>
  <c r="M4121" i="32"/>
  <c r="N4121" i="32"/>
  <c r="M4122" i="32"/>
  <c r="N4122" i="32"/>
  <c r="M4123" i="32"/>
  <c r="N4123" i="32"/>
  <c r="M4124" i="32"/>
  <c r="N4124" i="32"/>
  <c r="M4125" i="32"/>
  <c r="N4125" i="32"/>
  <c r="M4126" i="32"/>
  <c r="N4126" i="32"/>
  <c r="M4127" i="32"/>
  <c r="N4127" i="32"/>
  <c r="M4128" i="32"/>
  <c r="N4128" i="32"/>
  <c r="M4129" i="32"/>
  <c r="N4129" i="32"/>
  <c r="M4130" i="32"/>
  <c r="N4130" i="32"/>
  <c r="M4131" i="32"/>
  <c r="N4131" i="32"/>
  <c r="M4132" i="32"/>
  <c r="N4132" i="32"/>
  <c r="M4133" i="32"/>
  <c r="N4133" i="32"/>
  <c r="M4134" i="32"/>
  <c r="N4134" i="32"/>
  <c r="M4135" i="32"/>
  <c r="N4135" i="32"/>
  <c r="M4136" i="32"/>
  <c r="N4136" i="32"/>
  <c r="M4137" i="32"/>
  <c r="N4137" i="32"/>
  <c r="M4138" i="32"/>
  <c r="N4138" i="32"/>
  <c r="M4139" i="32"/>
  <c r="N4139" i="32"/>
  <c r="M4140" i="32"/>
  <c r="N4140" i="32"/>
  <c r="M4141" i="32"/>
  <c r="N4141" i="32"/>
  <c r="M4142" i="32"/>
  <c r="N4142" i="32"/>
  <c r="M4143" i="32"/>
  <c r="N4143" i="32"/>
  <c r="M4144" i="32"/>
  <c r="N4144" i="32"/>
  <c r="M4145" i="32"/>
  <c r="N4145" i="32"/>
  <c r="M4146" i="32"/>
  <c r="N4146" i="32"/>
  <c r="M4147" i="32"/>
  <c r="N4147" i="32"/>
  <c r="M4148" i="32"/>
  <c r="N4148" i="32"/>
  <c r="M4149" i="32"/>
  <c r="N4149" i="32"/>
  <c r="M4150" i="32"/>
  <c r="N4150" i="32"/>
  <c r="M4151" i="32"/>
  <c r="N4151" i="32"/>
  <c r="M4152" i="32"/>
  <c r="N4152" i="32"/>
  <c r="M4153" i="32"/>
  <c r="N4153" i="32"/>
  <c r="M4154" i="32"/>
  <c r="N4154" i="32"/>
  <c r="M4155" i="32"/>
  <c r="N4155" i="32"/>
  <c r="M4156" i="32"/>
  <c r="N4156" i="32"/>
  <c r="M4157" i="32"/>
  <c r="N4157" i="32"/>
  <c r="M4158" i="32"/>
  <c r="N4158" i="32"/>
  <c r="M4159" i="32"/>
  <c r="N4159" i="32"/>
  <c r="M4160" i="32"/>
  <c r="N4160" i="32"/>
  <c r="M4161" i="32"/>
  <c r="N4161" i="32"/>
  <c r="M4162" i="32"/>
  <c r="N4162" i="32"/>
  <c r="M4163" i="32"/>
  <c r="N4163" i="32"/>
  <c r="M4164" i="32"/>
  <c r="N4164" i="32"/>
  <c r="M4165" i="32"/>
  <c r="N4165" i="32"/>
  <c r="M4166" i="32"/>
  <c r="N4166" i="32"/>
  <c r="M4167" i="32"/>
  <c r="N4167" i="32"/>
  <c r="M4168" i="32"/>
  <c r="N4168" i="32"/>
  <c r="M4169" i="32"/>
  <c r="N4169" i="32"/>
  <c r="M4170" i="32"/>
  <c r="N4170" i="32"/>
  <c r="M4171" i="32"/>
  <c r="N4171" i="32"/>
  <c r="M4172" i="32"/>
  <c r="N4172" i="32"/>
  <c r="M4173" i="32"/>
  <c r="N4173" i="32"/>
  <c r="M4174" i="32"/>
  <c r="N4174" i="32"/>
  <c r="M4175" i="32"/>
  <c r="N4175" i="32"/>
  <c r="M4176" i="32"/>
  <c r="N4176" i="32"/>
  <c r="M4177" i="32"/>
  <c r="N4177" i="32"/>
  <c r="M4178" i="32"/>
  <c r="N4178" i="32"/>
  <c r="M4179" i="32"/>
  <c r="N4179" i="32"/>
  <c r="M4180" i="32"/>
  <c r="N4180" i="32"/>
  <c r="M4181" i="32"/>
  <c r="N4181" i="32"/>
  <c r="M4182" i="32"/>
  <c r="N4182" i="32"/>
  <c r="M4183" i="32"/>
  <c r="N4183" i="32"/>
  <c r="M4184" i="32"/>
  <c r="N4184" i="32"/>
  <c r="M4185" i="32"/>
  <c r="N4185" i="32"/>
  <c r="M4186" i="32"/>
  <c r="N4186" i="32"/>
  <c r="M4187" i="32"/>
  <c r="N4187" i="32"/>
  <c r="M4188" i="32"/>
  <c r="N4188" i="32"/>
  <c r="M4189" i="32"/>
  <c r="N4189" i="32"/>
  <c r="M4190" i="32"/>
  <c r="N4190" i="32"/>
  <c r="M4191" i="32"/>
  <c r="N4191" i="32"/>
  <c r="M4192" i="32"/>
  <c r="N4192" i="32"/>
  <c r="M4193" i="32"/>
  <c r="N4193" i="32"/>
  <c r="M4194" i="32"/>
  <c r="N4194" i="32"/>
  <c r="M4195" i="32"/>
  <c r="N4195" i="32"/>
  <c r="M4196" i="32"/>
  <c r="N4196" i="32"/>
  <c r="M4197" i="32"/>
  <c r="N4197" i="32"/>
  <c r="M4198" i="32"/>
  <c r="N4198" i="32"/>
  <c r="M4199" i="32"/>
  <c r="N4199" i="32"/>
  <c r="M4200" i="32"/>
  <c r="N4200" i="32"/>
  <c r="M4201" i="32"/>
  <c r="N4201" i="32"/>
  <c r="M4202" i="32"/>
  <c r="N4202" i="32"/>
  <c r="M4203" i="32"/>
  <c r="N4203" i="32"/>
  <c r="M4204" i="32"/>
  <c r="N4204" i="32"/>
  <c r="M4205" i="32"/>
  <c r="N4205" i="32"/>
  <c r="M4206" i="32"/>
  <c r="N4206" i="32"/>
  <c r="M4207" i="32"/>
  <c r="N4207" i="32"/>
  <c r="M4208" i="32"/>
  <c r="N4208" i="32"/>
  <c r="M4209" i="32"/>
  <c r="N4209" i="32"/>
  <c r="M4210" i="32"/>
  <c r="N4210" i="32"/>
  <c r="M4211" i="32"/>
  <c r="N4211" i="32"/>
  <c r="M4212" i="32"/>
  <c r="N4212" i="32"/>
  <c r="M4213" i="32"/>
  <c r="N4213" i="32"/>
  <c r="M4214" i="32"/>
  <c r="N4214" i="32"/>
  <c r="M4215" i="32"/>
  <c r="N4215" i="32"/>
  <c r="M4216" i="32"/>
  <c r="N4216" i="32"/>
  <c r="M4217" i="32"/>
  <c r="N4217" i="32"/>
  <c r="M4218" i="32"/>
  <c r="N4218" i="32"/>
  <c r="M4219" i="32"/>
  <c r="N4219" i="32"/>
  <c r="M4220" i="32"/>
  <c r="N4220" i="32"/>
  <c r="M4221" i="32"/>
  <c r="N4221" i="32"/>
  <c r="M4222" i="32"/>
  <c r="N4222" i="32"/>
  <c r="M4223" i="32"/>
  <c r="N4223" i="32"/>
  <c r="M4224" i="32"/>
  <c r="N4224" i="32"/>
  <c r="M4225" i="32"/>
  <c r="N4225" i="32"/>
  <c r="M4226" i="32"/>
  <c r="N4226" i="32"/>
  <c r="M4227" i="32"/>
  <c r="N4227" i="32"/>
  <c r="M4228" i="32"/>
  <c r="N4228" i="32"/>
  <c r="M4229" i="32"/>
  <c r="N4229" i="32"/>
  <c r="M4230" i="32"/>
  <c r="N4230" i="32"/>
  <c r="M4231" i="32"/>
  <c r="N4231" i="32"/>
  <c r="M4232" i="32"/>
  <c r="N4232" i="32"/>
  <c r="M4233" i="32"/>
  <c r="N4233" i="32"/>
  <c r="M4234" i="32"/>
  <c r="N4234" i="32"/>
  <c r="M4235" i="32"/>
  <c r="N4235" i="32"/>
  <c r="M4236" i="32"/>
  <c r="N4236" i="32"/>
  <c r="M4237" i="32"/>
  <c r="N4237" i="32"/>
  <c r="M4238" i="32"/>
  <c r="N4238" i="32"/>
  <c r="M4239" i="32"/>
  <c r="N4239" i="32"/>
  <c r="M4240" i="32"/>
  <c r="N4240" i="32"/>
  <c r="M4241" i="32"/>
  <c r="N4241" i="32"/>
  <c r="M4242" i="32"/>
  <c r="N4242" i="32"/>
  <c r="M4243" i="32"/>
  <c r="N4243" i="32"/>
  <c r="M4244" i="32"/>
  <c r="N4244" i="32"/>
  <c r="M4245" i="32"/>
  <c r="N4245" i="32"/>
  <c r="M4246" i="32"/>
  <c r="N4246" i="32"/>
  <c r="M4247" i="32"/>
  <c r="N4247" i="32"/>
  <c r="M4248" i="32"/>
  <c r="N4248" i="32"/>
  <c r="M4249" i="32"/>
  <c r="N4249" i="32"/>
  <c r="M4250" i="32"/>
  <c r="N4250" i="32"/>
  <c r="M4251" i="32"/>
  <c r="N4251" i="32"/>
  <c r="M4252" i="32"/>
  <c r="N4252" i="32"/>
  <c r="M4253" i="32"/>
  <c r="N4253" i="32"/>
  <c r="M4254" i="32"/>
  <c r="N4254" i="32"/>
  <c r="M4255" i="32"/>
  <c r="N4255" i="32"/>
  <c r="M4256" i="32"/>
  <c r="N4256" i="32"/>
  <c r="M4257" i="32"/>
  <c r="N4257" i="32"/>
  <c r="M4258" i="32"/>
  <c r="N4258" i="32"/>
  <c r="M4259" i="32"/>
  <c r="N4259" i="32"/>
  <c r="M4260" i="32"/>
  <c r="N4260" i="32"/>
  <c r="M4261" i="32"/>
  <c r="N4261" i="32"/>
  <c r="M4262" i="32"/>
  <c r="N4262" i="32"/>
  <c r="M4263" i="32"/>
  <c r="N4263" i="32"/>
  <c r="M4264" i="32"/>
  <c r="N4264" i="32"/>
  <c r="M4265" i="32"/>
  <c r="N4265" i="32"/>
  <c r="M4266" i="32"/>
  <c r="N4266" i="32"/>
  <c r="M4267" i="32"/>
  <c r="N4267" i="32"/>
  <c r="M4268" i="32"/>
  <c r="N4268" i="32"/>
  <c r="M4269" i="32"/>
  <c r="N4269" i="32"/>
  <c r="M4270" i="32"/>
  <c r="N4270" i="32"/>
  <c r="M4271" i="32"/>
  <c r="N4271" i="32"/>
  <c r="M4272" i="32"/>
  <c r="N4272" i="32"/>
  <c r="M4273" i="32"/>
  <c r="N4273" i="32"/>
  <c r="M4274" i="32"/>
  <c r="N4274" i="32"/>
  <c r="M4275" i="32"/>
  <c r="N4275" i="32"/>
  <c r="M4276" i="32"/>
  <c r="N4276" i="32"/>
  <c r="M4277" i="32"/>
  <c r="N4277" i="32"/>
  <c r="M4278" i="32"/>
  <c r="N4278" i="32"/>
  <c r="M4279" i="32"/>
  <c r="N4279" i="32"/>
  <c r="M4280" i="32"/>
  <c r="N4280" i="32"/>
  <c r="M4281" i="32"/>
  <c r="N4281" i="32"/>
  <c r="M4282" i="32"/>
  <c r="N4282" i="32"/>
  <c r="M4283" i="32"/>
  <c r="N4283" i="32"/>
  <c r="M4284" i="32"/>
  <c r="N4284" i="32"/>
  <c r="M4285" i="32"/>
  <c r="N4285" i="32"/>
  <c r="M4286" i="32"/>
  <c r="N4286" i="32"/>
  <c r="M4287" i="32"/>
  <c r="N4287" i="32"/>
  <c r="M4288" i="32"/>
  <c r="N4288" i="32"/>
  <c r="M4289" i="32"/>
  <c r="N4289" i="32"/>
  <c r="M4290" i="32"/>
  <c r="N4290" i="32"/>
  <c r="M4291" i="32"/>
  <c r="N4291" i="32"/>
  <c r="M4292" i="32"/>
  <c r="N4292" i="32"/>
  <c r="M4293" i="32"/>
  <c r="N4293" i="32"/>
  <c r="M4294" i="32"/>
  <c r="N4294" i="32"/>
  <c r="M4295" i="32"/>
  <c r="N4295" i="32"/>
  <c r="M4296" i="32"/>
  <c r="N4296" i="32"/>
  <c r="M4297" i="32"/>
  <c r="N4297" i="32"/>
  <c r="M4298" i="32"/>
  <c r="N4298" i="32"/>
  <c r="M4299" i="32"/>
  <c r="N4299" i="32"/>
  <c r="M4300" i="32"/>
  <c r="N4300" i="32"/>
  <c r="M4301" i="32"/>
  <c r="N4301" i="32"/>
  <c r="M4302" i="32"/>
  <c r="N4302" i="32"/>
  <c r="M4303" i="32"/>
  <c r="N4303" i="32"/>
  <c r="M4304" i="32"/>
  <c r="N4304" i="32"/>
  <c r="M4305" i="32"/>
  <c r="N4305" i="32"/>
  <c r="M4306" i="32"/>
  <c r="N4306" i="32"/>
  <c r="M4307" i="32"/>
  <c r="N4307" i="32"/>
  <c r="M4308" i="32"/>
  <c r="N4308" i="32"/>
  <c r="M4309" i="32"/>
  <c r="N4309" i="32"/>
  <c r="M4310" i="32"/>
  <c r="N4310" i="32"/>
  <c r="M4311" i="32"/>
  <c r="N4311" i="32"/>
  <c r="M4312" i="32"/>
  <c r="N4312" i="32"/>
  <c r="M4313" i="32"/>
  <c r="N4313" i="32"/>
  <c r="M4314" i="32"/>
  <c r="N4314" i="32"/>
  <c r="M4315" i="32"/>
  <c r="N4315" i="32"/>
  <c r="M4316" i="32"/>
  <c r="N4316" i="32"/>
  <c r="M4317" i="32"/>
  <c r="N4317" i="32"/>
  <c r="M4318" i="32"/>
  <c r="N4318" i="32"/>
  <c r="M4319" i="32"/>
  <c r="N4319" i="32"/>
  <c r="M4320" i="32"/>
  <c r="N4320" i="32"/>
  <c r="M4321" i="32"/>
  <c r="N4321" i="32"/>
  <c r="M4322" i="32"/>
  <c r="N4322" i="32"/>
  <c r="M4323" i="32"/>
  <c r="N4323" i="32"/>
  <c r="M4324" i="32"/>
  <c r="N4324" i="32"/>
  <c r="M4325" i="32"/>
  <c r="N4325" i="32"/>
  <c r="M4326" i="32"/>
  <c r="N4326" i="32"/>
  <c r="M4327" i="32"/>
  <c r="N4327" i="32"/>
  <c r="M4328" i="32"/>
  <c r="N4328" i="32"/>
  <c r="M4329" i="32"/>
  <c r="N4329" i="32"/>
  <c r="M4330" i="32"/>
  <c r="N4330" i="32"/>
  <c r="M4331" i="32"/>
  <c r="N4331" i="32"/>
  <c r="M4332" i="32"/>
  <c r="N4332" i="32"/>
  <c r="M4333" i="32"/>
  <c r="N4333" i="32"/>
  <c r="M4334" i="32"/>
  <c r="N4334" i="32"/>
  <c r="M4335" i="32"/>
  <c r="N4335" i="32"/>
  <c r="M4336" i="32"/>
  <c r="N4336" i="32"/>
  <c r="M4337" i="32"/>
  <c r="N4337" i="32"/>
  <c r="M4338" i="32"/>
  <c r="N4338" i="32"/>
  <c r="M4339" i="32"/>
  <c r="N4339" i="32"/>
  <c r="M4340" i="32"/>
  <c r="N4340" i="32"/>
  <c r="M4341" i="32"/>
  <c r="N4341" i="32"/>
  <c r="M4342" i="32"/>
  <c r="N4342" i="32"/>
  <c r="M4343" i="32"/>
  <c r="N4343" i="32"/>
  <c r="M4344" i="32"/>
  <c r="N4344" i="32"/>
  <c r="M4345" i="32"/>
  <c r="N4345" i="32"/>
  <c r="M4346" i="32"/>
  <c r="N4346" i="32"/>
  <c r="M4347" i="32"/>
  <c r="N4347" i="32"/>
  <c r="M4348" i="32"/>
  <c r="N4348" i="32"/>
  <c r="M4349" i="32"/>
  <c r="N4349" i="32"/>
  <c r="M4350" i="32"/>
  <c r="N4350" i="32"/>
  <c r="M4351" i="32"/>
  <c r="N4351" i="32"/>
  <c r="M4352" i="32"/>
  <c r="N4352" i="32"/>
  <c r="M4353" i="32"/>
  <c r="N4353" i="32"/>
  <c r="M4354" i="32"/>
  <c r="N4354" i="32"/>
  <c r="M4355" i="32"/>
  <c r="N4355" i="32"/>
  <c r="M4356" i="32"/>
  <c r="N4356" i="32"/>
  <c r="M4357" i="32"/>
  <c r="N4357" i="32"/>
  <c r="M4358" i="32"/>
  <c r="N4358" i="32"/>
  <c r="M4359" i="32"/>
  <c r="N4359" i="32"/>
  <c r="M4360" i="32"/>
  <c r="N4360" i="32"/>
  <c r="M4361" i="32"/>
  <c r="N4361" i="32"/>
  <c r="M4362" i="32"/>
  <c r="N4362" i="32"/>
  <c r="M4363" i="32"/>
  <c r="N4363" i="32"/>
  <c r="M4364" i="32"/>
  <c r="N4364" i="32"/>
  <c r="M4365" i="32"/>
  <c r="N4365" i="32"/>
  <c r="M4366" i="32"/>
  <c r="N4366" i="32"/>
  <c r="M4367" i="32"/>
  <c r="N4367" i="32"/>
  <c r="M4368" i="32"/>
  <c r="N4368" i="32"/>
  <c r="M4369" i="32"/>
  <c r="N4369" i="32"/>
  <c r="M4370" i="32"/>
  <c r="N4370" i="32"/>
  <c r="M4371" i="32"/>
  <c r="N4371" i="32"/>
  <c r="M4372" i="32"/>
  <c r="N4372" i="32"/>
  <c r="M4373" i="32"/>
  <c r="N4373" i="32"/>
  <c r="M4374" i="32"/>
  <c r="N4374" i="32"/>
  <c r="M4375" i="32"/>
  <c r="N4375" i="32"/>
  <c r="M4376" i="32"/>
  <c r="N4376" i="32"/>
  <c r="M4377" i="32"/>
  <c r="N4377" i="32"/>
  <c r="M4378" i="32"/>
  <c r="N4378" i="32"/>
  <c r="M4379" i="32"/>
  <c r="N4379" i="32"/>
  <c r="M4380" i="32"/>
  <c r="N4380" i="32"/>
  <c r="M4381" i="32"/>
  <c r="N4381" i="32"/>
  <c r="M4382" i="32"/>
  <c r="N4382" i="32"/>
  <c r="M4383" i="32"/>
  <c r="N4383" i="32"/>
  <c r="M4384" i="32"/>
  <c r="N4384" i="32"/>
  <c r="M4385" i="32"/>
  <c r="N4385" i="32"/>
  <c r="M4386" i="32"/>
  <c r="N4386" i="32"/>
  <c r="M4387" i="32"/>
  <c r="N4387" i="32"/>
  <c r="M4388" i="32"/>
  <c r="N4388" i="32"/>
  <c r="M4389" i="32"/>
  <c r="N4389" i="32"/>
  <c r="M4390" i="32"/>
  <c r="N4390" i="32"/>
  <c r="M4391" i="32"/>
  <c r="N4391" i="32"/>
  <c r="M4392" i="32"/>
  <c r="N4392" i="32"/>
  <c r="M4393" i="32"/>
  <c r="N4393" i="32"/>
  <c r="M4394" i="32"/>
  <c r="N4394" i="32"/>
  <c r="M4395" i="32"/>
  <c r="N4395" i="32"/>
  <c r="M4396" i="32"/>
  <c r="N4396" i="32"/>
  <c r="M4397" i="32"/>
  <c r="N4397" i="32"/>
  <c r="M4398" i="32"/>
  <c r="N4398" i="32"/>
  <c r="M4399" i="32"/>
  <c r="N4399" i="32"/>
  <c r="M4400" i="32"/>
  <c r="N4400" i="32"/>
  <c r="M4401" i="32"/>
  <c r="N4401" i="32"/>
  <c r="M4402" i="32"/>
  <c r="N4402" i="32"/>
  <c r="M4403" i="32"/>
  <c r="N4403" i="32"/>
  <c r="M4404" i="32"/>
  <c r="N4404" i="32"/>
  <c r="M4405" i="32"/>
  <c r="N4405" i="32"/>
  <c r="M4406" i="32"/>
  <c r="N4406" i="32"/>
  <c r="M4407" i="32"/>
  <c r="N4407" i="32"/>
  <c r="M4408" i="32"/>
  <c r="N4408" i="32"/>
  <c r="M4409" i="32"/>
  <c r="N4409" i="32"/>
  <c r="M4410" i="32"/>
  <c r="N4410" i="32"/>
  <c r="M4411" i="32"/>
  <c r="N4411" i="32"/>
  <c r="M4412" i="32"/>
  <c r="N4412" i="32"/>
  <c r="M4413" i="32"/>
  <c r="N4413" i="32"/>
  <c r="M4414" i="32"/>
  <c r="N4414" i="32"/>
  <c r="M4415" i="32"/>
  <c r="N4415" i="32"/>
  <c r="M4416" i="32"/>
  <c r="N4416" i="32"/>
  <c r="M4417" i="32"/>
  <c r="N4417" i="32"/>
  <c r="M4418" i="32"/>
  <c r="N4418" i="32"/>
  <c r="M4419" i="32"/>
  <c r="N4419" i="32"/>
  <c r="M4420" i="32"/>
  <c r="N4420" i="32"/>
  <c r="M4421" i="32"/>
  <c r="N4421" i="32"/>
  <c r="M4422" i="32"/>
  <c r="N4422" i="32"/>
  <c r="M4423" i="32"/>
  <c r="N4423" i="32"/>
  <c r="M4424" i="32"/>
  <c r="N4424" i="32"/>
  <c r="M4425" i="32"/>
  <c r="N4425" i="32"/>
  <c r="M4426" i="32"/>
  <c r="N4426" i="32"/>
  <c r="M4427" i="32"/>
  <c r="N4427" i="32"/>
  <c r="M4428" i="32"/>
  <c r="N4428" i="32"/>
  <c r="M4429" i="32"/>
  <c r="N4429" i="32"/>
  <c r="M4430" i="32"/>
  <c r="N4430" i="32"/>
  <c r="M4431" i="32"/>
  <c r="N4431" i="32"/>
  <c r="M4432" i="32"/>
  <c r="N4432" i="32"/>
  <c r="M4433" i="32"/>
  <c r="N4433" i="32"/>
  <c r="M4434" i="32"/>
  <c r="N4434" i="32"/>
  <c r="M4435" i="32"/>
  <c r="N4435" i="32"/>
  <c r="M4436" i="32"/>
  <c r="N4436" i="32"/>
  <c r="M4437" i="32"/>
  <c r="N4437" i="32"/>
  <c r="M4438" i="32"/>
  <c r="N4438" i="32"/>
  <c r="M4439" i="32"/>
  <c r="N4439" i="32"/>
  <c r="M4440" i="32"/>
  <c r="N4440" i="32"/>
  <c r="M4441" i="32"/>
  <c r="N4441" i="32"/>
  <c r="M4442" i="32"/>
  <c r="N4442" i="32"/>
  <c r="M4443" i="32"/>
  <c r="N4443" i="32"/>
  <c r="M4444" i="32"/>
  <c r="N4444" i="32"/>
  <c r="M4445" i="32"/>
  <c r="N4445" i="32"/>
  <c r="M4446" i="32"/>
  <c r="N4446" i="32"/>
  <c r="M4447" i="32"/>
  <c r="N4447" i="32"/>
  <c r="M4448" i="32"/>
  <c r="N4448" i="32"/>
  <c r="M4449" i="32"/>
  <c r="N4449" i="32"/>
  <c r="M4450" i="32"/>
  <c r="N4450" i="32"/>
  <c r="M4451" i="32"/>
  <c r="N4451" i="32"/>
  <c r="M4452" i="32"/>
  <c r="N4452" i="32"/>
  <c r="M4453" i="32"/>
  <c r="N4453" i="32"/>
  <c r="M4454" i="32"/>
  <c r="N4454" i="32"/>
  <c r="M4455" i="32"/>
  <c r="N4455" i="32"/>
  <c r="M4456" i="32"/>
  <c r="N4456" i="32"/>
  <c r="M4457" i="32"/>
  <c r="N4457" i="32"/>
  <c r="M4458" i="32"/>
  <c r="N4458" i="32"/>
  <c r="M4459" i="32"/>
  <c r="N4459" i="32"/>
  <c r="M4460" i="32"/>
  <c r="N4460" i="32"/>
  <c r="M4461" i="32"/>
  <c r="N4461" i="32"/>
  <c r="M4462" i="32"/>
  <c r="N4462" i="32"/>
  <c r="M4463" i="32"/>
  <c r="N4463" i="32"/>
  <c r="M4464" i="32"/>
  <c r="N4464" i="32"/>
  <c r="M4465" i="32"/>
  <c r="N4465" i="32"/>
  <c r="M4466" i="32"/>
  <c r="N4466" i="32"/>
  <c r="M4467" i="32"/>
  <c r="N4467" i="32"/>
  <c r="M4468" i="32"/>
  <c r="N4468" i="32"/>
  <c r="M4469" i="32"/>
  <c r="N4469" i="32"/>
  <c r="M4470" i="32"/>
  <c r="N4470" i="32"/>
  <c r="M4471" i="32"/>
  <c r="N4471" i="32"/>
  <c r="M4472" i="32"/>
  <c r="N4472" i="32"/>
  <c r="M4473" i="32"/>
  <c r="N4473" i="32"/>
  <c r="M4474" i="32"/>
  <c r="N4474" i="32"/>
  <c r="M4475" i="32"/>
  <c r="N4475" i="32"/>
  <c r="M4476" i="32"/>
  <c r="N4476" i="32"/>
  <c r="M4477" i="32"/>
  <c r="N4477" i="32"/>
  <c r="M4478" i="32"/>
  <c r="N4478" i="32"/>
  <c r="M4479" i="32"/>
  <c r="N4479" i="32"/>
  <c r="M4480" i="32"/>
  <c r="N4480" i="32"/>
  <c r="M4481" i="32"/>
  <c r="N4481" i="32"/>
  <c r="M4482" i="32"/>
  <c r="N4482" i="32"/>
  <c r="M4483" i="32"/>
  <c r="N4483" i="32"/>
  <c r="M4484" i="32"/>
  <c r="N4484" i="32"/>
  <c r="M4485" i="32"/>
  <c r="N4485" i="32"/>
  <c r="M4486" i="32"/>
  <c r="N4486" i="32"/>
  <c r="M4487" i="32"/>
  <c r="N4487" i="32"/>
  <c r="M4488" i="32"/>
  <c r="N4488" i="32"/>
  <c r="M4489" i="32"/>
  <c r="N4489" i="32"/>
  <c r="M4490" i="32"/>
  <c r="N4490" i="32"/>
  <c r="M4491" i="32"/>
  <c r="N4491" i="32"/>
  <c r="M4492" i="32"/>
  <c r="N4492" i="32"/>
  <c r="M4493" i="32"/>
  <c r="N4493" i="32"/>
  <c r="M4494" i="32"/>
  <c r="N4494" i="32"/>
  <c r="M4495" i="32"/>
  <c r="N4495" i="32"/>
  <c r="M4496" i="32"/>
  <c r="N4496" i="32"/>
  <c r="M4497" i="32"/>
  <c r="N4497" i="32"/>
  <c r="M4498" i="32"/>
  <c r="N4498" i="32"/>
  <c r="M4499" i="32"/>
  <c r="N4499" i="32"/>
  <c r="M4500" i="32"/>
  <c r="N4500" i="32"/>
  <c r="M4501" i="32"/>
  <c r="N4501" i="32"/>
  <c r="M4502" i="32"/>
  <c r="N4502" i="32"/>
  <c r="M4503" i="32"/>
  <c r="N4503" i="32"/>
  <c r="M4504" i="32"/>
  <c r="N4504" i="32"/>
  <c r="M4505" i="32"/>
  <c r="N4505" i="32"/>
  <c r="M4506" i="32"/>
  <c r="N4506" i="32"/>
  <c r="M4507" i="32"/>
  <c r="N4507" i="32"/>
  <c r="M4508" i="32"/>
  <c r="N4508" i="32"/>
  <c r="M4509" i="32"/>
  <c r="N4509" i="32"/>
  <c r="M4510" i="32"/>
  <c r="N4510" i="32"/>
  <c r="M4511" i="32"/>
  <c r="N4511" i="32"/>
  <c r="M4512" i="32"/>
  <c r="N4512" i="32"/>
  <c r="M4513" i="32"/>
  <c r="N4513" i="32"/>
  <c r="M4514" i="32"/>
  <c r="N4514" i="32"/>
  <c r="M4515" i="32"/>
  <c r="N4515" i="32"/>
  <c r="M4516" i="32"/>
  <c r="N4516" i="32"/>
  <c r="M4517" i="32"/>
  <c r="N4517" i="32"/>
  <c r="M4518" i="32"/>
  <c r="N4518" i="32"/>
  <c r="M4519" i="32"/>
  <c r="N4519" i="32"/>
  <c r="M4520" i="32"/>
  <c r="N4520" i="32"/>
  <c r="M4521" i="32"/>
  <c r="N4521" i="32"/>
  <c r="M4522" i="32"/>
  <c r="N4522" i="32"/>
  <c r="M4523" i="32"/>
  <c r="N4523" i="32"/>
  <c r="M4524" i="32"/>
  <c r="N4524" i="32"/>
  <c r="M4525" i="32"/>
  <c r="N4525" i="32"/>
  <c r="M4526" i="32"/>
  <c r="N4526" i="32"/>
  <c r="M4527" i="32"/>
  <c r="N4527" i="32"/>
  <c r="M4528" i="32"/>
  <c r="N4528" i="32"/>
  <c r="M4529" i="32"/>
  <c r="N4529" i="32"/>
  <c r="M4530" i="32"/>
  <c r="N4530" i="32"/>
  <c r="M4531" i="32"/>
  <c r="N4531" i="32"/>
  <c r="M4532" i="32"/>
  <c r="N4532" i="32"/>
  <c r="M4533" i="32"/>
  <c r="N4533" i="32"/>
  <c r="M4534" i="32"/>
  <c r="N4534" i="32"/>
  <c r="M4535" i="32"/>
  <c r="N4535" i="32"/>
  <c r="M4536" i="32"/>
  <c r="N4536" i="32"/>
  <c r="M4537" i="32"/>
  <c r="N4537" i="32"/>
  <c r="M4538" i="32"/>
  <c r="N4538" i="32"/>
  <c r="M4539" i="32"/>
  <c r="N4539" i="32"/>
  <c r="M4540" i="32"/>
  <c r="N4540" i="32"/>
  <c r="M4541" i="32"/>
  <c r="N4541" i="32"/>
  <c r="M4542" i="32"/>
  <c r="N4542" i="32"/>
  <c r="M4543" i="32"/>
  <c r="N4543" i="32"/>
  <c r="M4544" i="32"/>
  <c r="N4544" i="32"/>
  <c r="M4545" i="32"/>
  <c r="N4545" i="32"/>
  <c r="M4546" i="32"/>
  <c r="N4546" i="32"/>
  <c r="M4547" i="32"/>
  <c r="N4547" i="32"/>
  <c r="M4548" i="32"/>
  <c r="N4548" i="32"/>
  <c r="M4549" i="32"/>
  <c r="N4549" i="32"/>
  <c r="M4550" i="32"/>
  <c r="N4550" i="32"/>
  <c r="M4551" i="32"/>
  <c r="N4551" i="32"/>
  <c r="M4552" i="32"/>
  <c r="N4552" i="32"/>
  <c r="M4553" i="32"/>
  <c r="N4553" i="32"/>
  <c r="M4554" i="32"/>
  <c r="N4554" i="32"/>
  <c r="M4555" i="32"/>
  <c r="N4555" i="32"/>
  <c r="M4556" i="32"/>
  <c r="N4556" i="32"/>
  <c r="M4557" i="32"/>
  <c r="N4557" i="32"/>
  <c r="M4558" i="32"/>
  <c r="N4558" i="32"/>
  <c r="M4559" i="32"/>
  <c r="N4559" i="32"/>
  <c r="M4560" i="32"/>
  <c r="N4560" i="32"/>
  <c r="M4561" i="32"/>
  <c r="N4561" i="32"/>
  <c r="M4562" i="32"/>
  <c r="N4562" i="32"/>
  <c r="M4563" i="32"/>
  <c r="N4563" i="32"/>
  <c r="M4564" i="32"/>
  <c r="N4564" i="32"/>
  <c r="M4565" i="32"/>
  <c r="N4565" i="32"/>
  <c r="M4566" i="32"/>
  <c r="N4566" i="32"/>
  <c r="M4567" i="32"/>
  <c r="N4567" i="32"/>
  <c r="M4568" i="32"/>
  <c r="N4568" i="32"/>
  <c r="M4569" i="32"/>
  <c r="N4569" i="32"/>
  <c r="M4570" i="32"/>
  <c r="N4570" i="32"/>
  <c r="M4571" i="32"/>
  <c r="N4571" i="32"/>
  <c r="M4572" i="32"/>
  <c r="N4572" i="32"/>
  <c r="M4573" i="32"/>
  <c r="N4573" i="32"/>
  <c r="M4574" i="32"/>
  <c r="N4574" i="32"/>
  <c r="M4575" i="32"/>
  <c r="N4575" i="32"/>
  <c r="M4576" i="32"/>
  <c r="N4576" i="32"/>
  <c r="M4577" i="32"/>
  <c r="N4577" i="32"/>
  <c r="M4578" i="32"/>
  <c r="N4578" i="32"/>
  <c r="M4579" i="32"/>
  <c r="N4579" i="32"/>
  <c r="M4580" i="32"/>
  <c r="N4580" i="32"/>
  <c r="M4581" i="32"/>
  <c r="N4581" i="32"/>
  <c r="M4582" i="32"/>
  <c r="N4582" i="32"/>
  <c r="M4583" i="32"/>
  <c r="N4583" i="32"/>
  <c r="M4584" i="32"/>
  <c r="N4584" i="32"/>
  <c r="M4585" i="32"/>
  <c r="N4585" i="32"/>
  <c r="M4586" i="32"/>
  <c r="N4586" i="32"/>
  <c r="M4587" i="32"/>
  <c r="N4587" i="32"/>
  <c r="M4588" i="32"/>
  <c r="N4588" i="32"/>
  <c r="M4589" i="32"/>
  <c r="N4589" i="32"/>
  <c r="M4590" i="32"/>
  <c r="N4590" i="32"/>
  <c r="M4591" i="32"/>
  <c r="N4591" i="32"/>
  <c r="M4592" i="32"/>
  <c r="N4592" i="32"/>
  <c r="M4593" i="32"/>
  <c r="N4593" i="32"/>
  <c r="M4594" i="32"/>
  <c r="N4594" i="32"/>
  <c r="M4595" i="32"/>
  <c r="N4595" i="32"/>
  <c r="M4596" i="32"/>
  <c r="N4596" i="32"/>
  <c r="M4597" i="32"/>
  <c r="N4597" i="32"/>
  <c r="M4598" i="32"/>
  <c r="N4598" i="32"/>
  <c r="M4599" i="32"/>
  <c r="N4599" i="32"/>
  <c r="M4600" i="32"/>
  <c r="N4600" i="32"/>
  <c r="M4601" i="32"/>
  <c r="N4601" i="32"/>
  <c r="M4602" i="32"/>
  <c r="N4602" i="32"/>
  <c r="M4603" i="32"/>
  <c r="N4603" i="32"/>
  <c r="M4604" i="32"/>
  <c r="N4604" i="32"/>
  <c r="M4605" i="32"/>
  <c r="N4605" i="32"/>
  <c r="M4606" i="32"/>
  <c r="N4606" i="32"/>
  <c r="M4607" i="32"/>
  <c r="N4607" i="32"/>
  <c r="M4608" i="32"/>
  <c r="N4608" i="32"/>
  <c r="M4609" i="32"/>
  <c r="N4609" i="32"/>
  <c r="M4610" i="32"/>
  <c r="N4610" i="32"/>
  <c r="M4611" i="32"/>
  <c r="N4611" i="32"/>
  <c r="M4612" i="32"/>
  <c r="N4612" i="32"/>
  <c r="M4613" i="32"/>
  <c r="N4613" i="32"/>
  <c r="M4614" i="32"/>
  <c r="N4614" i="32"/>
  <c r="M4615" i="32"/>
  <c r="N4615" i="32"/>
  <c r="M4616" i="32"/>
  <c r="N4616" i="32"/>
  <c r="M4617" i="32"/>
  <c r="N4617" i="32"/>
  <c r="M4618" i="32"/>
  <c r="N4618" i="32"/>
  <c r="M4619" i="32"/>
  <c r="N4619" i="32"/>
  <c r="M4620" i="32"/>
  <c r="N4620" i="32"/>
  <c r="M4621" i="32"/>
  <c r="N4621" i="32"/>
  <c r="M4622" i="32"/>
  <c r="N4622" i="32"/>
  <c r="M4623" i="32"/>
  <c r="N4623" i="32"/>
  <c r="M4624" i="32"/>
  <c r="N4624" i="32"/>
  <c r="M4625" i="32"/>
  <c r="N4625" i="32"/>
  <c r="M4626" i="32"/>
  <c r="N4626" i="32"/>
  <c r="M4627" i="32"/>
  <c r="N4627" i="32"/>
  <c r="M4628" i="32"/>
  <c r="N4628" i="32"/>
  <c r="M4629" i="32"/>
  <c r="N4629" i="32"/>
  <c r="M4630" i="32"/>
  <c r="N4630" i="32"/>
  <c r="M4631" i="32"/>
  <c r="N4631" i="32"/>
  <c r="M4632" i="32"/>
  <c r="N4632" i="32"/>
  <c r="M4633" i="32"/>
  <c r="N4633" i="32"/>
  <c r="M4634" i="32"/>
  <c r="N4634" i="32"/>
  <c r="M4635" i="32"/>
  <c r="N4635" i="32"/>
  <c r="M4636" i="32"/>
  <c r="N4636" i="32"/>
  <c r="M4637" i="32"/>
  <c r="N4637" i="32"/>
  <c r="M4638" i="32"/>
  <c r="N4638" i="32"/>
  <c r="M4639" i="32"/>
  <c r="N4639" i="32"/>
  <c r="M4640" i="32"/>
  <c r="N4640" i="32"/>
  <c r="M4641" i="32"/>
  <c r="N4641" i="32"/>
  <c r="M4642" i="32"/>
  <c r="N4642" i="32"/>
  <c r="M4643" i="32"/>
  <c r="N4643" i="32"/>
  <c r="M4644" i="32"/>
  <c r="N4644" i="32"/>
  <c r="M4645" i="32"/>
  <c r="N4645" i="32"/>
  <c r="M4646" i="32"/>
  <c r="N4646" i="32"/>
  <c r="M4647" i="32"/>
  <c r="N4647" i="32"/>
  <c r="M4648" i="32"/>
  <c r="N4648" i="32"/>
  <c r="M4649" i="32"/>
  <c r="N4649" i="32"/>
  <c r="M4650" i="32"/>
  <c r="N4650" i="32"/>
  <c r="M4651" i="32"/>
  <c r="N4651" i="32"/>
  <c r="M4652" i="32"/>
  <c r="N4652" i="32"/>
  <c r="M4653" i="32"/>
  <c r="N4653" i="32"/>
  <c r="M4654" i="32"/>
  <c r="N4654" i="32"/>
  <c r="M4655" i="32"/>
  <c r="N4655" i="32"/>
  <c r="M4656" i="32"/>
  <c r="N4656" i="32"/>
  <c r="M4657" i="32"/>
  <c r="N4657" i="32"/>
  <c r="M4658" i="32"/>
  <c r="N4658" i="32"/>
  <c r="M4659" i="32"/>
  <c r="N4659" i="32"/>
  <c r="M4660" i="32"/>
  <c r="N4660" i="32"/>
  <c r="M4661" i="32"/>
  <c r="N4661" i="32"/>
  <c r="M4662" i="32"/>
  <c r="N4662" i="32"/>
  <c r="M4663" i="32"/>
  <c r="N4663" i="32"/>
  <c r="M4664" i="32"/>
  <c r="N4664" i="32"/>
  <c r="M4665" i="32"/>
  <c r="N4665" i="32"/>
  <c r="M4666" i="32"/>
  <c r="N4666" i="32"/>
  <c r="M4667" i="32"/>
  <c r="N4667" i="32"/>
  <c r="M4668" i="32"/>
  <c r="N4668" i="32"/>
  <c r="M4669" i="32"/>
  <c r="N4669" i="32"/>
  <c r="M4670" i="32"/>
  <c r="N4670" i="32"/>
  <c r="M4671" i="32"/>
  <c r="N4671" i="32"/>
  <c r="M4672" i="32"/>
  <c r="N4672" i="32"/>
  <c r="M4673" i="32"/>
  <c r="N4673" i="32"/>
  <c r="M4674" i="32"/>
  <c r="N4674" i="32"/>
  <c r="M4675" i="32"/>
  <c r="N4675" i="32"/>
  <c r="M4676" i="32"/>
  <c r="N4676" i="32"/>
  <c r="M4677" i="32"/>
  <c r="N4677" i="32"/>
  <c r="M4678" i="32"/>
  <c r="N4678" i="32"/>
  <c r="M4679" i="32"/>
  <c r="N4679" i="32"/>
  <c r="M4680" i="32"/>
  <c r="N4680" i="32"/>
  <c r="M4681" i="32"/>
  <c r="N4681" i="32"/>
  <c r="M4682" i="32"/>
  <c r="N4682" i="32"/>
  <c r="M4683" i="32"/>
  <c r="N4683" i="32"/>
  <c r="M4684" i="32"/>
  <c r="N4684" i="32"/>
  <c r="M4685" i="32"/>
  <c r="N4685" i="32"/>
  <c r="M4686" i="32"/>
  <c r="N4686" i="32"/>
  <c r="M4687" i="32"/>
  <c r="N4687" i="32"/>
  <c r="M4688" i="32"/>
  <c r="N4688" i="32"/>
  <c r="M4689" i="32"/>
  <c r="N4689" i="32"/>
  <c r="M4690" i="32"/>
  <c r="N4690" i="32"/>
  <c r="M4691" i="32"/>
  <c r="N4691" i="32"/>
  <c r="M4692" i="32"/>
  <c r="N4692" i="32"/>
  <c r="M4693" i="32"/>
  <c r="N4693" i="32"/>
  <c r="M4694" i="32"/>
  <c r="N4694" i="32"/>
  <c r="M4695" i="32"/>
  <c r="N4695" i="32"/>
  <c r="M4696" i="32"/>
  <c r="N4696" i="32"/>
  <c r="M4697" i="32"/>
  <c r="N4697" i="32"/>
  <c r="M4698" i="32"/>
  <c r="N4698" i="32"/>
  <c r="M4699" i="32"/>
  <c r="N4699" i="32"/>
  <c r="M4700" i="32"/>
  <c r="N4700" i="32"/>
  <c r="M4701" i="32"/>
  <c r="N4701" i="32"/>
  <c r="M4702" i="32"/>
  <c r="N4702" i="32"/>
  <c r="M4703" i="32"/>
  <c r="N4703" i="32"/>
  <c r="M4704" i="32"/>
  <c r="N4704" i="32"/>
  <c r="M4705" i="32"/>
  <c r="N4705" i="32"/>
  <c r="M4706" i="32"/>
  <c r="N4706" i="32"/>
  <c r="M4707" i="32"/>
  <c r="N4707" i="32"/>
  <c r="M4708" i="32"/>
  <c r="N4708" i="32"/>
  <c r="M4709" i="32"/>
  <c r="N4709" i="32"/>
  <c r="M4710" i="32"/>
  <c r="N4710" i="32"/>
  <c r="M4711" i="32"/>
  <c r="N4711" i="32"/>
  <c r="M4712" i="32"/>
  <c r="N4712" i="32"/>
  <c r="M4713" i="32"/>
  <c r="N4713" i="32"/>
  <c r="M4714" i="32"/>
  <c r="N4714" i="32"/>
  <c r="M4715" i="32"/>
  <c r="N4715" i="32"/>
  <c r="M4716" i="32"/>
  <c r="N4716" i="32"/>
  <c r="M4717" i="32"/>
  <c r="N4717" i="32"/>
  <c r="M4718" i="32"/>
  <c r="N4718" i="32"/>
  <c r="M4719" i="32"/>
  <c r="N4719" i="32"/>
  <c r="M4720" i="32"/>
  <c r="N4720" i="32"/>
  <c r="M4721" i="32"/>
  <c r="N4721" i="32"/>
  <c r="M4722" i="32"/>
  <c r="N4722" i="32"/>
  <c r="M4723" i="32"/>
  <c r="N4723" i="32"/>
  <c r="M4724" i="32"/>
  <c r="N4724" i="32"/>
  <c r="M4725" i="32"/>
  <c r="N4725" i="32"/>
  <c r="M4726" i="32"/>
  <c r="N4726" i="32"/>
  <c r="M4727" i="32"/>
  <c r="N4727" i="32"/>
  <c r="M4728" i="32"/>
  <c r="N4728" i="32"/>
  <c r="M4729" i="32"/>
  <c r="N4729" i="32"/>
  <c r="M4730" i="32"/>
  <c r="N4730" i="32"/>
  <c r="M4731" i="32"/>
  <c r="N4731" i="32"/>
  <c r="M4732" i="32"/>
  <c r="N4732" i="32"/>
  <c r="M4733" i="32"/>
  <c r="N4733" i="32"/>
  <c r="M4734" i="32"/>
  <c r="N4734" i="32"/>
  <c r="M4735" i="32"/>
  <c r="N4735" i="32"/>
  <c r="M4736" i="32"/>
  <c r="N4736" i="32"/>
  <c r="M4737" i="32"/>
  <c r="N4737" i="32"/>
  <c r="M4738" i="32"/>
  <c r="N4738" i="32"/>
  <c r="M4739" i="32"/>
  <c r="N4739" i="32"/>
  <c r="M4740" i="32"/>
  <c r="N4740" i="32"/>
  <c r="M4741" i="32"/>
  <c r="N4741" i="32"/>
  <c r="M4742" i="32"/>
  <c r="N4742" i="32"/>
  <c r="M4743" i="32"/>
  <c r="N4743" i="32"/>
  <c r="M4744" i="32"/>
  <c r="N4744" i="32"/>
  <c r="M4745" i="32"/>
  <c r="N4745" i="32"/>
  <c r="M4746" i="32"/>
  <c r="N4746" i="32"/>
  <c r="M4747" i="32"/>
  <c r="N4747" i="32"/>
  <c r="M4748" i="32"/>
  <c r="N4748" i="32"/>
  <c r="M4749" i="32"/>
  <c r="N4749" i="32"/>
  <c r="M4750" i="32"/>
  <c r="N4750" i="32"/>
  <c r="M4751" i="32"/>
  <c r="N4751" i="32"/>
  <c r="M4752" i="32"/>
  <c r="N4752" i="32"/>
  <c r="M4753" i="32"/>
  <c r="N4753" i="32"/>
  <c r="M4754" i="32"/>
  <c r="N4754" i="32"/>
  <c r="M4755" i="32"/>
  <c r="N4755" i="32"/>
  <c r="M4756" i="32"/>
  <c r="N4756" i="32"/>
  <c r="M4757" i="32"/>
  <c r="N4757" i="32"/>
  <c r="M4758" i="32"/>
  <c r="N4758" i="32"/>
  <c r="M4759" i="32"/>
  <c r="N4759" i="32"/>
  <c r="M4760" i="32"/>
  <c r="N4760" i="32"/>
  <c r="M4761" i="32"/>
  <c r="N4761" i="32"/>
  <c r="M4762" i="32"/>
  <c r="N4762" i="32"/>
  <c r="M4763" i="32"/>
  <c r="N4763" i="32"/>
  <c r="M4764" i="32"/>
  <c r="N4764" i="32"/>
  <c r="M4765" i="32"/>
  <c r="N4765" i="32"/>
  <c r="M4766" i="32"/>
  <c r="N4766" i="32"/>
  <c r="M4767" i="32"/>
  <c r="N4767" i="32"/>
  <c r="M4768" i="32"/>
  <c r="N4768" i="32"/>
  <c r="M4769" i="32"/>
  <c r="N4769" i="32"/>
  <c r="M4770" i="32"/>
  <c r="N4770" i="32"/>
  <c r="M4771" i="32"/>
  <c r="N4771" i="32"/>
  <c r="M4772" i="32"/>
  <c r="N4772" i="32"/>
  <c r="M4773" i="32"/>
  <c r="N4773" i="32"/>
  <c r="M4774" i="32"/>
  <c r="N4774" i="32"/>
  <c r="M4775" i="32"/>
  <c r="N4775" i="32"/>
  <c r="M4776" i="32"/>
  <c r="N4776" i="32"/>
  <c r="M4777" i="32"/>
  <c r="N4777" i="32"/>
  <c r="M4778" i="32"/>
  <c r="N4778" i="32"/>
  <c r="M4779" i="32"/>
  <c r="N4779" i="32"/>
  <c r="M4780" i="32"/>
  <c r="N4780" i="32"/>
  <c r="M4781" i="32"/>
  <c r="N4781" i="32"/>
  <c r="M4782" i="32"/>
  <c r="N4782" i="32"/>
  <c r="M4783" i="32"/>
  <c r="N4783" i="32"/>
  <c r="M4784" i="32"/>
  <c r="N4784" i="32"/>
  <c r="M4785" i="32"/>
  <c r="N4785" i="32"/>
  <c r="M4786" i="32"/>
  <c r="N4786" i="32"/>
  <c r="M4787" i="32"/>
  <c r="N4787" i="32"/>
  <c r="M4788" i="32"/>
  <c r="N4788" i="32"/>
  <c r="M4789" i="32"/>
  <c r="N4789" i="32"/>
  <c r="M4790" i="32"/>
  <c r="N4790" i="32"/>
  <c r="M4791" i="32"/>
  <c r="N4791" i="32"/>
  <c r="M4792" i="32"/>
  <c r="N4792" i="32"/>
  <c r="M4793" i="32"/>
  <c r="N4793" i="32"/>
  <c r="M4794" i="32"/>
  <c r="N4794" i="32"/>
  <c r="M4795" i="32"/>
  <c r="N4795" i="32"/>
  <c r="M4796" i="32"/>
  <c r="N4796" i="32"/>
  <c r="M4797" i="32"/>
  <c r="N4797" i="32"/>
  <c r="M4798" i="32"/>
  <c r="N4798" i="32"/>
  <c r="M4799" i="32"/>
  <c r="N4799" i="32"/>
  <c r="M4800" i="32"/>
  <c r="N4800" i="32"/>
  <c r="M4801" i="32"/>
  <c r="N4801" i="32"/>
  <c r="M4802" i="32"/>
  <c r="N4802" i="32"/>
  <c r="M4803" i="32"/>
  <c r="N4803" i="32"/>
  <c r="M4804" i="32"/>
  <c r="N4804" i="32"/>
  <c r="M4805" i="32"/>
  <c r="N4805" i="32"/>
  <c r="M4806" i="32"/>
  <c r="N4806" i="32"/>
  <c r="M4807" i="32"/>
  <c r="N4807" i="32"/>
  <c r="M4808" i="32"/>
  <c r="N4808" i="32"/>
  <c r="M4809" i="32"/>
  <c r="N4809" i="32"/>
  <c r="M4810" i="32"/>
  <c r="N4810" i="32"/>
  <c r="M4811" i="32"/>
  <c r="N4811" i="32"/>
  <c r="M4812" i="32"/>
  <c r="N4812" i="32"/>
  <c r="M4813" i="32"/>
  <c r="N4813" i="32"/>
  <c r="M4814" i="32"/>
  <c r="N4814" i="32"/>
  <c r="M4815" i="32"/>
  <c r="N4815" i="32"/>
  <c r="M4816" i="32"/>
  <c r="N4816" i="32"/>
  <c r="M4817" i="32"/>
  <c r="N4817" i="32"/>
  <c r="M4818" i="32"/>
  <c r="N4818" i="32"/>
  <c r="M4819" i="32"/>
  <c r="N4819" i="32"/>
  <c r="M4820" i="32"/>
  <c r="N4820" i="32"/>
  <c r="M4821" i="32"/>
  <c r="N4821" i="32"/>
  <c r="M4822" i="32"/>
  <c r="N4822" i="32"/>
  <c r="M4823" i="32"/>
  <c r="N4823" i="32"/>
  <c r="M4824" i="32"/>
  <c r="N4824" i="32"/>
  <c r="M4825" i="32"/>
  <c r="N4825" i="32"/>
  <c r="M4826" i="32"/>
  <c r="N4826" i="32"/>
  <c r="M4827" i="32"/>
  <c r="N4827" i="32"/>
  <c r="M4828" i="32"/>
  <c r="N4828" i="32"/>
  <c r="M4829" i="32"/>
  <c r="N4829" i="32"/>
  <c r="M4830" i="32"/>
  <c r="N4830" i="32"/>
  <c r="M4831" i="32"/>
  <c r="N4831" i="32"/>
  <c r="M4832" i="32"/>
  <c r="N4832" i="32"/>
  <c r="M4833" i="32"/>
  <c r="N4833" i="32"/>
  <c r="M4834" i="32"/>
  <c r="N4834" i="32"/>
  <c r="M4835" i="32"/>
  <c r="N4835" i="32"/>
  <c r="M4836" i="32"/>
  <c r="N4836" i="32"/>
  <c r="M4837" i="32"/>
  <c r="N4837" i="32"/>
  <c r="M4838" i="32"/>
  <c r="N4838" i="32"/>
  <c r="M4839" i="32"/>
  <c r="N4839" i="32"/>
  <c r="M4840" i="32"/>
  <c r="N4840" i="32"/>
  <c r="M4841" i="32"/>
  <c r="N4841" i="32"/>
  <c r="M4842" i="32"/>
  <c r="N4842" i="32"/>
  <c r="M4843" i="32"/>
  <c r="N4843" i="32"/>
  <c r="M4844" i="32"/>
  <c r="N4844" i="32"/>
  <c r="M4845" i="32"/>
  <c r="N4845" i="32"/>
  <c r="M4846" i="32"/>
  <c r="N4846" i="32"/>
  <c r="M4847" i="32"/>
  <c r="N4847" i="32"/>
  <c r="M4848" i="32"/>
  <c r="N4848" i="32"/>
  <c r="M4849" i="32"/>
  <c r="N4849" i="32"/>
  <c r="M4850" i="32"/>
  <c r="N4850" i="32"/>
  <c r="M4851" i="32"/>
  <c r="N4851" i="32"/>
  <c r="M4852" i="32"/>
  <c r="N4852" i="32"/>
  <c r="M4853" i="32"/>
  <c r="N4853" i="32"/>
  <c r="M4854" i="32"/>
  <c r="N4854" i="32"/>
  <c r="M4855" i="32"/>
  <c r="N4855" i="32"/>
  <c r="M4856" i="32"/>
  <c r="N4856" i="32"/>
  <c r="M4857" i="32"/>
  <c r="N4857" i="32"/>
  <c r="M4858" i="32"/>
  <c r="N4858" i="32"/>
  <c r="M4859" i="32"/>
  <c r="N4859" i="32"/>
  <c r="M4860" i="32"/>
  <c r="N4860" i="32"/>
  <c r="M4861" i="32"/>
  <c r="N4861" i="32"/>
  <c r="M4862" i="32"/>
  <c r="N4862" i="32"/>
  <c r="M4863" i="32"/>
  <c r="N4863" i="32"/>
  <c r="M4864" i="32"/>
  <c r="N4864" i="32"/>
  <c r="M4865" i="32"/>
  <c r="N4865" i="32"/>
  <c r="M4866" i="32"/>
  <c r="N4866" i="32"/>
  <c r="M4867" i="32"/>
  <c r="N4867" i="32"/>
  <c r="M4868" i="32"/>
  <c r="N4868" i="32"/>
  <c r="M4869" i="32"/>
  <c r="N4869" i="32"/>
  <c r="M4870" i="32"/>
  <c r="N4870" i="32"/>
  <c r="M4871" i="32"/>
  <c r="N4871" i="32"/>
  <c r="M4872" i="32"/>
  <c r="N4872" i="32"/>
  <c r="M4873" i="32"/>
  <c r="N4873" i="32"/>
  <c r="M4874" i="32"/>
  <c r="N4874" i="32"/>
  <c r="M4875" i="32"/>
  <c r="N4875" i="32"/>
  <c r="M4876" i="32"/>
  <c r="N4876" i="32"/>
  <c r="M4877" i="32"/>
  <c r="N4877" i="32"/>
  <c r="M4878" i="32"/>
  <c r="N4878" i="32"/>
  <c r="M4879" i="32"/>
  <c r="N4879" i="32"/>
  <c r="M4880" i="32"/>
  <c r="N4880" i="32"/>
  <c r="M4881" i="32"/>
  <c r="N4881" i="32"/>
  <c r="M4882" i="32"/>
  <c r="N4882" i="32"/>
  <c r="M4883" i="32"/>
  <c r="N4883" i="32"/>
  <c r="M4884" i="32"/>
  <c r="N4884" i="32"/>
  <c r="M4885" i="32"/>
  <c r="N4885" i="32"/>
  <c r="M4886" i="32"/>
  <c r="N4886" i="32"/>
  <c r="M4887" i="32"/>
  <c r="N4887" i="32"/>
  <c r="M4888" i="32"/>
  <c r="N4888" i="32"/>
  <c r="M4889" i="32"/>
  <c r="N4889" i="32"/>
  <c r="M4890" i="32"/>
  <c r="N4890" i="32"/>
  <c r="M4891" i="32"/>
  <c r="N4891" i="32"/>
  <c r="M4892" i="32"/>
  <c r="N4892" i="32"/>
  <c r="M4893" i="32"/>
  <c r="N4893" i="32"/>
  <c r="M4894" i="32"/>
  <c r="N4894" i="32"/>
  <c r="M4895" i="32"/>
  <c r="N4895" i="32"/>
  <c r="M4896" i="32"/>
  <c r="N4896" i="32"/>
  <c r="M4897" i="32"/>
  <c r="N4897" i="32"/>
  <c r="M4898" i="32"/>
  <c r="N4898" i="32"/>
  <c r="M4899" i="32"/>
  <c r="N4899" i="32"/>
  <c r="M4900" i="32"/>
  <c r="N4900" i="32"/>
  <c r="M4901" i="32"/>
  <c r="N4901" i="32"/>
  <c r="M4902" i="32"/>
  <c r="N4902" i="32"/>
  <c r="M4903" i="32"/>
  <c r="N4903" i="32"/>
  <c r="M4904" i="32"/>
  <c r="N4904" i="32"/>
  <c r="M4905" i="32"/>
  <c r="N4905" i="32"/>
  <c r="M4906" i="32"/>
  <c r="N4906" i="32"/>
  <c r="M4907" i="32"/>
  <c r="N4907" i="32"/>
  <c r="M4908" i="32"/>
  <c r="N4908" i="32"/>
  <c r="M4909" i="32"/>
  <c r="N4909" i="32"/>
  <c r="M4910" i="32"/>
  <c r="N4910" i="32"/>
  <c r="M4911" i="32"/>
  <c r="N4911" i="32"/>
  <c r="M4912" i="32"/>
  <c r="N4912" i="32"/>
  <c r="M4913" i="32"/>
  <c r="N4913" i="32"/>
  <c r="M4914" i="32"/>
  <c r="N4914" i="32"/>
  <c r="M4915" i="32"/>
  <c r="N4915" i="32"/>
  <c r="M4916" i="32"/>
  <c r="N4916" i="32"/>
  <c r="M4917" i="32"/>
  <c r="N4917" i="32"/>
  <c r="M4918" i="32"/>
  <c r="N4918" i="32"/>
  <c r="M4919" i="32"/>
  <c r="N4919" i="32"/>
  <c r="M4920" i="32"/>
  <c r="N4920" i="32"/>
  <c r="M4921" i="32"/>
  <c r="N4921" i="32"/>
  <c r="M4922" i="32"/>
  <c r="N4922" i="32"/>
  <c r="M4923" i="32"/>
  <c r="N4923" i="32"/>
  <c r="M4924" i="32"/>
  <c r="N4924" i="32"/>
  <c r="M4925" i="32"/>
  <c r="N4925" i="32"/>
  <c r="M4926" i="32"/>
  <c r="N4926" i="32"/>
  <c r="M4927" i="32"/>
  <c r="N4927" i="32"/>
  <c r="M4928" i="32"/>
  <c r="N4928" i="32"/>
  <c r="M4929" i="32"/>
  <c r="N4929" i="32"/>
  <c r="M4930" i="32"/>
  <c r="N4930" i="32"/>
  <c r="M4931" i="32"/>
  <c r="N4931" i="32"/>
  <c r="M4932" i="32"/>
  <c r="N4932" i="32"/>
  <c r="M4933" i="32"/>
  <c r="N4933" i="32"/>
  <c r="M4934" i="32"/>
  <c r="N4934" i="32"/>
  <c r="M4935" i="32"/>
  <c r="N4935" i="32"/>
  <c r="M4936" i="32"/>
  <c r="N4936" i="32"/>
  <c r="M4937" i="32"/>
  <c r="N4937" i="32"/>
  <c r="M4938" i="32"/>
  <c r="N4938" i="32"/>
  <c r="M4939" i="32"/>
  <c r="N4939" i="32"/>
  <c r="M4940" i="32"/>
  <c r="N4940" i="32"/>
  <c r="M4941" i="32"/>
  <c r="N4941" i="32"/>
  <c r="M4942" i="32"/>
  <c r="N4942" i="32"/>
  <c r="M4943" i="32"/>
  <c r="N4943" i="32"/>
  <c r="M4944" i="32"/>
  <c r="N4944" i="32"/>
  <c r="M4945" i="32"/>
  <c r="N4945" i="32"/>
  <c r="M4946" i="32"/>
  <c r="N4946" i="32"/>
  <c r="M4947" i="32"/>
  <c r="N4947" i="32"/>
  <c r="M4948" i="32"/>
  <c r="N4948" i="32"/>
  <c r="M4949" i="32"/>
  <c r="N4949" i="32"/>
  <c r="M4950" i="32"/>
  <c r="N4950" i="32"/>
  <c r="M4951" i="32"/>
  <c r="N4951" i="32"/>
  <c r="M4952" i="32"/>
  <c r="N4952" i="32"/>
  <c r="M4953" i="32"/>
  <c r="N4953" i="32"/>
  <c r="M4954" i="32"/>
  <c r="N4954" i="32"/>
  <c r="M4955" i="32"/>
  <c r="N4955" i="32"/>
  <c r="M4956" i="32"/>
  <c r="N4956" i="32"/>
  <c r="M4957" i="32"/>
  <c r="N4957" i="32"/>
  <c r="M4958" i="32"/>
  <c r="N4958" i="32"/>
  <c r="M4959" i="32"/>
  <c r="N4959" i="32"/>
  <c r="M4960" i="32"/>
  <c r="N4960" i="32"/>
  <c r="M4961" i="32"/>
  <c r="N4961" i="32"/>
  <c r="M4962" i="32"/>
  <c r="N4962" i="32"/>
  <c r="M4963" i="32"/>
  <c r="N4963" i="32"/>
  <c r="M4964" i="32"/>
  <c r="N4964" i="32"/>
  <c r="M4965" i="32"/>
  <c r="N4965" i="32"/>
  <c r="M4966" i="32"/>
  <c r="N4966" i="32"/>
  <c r="M4967" i="32"/>
  <c r="N4967" i="32"/>
  <c r="M4968" i="32"/>
  <c r="N4968" i="32"/>
  <c r="M4969" i="32"/>
  <c r="N4969" i="32"/>
  <c r="M4970" i="32"/>
  <c r="N4970" i="32"/>
  <c r="M4971" i="32"/>
  <c r="N4971" i="32"/>
  <c r="M4972" i="32"/>
  <c r="N4972" i="32"/>
  <c r="M4973" i="32"/>
  <c r="N4973" i="32"/>
  <c r="M4974" i="32"/>
  <c r="N4974" i="32"/>
  <c r="M4975" i="32"/>
  <c r="N4975" i="32"/>
  <c r="M4976" i="32"/>
  <c r="N4976" i="32"/>
  <c r="M4977" i="32"/>
  <c r="N4977" i="32"/>
  <c r="M4978" i="32"/>
  <c r="N4978" i="32"/>
  <c r="M4979" i="32"/>
  <c r="N4979" i="32"/>
  <c r="M4980" i="32"/>
  <c r="N4980" i="32"/>
  <c r="M4981" i="32"/>
  <c r="N4981" i="32"/>
  <c r="M4982" i="32"/>
  <c r="N4982" i="32"/>
  <c r="M4983" i="32"/>
  <c r="N4983" i="32"/>
  <c r="M4984" i="32"/>
  <c r="N4984" i="32"/>
  <c r="M4985" i="32"/>
  <c r="N4985" i="32"/>
  <c r="M4986" i="32"/>
  <c r="N4986" i="32"/>
  <c r="M4987" i="32"/>
  <c r="N4987" i="32"/>
  <c r="M4988" i="32"/>
  <c r="N4988" i="32"/>
  <c r="M4989" i="32"/>
  <c r="N4989" i="32"/>
  <c r="M4990" i="32"/>
  <c r="N4990" i="32"/>
  <c r="M4991" i="32"/>
  <c r="N4991" i="32"/>
  <c r="M4992" i="32"/>
  <c r="N4992" i="32"/>
  <c r="M4993" i="32"/>
  <c r="N4993" i="32"/>
  <c r="M4994" i="32"/>
  <c r="N4994" i="32"/>
  <c r="M4995" i="32"/>
  <c r="N4995" i="32"/>
  <c r="M4996" i="32"/>
  <c r="N4996" i="32"/>
  <c r="M4997" i="32"/>
  <c r="N4997" i="32"/>
  <c r="M4998" i="32"/>
  <c r="N4998" i="32"/>
  <c r="M4999" i="32"/>
  <c r="N4999" i="32"/>
  <c r="M5000" i="32"/>
  <c r="N5000" i="32"/>
  <c r="M5001" i="32"/>
  <c r="N5001" i="32"/>
  <c r="M5002" i="32"/>
  <c r="N5002" i="32"/>
  <c r="M5003" i="32"/>
  <c r="N5003" i="32"/>
  <c r="M5004" i="32"/>
  <c r="N5004" i="32"/>
  <c r="M5005" i="32"/>
  <c r="N5005" i="32"/>
  <c r="M5006" i="32"/>
  <c r="N5006" i="32"/>
  <c r="M5007" i="32"/>
  <c r="N5007" i="32"/>
  <c r="M5008" i="32"/>
  <c r="N5008" i="32"/>
  <c r="M5009" i="32"/>
  <c r="N5009" i="32"/>
  <c r="M5010" i="32"/>
  <c r="N5010" i="32"/>
  <c r="M5011" i="32"/>
  <c r="N5011" i="32"/>
  <c r="M5012" i="32"/>
  <c r="N5012" i="32"/>
  <c r="M5013" i="32"/>
  <c r="N5013" i="32"/>
  <c r="M5014" i="32"/>
  <c r="N5014" i="32"/>
  <c r="M5015" i="32"/>
  <c r="N5015" i="32"/>
  <c r="M5016" i="32"/>
  <c r="N5016" i="32"/>
  <c r="M5017" i="32"/>
  <c r="N5017" i="32"/>
  <c r="M5018" i="32"/>
  <c r="N5018" i="32"/>
  <c r="M5019" i="32"/>
  <c r="N5019" i="32"/>
  <c r="M5020" i="32"/>
  <c r="N5020" i="32"/>
  <c r="M5021" i="32"/>
  <c r="N5021" i="32"/>
  <c r="M5022" i="32"/>
  <c r="N5022" i="32"/>
  <c r="M5023" i="32"/>
  <c r="N5023" i="32"/>
  <c r="M5024" i="32"/>
  <c r="N5024" i="32"/>
  <c r="M5025" i="32"/>
  <c r="N5025" i="32"/>
  <c r="M5026" i="32"/>
  <c r="N5026" i="32"/>
  <c r="M5027" i="32"/>
  <c r="N5027" i="32"/>
  <c r="M5028" i="32"/>
  <c r="N5028" i="32"/>
  <c r="M5029" i="32"/>
  <c r="N5029" i="32"/>
  <c r="M5030" i="32"/>
  <c r="N5030" i="32"/>
  <c r="M5031" i="32"/>
  <c r="N5031" i="32"/>
  <c r="M5032" i="32"/>
  <c r="N5032" i="32"/>
  <c r="M5033" i="32"/>
  <c r="N5033" i="32"/>
  <c r="M5034" i="32"/>
  <c r="N5034" i="32"/>
  <c r="M5035" i="32"/>
  <c r="N5035" i="32"/>
  <c r="M5036" i="32"/>
  <c r="N5036" i="32"/>
  <c r="M5037" i="32"/>
  <c r="N5037" i="32"/>
  <c r="M5038" i="32"/>
  <c r="N5038" i="32"/>
  <c r="M5039" i="32"/>
  <c r="N5039" i="32"/>
  <c r="M5040" i="32"/>
  <c r="N5040" i="32"/>
  <c r="M5041" i="32"/>
  <c r="N5041" i="32"/>
  <c r="M5042" i="32"/>
  <c r="N5042" i="32"/>
  <c r="M5043" i="32"/>
  <c r="N5043" i="32"/>
  <c r="M5044" i="32"/>
  <c r="N5044" i="32"/>
  <c r="M5045" i="32"/>
  <c r="N5045" i="32"/>
  <c r="M5046" i="32"/>
  <c r="N5046" i="32"/>
  <c r="M5047" i="32"/>
  <c r="N5047" i="32"/>
  <c r="M5048" i="32"/>
  <c r="N5048" i="32"/>
  <c r="M5049" i="32"/>
  <c r="N5049" i="32"/>
  <c r="M5050" i="32"/>
  <c r="N5050" i="32"/>
  <c r="M5051" i="32"/>
  <c r="N5051" i="32"/>
  <c r="M5052" i="32"/>
  <c r="N5052" i="32"/>
  <c r="M5053" i="32"/>
  <c r="N5053" i="32"/>
  <c r="M5054" i="32"/>
  <c r="N5054" i="32"/>
  <c r="M5055" i="32"/>
  <c r="N5055" i="32"/>
  <c r="M5056" i="32"/>
  <c r="N5056" i="32"/>
  <c r="M5057" i="32"/>
  <c r="N5057" i="32"/>
  <c r="M5058" i="32"/>
  <c r="N5058" i="32"/>
  <c r="M5059" i="32"/>
  <c r="N5059" i="32"/>
  <c r="M5060" i="32"/>
  <c r="N5060" i="32"/>
  <c r="M5061" i="32"/>
  <c r="N5061" i="32"/>
  <c r="M5062" i="32"/>
  <c r="N5062" i="32"/>
  <c r="M5063" i="32"/>
  <c r="N5063" i="32"/>
  <c r="M5064" i="32"/>
  <c r="N5064" i="32"/>
  <c r="M5065" i="32"/>
  <c r="N5065" i="32"/>
  <c r="M5066" i="32"/>
  <c r="N5066" i="32"/>
  <c r="M5067" i="32"/>
  <c r="N5067" i="32"/>
  <c r="M5068" i="32"/>
  <c r="N5068" i="32"/>
  <c r="M5069" i="32"/>
  <c r="N5069" i="32"/>
  <c r="M5070" i="32"/>
  <c r="N5070" i="32"/>
  <c r="M5071" i="32"/>
  <c r="N5071" i="32"/>
  <c r="M5072" i="32"/>
  <c r="N5072" i="32"/>
  <c r="M5073" i="32"/>
  <c r="N5073" i="32"/>
  <c r="M5074" i="32"/>
  <c r="N5074" i="32"/>
  <c r="M5075" i="32"/>
  <c r="N5075" i="32"/>
  <c r="M5076" i="32"/>
  <c r="N5076" i="32"/>
  <c r="M5077" i="32"/>
  <c r="N5077" i="32"/>
  <c r="M5078" i="32"/>
  <c r="N5078" i="32"/>
  <c r="M5079" i="32"/>
  <c r="N5079" i="32"/>
  <c r="M5080" i="32"/>
  <c r="N5080" i="32"/>
  <c r="M5081" i="32"/>
  <c r="N5081" i="32"/>
  <c r="M5082" i="32"/>
  <c r="N5082" i="32"/>
  <c r="M5083" i="32"/>
  <c r="N5083" i="32"/>
  <c r="M5084" i="32"/>
  <c r="N5084" i="32"/>
  <c r="M5085" i="32"/>
  <c r="N5085" i="32"/>
  <c r="M5086" i="32"/>
  <c r="N5086" i="32"/>
  <c r="M5087" i="32"/>
  <c r="N5087" i="32"/>
  <c r="M5088" i="32"/>
  <c r="N5088" i="32"/>
  <c r="M5089" i="32"/>
  <c r="N5089" i="32"/>
  <c r="M5090" i="32"/>
  <c r="N5090" i="32"/>
  <c r="M5091" i="32"/>
  <c r="N5091" i="32"/>
  <c r="M5092" i="32"/>
  <c r="N5092" i="32"/>
  <c r="M5093" i="32"/>
  <c r="N5093" i="32"/>
  <c r="M5094" i="32"/>
  <c r="N5094" i="32"/>
  <c r="M5095" i="32"/>
  <c r="N5095" i="32"/>
  <c r="M5096" i="32"/>
  <c r="N5096" i="32"/>
  <c r="M5097" i="32"/>
  <c r="N5097" i="32"/>
  <c r="M5098" i="32"/>
  <c r="N5098" i="32"/>
  <c r="M5099" i="32"/>
  <c r="N5099" i="32"/>
  <c r="M5100" i="32"/>
  <c r="N5100" i="32"/>
  <c r="M5101" i="32"/>
  <c r="N5101" i="32"/>
  <c r="M5102" i="32"/>
  <c r="N5102" i="32"/>
  <c r="M5103" i="32"/>
  <c r="N5103" i="32"/>
  <c r="M5104" i="32"/>
  <c r="N5104" i="32"/>
  <c r="M5105" i="32"/>
  <c r="N5105" i="32"/>
  <c r="M5106" i="32"/>
  <c r="N5106" i="32"/>
  <c r="M5107" i="32"/>
  <c r="N5107" i="32"/>
  <c r="M5108" i="32"/>
  <c r="N5108" i="32"/>
  <c r="M5109" i="32"/>
  <c r="N5109" i="32"/>
  <c r="M5110" i="32"/>
  <c r="N5110" i="32"/>
  <c r="M5111" i="32"/>
  <c r="N5111" i="32"/>
  <c r="M5112" i="32"/>
  <c r="N5112" i="32"/>
  <c r="M5113" i="32"/>
  <c r="N5113" i="32"/>
  <c r="M5114" i="32"/>
  <c r="N5114" i="32"/>
  <c r="M5115" i="32"/>
  <c r="N5115" i="32"/>
  <c r="M5116" i="32"/>
  <c r="N5116" i="32"/>
  <c r="M5117" i="32"/>
  <c r="N5117" i="32"/>
  <c r="M5118" i="32"/>
  <c r="N5118" i="32"/>
  <c r="M5119" i="32"/>
  <c r="N5119" i="32"/>
  <c r="M5120" i="32"/>
  <c r="N5120" i="32"/>
  <c r="M5121" i="32"/>
  <c r="N5121" i="32"/>
  <c r="M5122" i="32"/>
  <c r="N5122" i="32"/>
  <c r="M5123" i="32"/>
  <c r="N5123" i="32"/>
  <c r="M5124" i="32"/>
  <c r="N5124" i="32"/>
  <c r="M5125" i="32"/>
  <c r="N5125" i="32"/>
  <c r="M5126" i="32"/>
  <c r="N5126" i="32"/>
  <c r="M5127" i="32"/>
  <c r="N5127" i="32"/>
  <c r="M5128" i="32"/>
  <c r="N5128" i="32"/>
  <c r="M5129" i="32"/>
  <c r="N5129" i="32"/>
  <c r="M5130" i="32"/>
  <c r="N5130" i="32"/>
  <c r="M5131" i="32"/>
  <c r="N5131" i="32"/>
  <c r="M5132" i="32"/>
  <c r="N5132" i="32"/>
  <c r="M5133" i="32"/>
  <c r="N5133" i="32"/>
  <c r="M5134" i="32"/>
  <c r="N5134" i="32"/>
  <c r="M5135" i="32"/>
  <c r="N5135" i="32"/>
  <c r="M5136" i="32"/>
  <c r="N5136" i="32"/>
  <c r="M5137" i="32"/>
  <c r="N5137" i="32"/>
  <c r="M5138" i="32"/>
  <c r="N5138" i="32"/>
  <c r="M5139" i="32"/>
  <c r="N5139" i="32"/>
  <c r="M5140" i="32"/>
  <c r="N5140" i="32"/>
  <c r="M5141" i="32"/>
  <c r="N5141" i="32"/>
  <c r="M5142" i="32"/>
  <c r="N5142" i="32"/>
  <c r="M5143" i="32"/>
  <c r="N5143" i="32"/>
  <c r="M5144" i="32"/>
  <c r="N5144" i="32"/>
  <c r="M5145" i="32"/>
  <c r="N5145" i="32"/>
  <c r="M5146" i="32"/>
  <c r="N5146" i="32"/>
  <c r="M5147" i="32"/>
  <c r="N5147" i="32"/>
  <c r="M5148" i="32"/>
  <c r="N5148" i="32"/>
  <c r="M5149" i="32"/>
  <c r="N5149" i="32"/>
  <c r="M5150" i="32"/>
  <c r="N5150" i="32"/>
  <c r="M5151" i="32"/>
  <c r="N5151" i="32"/>
  <c r="M5152" i="32"/>
  <c r="N5152" i="32"/>
  <c r="M5153" i="32"/>
  <c r="N5153" i="32"/>
  <c r="M5154" i="32"/>
  <c r="N5154" i="32"/>
  <c r="M5155" i="32"/>
  <c r="N5155" i="32"/>
  <c r="M5156" i="32"/>
  <c r="N5156" i="32"/>
  <c r="M5157" i="32"/>
  <c r="N5157" i="32"/>
  <c r="M5158" i="32"/>
  <c r="N5158" i="32"/>
  <c r="M5159" i="32"/>
  <c r="N5159" i="32"/>
  <c r="M5160" i="32"/>
  <c r="N5160" i="32"/>
  <c r="M5161" i="32"/>
  <c r="N5161" i="32"/>
  <c r="M5162" i="32"/>
  <c r="N5162" i="32"/>
  <c r="M5163" i="32"/>
  <c r="N5163" i="32"/>
  <c r="M5164" i="32"/>
  <c r="N5164" i="32"/>
  <c r="M5165" i="32"/>
  <c r="N5165" i="32"/>
  <c r="M5166" i="32"/>
  <c r="N5166" i="32"/>
  <c r="M5167" i="32"/>
  <c r="N5167" i="32"/>
  <c r="M5168" i="32"/>
  <c r="N5168" i="32"/>
  <c r="M5169" i="32"/>
  <c r="N5169" i="32"/>
  <c r="M5170" i="32"/>
  <c r="N5170" i="32"/>
  <c r="M5171" i="32"/>
  <c r="N5171" i="32"/>
  <c r="M5172" i="32"/>
  <c r="N5172" i="32"/>
  <c r="M5173" i="32"/>
  <c r="N5173" i="32"/>
  <c r="M5174" i="32"/>
  <c r="N5174" i="32"/>
  <c r="M5175" i="32"/>
  <c r="N5175" i="32"/>
  <c r="M5176" i="32"/>
  <c r="N5176" i="32"/>
  <c r="M5177" i="32"/>
  <c r="N5177" i="32"/>
  <c r="M5178" i="32"/>
  <c r="N5178" i="32"/>
  <c r="M5179" i="32"/>
  <c r="N5179" i="32"/>
  <c r="M5180" i="32"/>
  <c r="N5180" i="32"/>
  <c r="M5181" i="32"/>
  <c r="N5181" i="32"/>
  <c r="M5182" i="32"/>
  <c r="N5182" i="32"/>
  <c r="M5183" i="32"/>
  <c r="N5183" i="32"/>
  <c r="M5184" i="32"/>
  <c r="N5184" i="32"/>
  <c r="M5185" i="32"/>
  <c r="N5185" i="32"/>
  <c r="M5186" i="32"/>
  <c r="N5186" i="32"/>
  <c r="M5187" i="32"/>
  <c r="N5187" i="32"/>
  <c r="M5188" i="32"/>
  <c r="N5188" i="32"/>
  <c r="M5189" i="32"/>
  <c r="N5189" i="32"/>
  <c r="M5190" i="32"/>
  <c r="N5190" i="32"/>
  <c r="M5191" i="32"/>
  <c r="N5191" i="32"/>
  <c r="M5192" i="32"/>
  <c r="N5192" i="32"/>
  <c r="M5193" i="32"/>
  <c r="N5193" i="32"/>
  <c r="M5194" i="32"/>
  <c r="N5194" i="32"/>
  <c r="M5195" i="32"/>
  <c r="N5195" i="32"/>
  <c r="M5196" i="32"/>
  <c r="N5196" i="32"/>
  <c r="M5197" i="32"/>
  <c r="N5197" i="32"/>
  <c r="M5198" i="32"/>
  <c r="N5198" i="32"/>
  <c r="M5199" i="32"/>
  <c r="N5199" i="32"/>
  <c r="M5200" i="32"/>
  <c r="N5200" i="32"/>
  <c r="M5201" i="32"/>
  <c r="N5201" i="32"/>
  <c r="M5202" i="32"/>
  <c r="N5202" i="32"/>
  <c r="M5203" i="32"/>
  <c r="N5203" i="32"/>
  <c r="M5204" i="32"/>
  <c r="N5204" i="32"/>
  <c r="M5205" i="32"/>
  <c r="N5205" i="32"/>
  <c r="M5206" i="32"/>
  <c r="N5206" i="32"/>
  <c r="M5207" i="32"/>
  <c r="N5207" i="32"/>
  <c r="M5208" i="32"/>
  <c r="N5208" i="32"/>
  <c r="M5209" i="32"/>
  <c r="N5209" i="32"/>
  <c r="M5210" i="32"/>
  <c r="N5210" i="32"/>
  <c r="M5211" i="32"/>
  <c r="N5211" i="32"/>
  <c r="M5212" i="32"/>
  <c r="N5212" i="32"/>
  <c r="M5213" i="32"/>
  <c r="N5213" i="32"/>
  <c r="M5214" i="32"/>
  <c r="N5214" i="32"/>
  <c r="M5215" i="32"/>
  <c r="N5215" i="32"/>
  <c r="M5216" i="32"/>
  <c r="N5216" i="32"/>
  <c r="M5217" i="32"/>
  <c r="N5217" i="32"/>
  <c r="M5218" i="32"/>
  <c r="N5218" i="32"/>
  <c r="M5219" i="32"/>
  <c r="N5219" i="32"/>
  <c r="M5220" i="32"/>
  <c r="N5220" i="32"/>
  <c r="M5221" i="32"/>
  <c r="N5221" i="32"/>
  <c r="M5222" i="32"/>
  <c r="N5222" i="32"/>
  <c r="M5223" i="32"/>
  <c r="N5223" i="32"/>
  <c r="M5224" i="32"/>
  <c r="N5224" i="32"/>
  <c r="M5225" i="32"/>
  <c r="N5225" i="32"/>
  <c r="M5226" i="32"/>
  <c r="N5226" i="32"/>
  <c r="M5227" i="32"/>
  <c r="N5227" i="32"/>
  <c r="M5228" i="32"/>
  <c r="N5228" i="32"/>
  <c r="M5229" i="32"/>
  <c r="N5229" i="32"/>
  <c r="M5230" i="32"/>
  <c r="N5230" i="32"/>
  <c r="M5231" i="32"/>
  <c r="N5231" i="32"/>
  <c r="M5232" i="32"/>
  <c r="N5232" i="32"/>
  <c r="M5233" i="32"/>
  <c r="N5233" i="32"/>
  <c r="M5234" i="32"/>
  <c r="N5234" i="32"/>
  <c r="M5235" i="32"/>
  <c r="N5235" i="32"/>
  <c r="M5236" i="32"/>
  <c r="N5236" i="32"/>
  <c r="M5237" i="32"/>
  <c r="N5237" i="32"/>
  <c r="M5238" i="32"/>
  <c r="N5238" i="32"/>
  <c r="M5239" i="32"/>
  <c r="N5239" i="32"/>
  <c r="M5240" i="32"/>
  <c r="N5240" i="32"/>
  <c r="M5241" i="32"/>
  <c r="N5241" i="32"/>
  <c r="M5242" i="32"/>
  <c r="N5242" i="32"/>
  <c r="M5243" i="32"/>
  <c r="N5243" i="32"/>
  <c r="M5244" i="32"/>
  <c r="N5244" i="32"/>
  <c r="M5245" i="32"/>
  <c r="N5245" i="32"/>
  <c r="M5246" i="32"/>
  <c r="N5246" i="32"/>
  <c r="M5247" i="32"/>
  <c r="N5247" i="32"/>
  <c r="M5248" i="32"/>
  <c r="N5248" i="32"/>
  <c r="M5249" i="32"/>
  <c r="N5249" i="32"/>
  <c r="M5250" i="32"/>
  <c r="N5250" i="32"/>
  <c r="M5251" i="32"/>
  <c r="N5251" i="32"/>
  <c r="M5252" i="32"/>
  <c r="N5252" i="32"/>
  <c r="M5253" i="32"/>
  <c r="N5253" i="32"/>
  <c r="M5254" i="32"/>
  <c r="N5254" i="32"/>
  <c r="M5255" i="32"/>
  <c r="N5255" i="32"/>
  <c r="M5256" i="32"/>
  <c r="N5256" i="32"/>
  <c r="M5257" i="32"/>
  <c r="N5257" i="32"/>
  <c r="M5258" i="32"/>
  <c r="N5258" i="32"/>
  <c r="M5259" i="32"/>
  <c r="N5259" i="32"/>
  <c r="M5260" i="32"/>
  <c r="N5260" i="32"/>
  <c r="M5261" i="32"/>
  <c r="N5261" i="32"/>
  <c r="M5262" i="32"/>
  <c r="N5262" i="32"/>
  <c r="M5263" i="32"/>
  <c r="N5263" i="32"/>
  <c r="M5264" i="32"/>
  <c r="N5264" i="32"/>
  <c r="M5265" i="32"/>
  <c r="N5265" i="32"/>
  <c r="M5266" i="32"/>
  <c r="N5266" i="32"/>
  <c r="M5267" i="32"/>
  <c r="N5267" i="32"/>
  <c r="M5268" i="32"/>
  <c r="N5268" i="32"/>
  <c r="M5269" i="32"/>
  <c r="N5269" i="32"/>
  <c r="M5270" i="32"/>
  <c r="N5270" i="32"/>
  <c r="M5271" i="32"/>
  <c r="N5271" i="32"/>
  <c r="M5272" i="32"/>
  <c r="N5272" i="32"/>
  <c r="M5273" i="32"/>
  <c r="N5273" i="32"/>
  <c r="M5274" i="32"/>
  <c r="N5274" i="32"/>
  <c r="M5275" i="32"/>
  <c r="N5275" i="32"/>
  <c r="M5276" i="32"/>
  <c r="N5276" i="32"/>
  <c r="M5277" i="32"/>
  <c r="N5277" i="32"/>
  <c r="M5278" i="32"/>
  <c r="N5278" i="32"/>
  <c r="M5279" i="32"/>
  <c r="N5279" i="32"/>
  <c r="M5280" i="32"/>
  <c r="N5280" i="32"/>
  <c r="M5281" i="32"/>
  <c r="N5281" i="32"/>
  <c r="M5282" i="32"/>
  <c r="N5282" i="32"/>
  <c r="M5283" i="32"/>
  <c r="N5283" i="32"/>
  <c r="M5284" i="32"/>
  <c r="N5284" i="32"/>
  <c r="M5285" i="32"/>
  <c r="N5285" i="32"/>
  <c r="M5286" i="32"/>
  <c r="N5286" i="32"/>
  <c r="M5287" i="32"/>
  <c r="N5287" i="32"/>
  <c r="M5288" i="32"/>
  <c r="N5288" i="32"/>
  <c r="M5289" i="32"/>
  <c r="N5289" i="32"/>
  <c r="M5290" i="32"/>
  <c r="N5290" i="32"/>
  <c r="M5291" i="32"/>
  <c r="N5291" i="32"/>
  <c r="M5292" i="32"/>
  <c r="N5292" i="32"/>
  <c r="M5293" i="32"/>
  <c r="N5293" i="32"/>
  <c r="M5294" i="32"/>
  <c r="N5294" i="32"/>
  <c r="M5295" i="32"/>
  <c r="N5295" i="32"/>
  <c r="M5296" i="32"/>
  <c r="N5296" i="32"/>
  <c r="M5297" i="32"/>
  <c r="N5297" i="32"/>
  <c r="M5298" i="32"/>
  <c r="N5298" i="32"/>
  <c r="M5299" i="32"/>
  <c r="N5299" i="32"/>
  <c r="M5300" i="32"/>
  <c r="N5300" i="32"/>
  <c r="M5301" i="32"/>
  <c r="N5301" i="32"/>
  <c r="M5302" i="32"/>
  <c r="N5302" i="32"/>
  <c r="M5303" i="32"/>
  <c r="N5303" i="32"/>
  <c r="M5304" i="32"/>
  <c r="N5304" i="32"/>
  <c r="M5305" i="32"/>
  <c r="N5305" i="32"/>
  <c r="M5306" i="32"/>
  <c r="N5306" i="32"/>
  <c r="M5307" i="32"/>
  <c r="N5307" i="32"/>
  <c r="M5308" i="32"/>
  <c r="N5308" i="32"/>
  <c r="M5309" i="32"/>
  <c r="N5309" i="32"/>
  <c r="M5310" i="32"/>
  <c r="N5310" i="32"/>
  <c r="M5311" i="32"/>
  <c r="N5311" i="32"/>
  <c r="M5312" i="32"/>
  <c r="N5312" i="32"/>
  <c r="M5313" i="32"/>
  <c r="N5313" i="32"/>
  <c r="M5314" i="32"/>
  <c r="N5314" i="32"/>
  <c r="M5315" i="32"/>
  <c r="N5315" i="32"/>
  <c r="M5316" i="32"/>
  <c r="N5316" i="32"/>
  <c r="M5317" i="32"/>
  <c r="N5317" i="32"/>
  <c r="M5318" i="32"/>
  <c r="N5318" i="32"/>
  <c r="M5319" i="32"/>
  <c r="N5319" i="32"/>
  <c r="M5320" i="32"/>
  <c r="N5320" i="32"/>
  <c r="M5321" i="32"/>
  <c r="N5321" i="32"/>
  <c r="M5322" i="32"/>
  <c r="N5322" i="32"/>
  <c r="M5323" i="32"/>
  <c r="N5323" i="32"/>
  <c r="M5324" i="32"/>
  <c r="N5324" i="32"/>
  <c r="M5325" i="32"/>
  <c r="N5325" i="32"/>
  <c r="M5326" i="32"/>
  <c r="N5326" i="32"/>
  <c r="M5327" i="32"/>
  <c r="N5327" i="32"/>
  <c r="M5328" i="32"/>
  <c r="N5328" i="32"/>
  <c r="M5329" i="32"/>
  <c r="N5329" i="32"/>
  <c r="M5330" i="32"/>
  <c r="N5330" i="32"/>
  <c r="M5331" i="32"/>
  <c r="N5331" i="32"/>
  <c r="M5332" i="32"/>
  <c r="N5332" i="32"/>
  <c r="M5333" i="32"/>
  <c r="N5333" i="32"/>
  <c r="M5334" i="32"/>
  <c r="N5334" i="32"/>
  <c r="M5335" i="32"/>
  <c r="N5335" i="32"/>
  <c r="M5336" i="32"/>
  <c r="N5336" i="32"/>
  <c r="M5337" i="32"/>
  <c r="N5337" i="32"/>
  <c r="M5338" i="32"/>
  <c r="N5338" i="32"/>
  <c r="M5339" i="32"/>
  <c r="N5339" i="32"/>
  <c r="M5340" i="32"/>
  <c r="N5340" i="32"/>
  <c r="M5341" i="32"/>
  <c r="N5341" i="32"/>
  <c r="M5342" i="32"/>
  <c r="N5342" i="32"/>
  <c r="M5343" i="32"/>
  <c r="N5343" i="32"/>
  <c r="M5344" i="32"/>
  <c r="N5344" i="32"/>
  <c r="M5345" i="32"/>
  <c r="N5345" i="32"/>
  <c r="M5346" i="32"/>
  <c r="N5346" i="32"/>
  <c r="M5347" i="32"/>
  <c r="N5347" i="32"/>
  <c r="M5348" i="32"/>
  <c r="N5348" i="32"/>
  <c r="M5349" i="32"/>
  <c r="N5349" i="32"/>
  <c r="M5350" i="32"/>
  <c r="N5350" i="32"/>
  <c r="M5351" i="32"/>
  <c r="N5351" i="32"/>
  <c r="M5352" i="32"/>
  <c r="N5352" i="32"/>
  <c r="M5353" i="32"/>
  <c r="N5353" i="32"/>
  <c r="M5354" i="32"/>
  <c r="N5354" i="32"/>
  <c r="M5355" i="32"/>
  <c r="N5355" i="32"/>
  <c r="M5356" i="32"/>
  <c r="N5356" i="32"/>
  <c r="M5357" i="32"/>
  <c r="N5357" i="32"/>
  <c r="M5358" i="32"/>
  <c r="N5358" i="32"/>
  <c r="M5359" i="32"/>
  <c r="N5359" i="32"/>
  <c r="M5360" i="32"/>
  <c r="N5360" i="32"/>
  <c r="M5361" i="32"/>
  <c r="N5361" i="32"/>
  <c r="M5362" i="32"/>
  <c r="N5362" i="32"/>
  <c r="M5363" i="32"/>
  <c r="N5363" i="32"/>
  <c r="M5364" i="32"/>
  <c r="N5364" i="32"/>
  <c r="M5365" i="32"/>
  <c r="N5365" i="32"/>
  <c r="M5366" i="32"/>
  <c r="N5366" i="32"/>
  <c r="M5367" i="32"/>
  <c r="N5367" i="32"/>
  <c r="M5368" i="32"/>
  <c r="N5368" i="32"/>
  <c r="M5369" i="32"/>
  <c r="N5369" i="32"/>
  <c r="M5370" i="32"/>
  <c r="N5370" i="32"/>
  <c r="M5371" i="32"/>
  <c r="N5371" i="32"/>
  <c r="M5372" i="32"/>
  <c r="N5372" i="32"/>
  <c r="M5373" i="32"/>
  <c r="N5373" i="32"/>
  <c r="M5374" i="32"/>
  <c r="N5374" i="32"/>
  <c r="M5375" i="32"/>
  <c r="N5375" i="32"/>
  <c r="M5376" i="32"/>
  <c r="N5376" i="32"/>
  <c r="M5377" i="32"/>
  <c r="N5377" i="32"/>
  <c r="M5378" i="32"/>
  <c r="N5378" i="32"/>
  <c r="M5379" i="32"/>
  <c r="N5379" i="32"/>
  <c r="M5380" i="32"/>
  <c r="N5380" i="32"/>
  <c r="M5381" i="32"/>
  <c r="N5381" i="32"/>
  <c r="M5382" i="32"/>
  <c r="N5382" i="32"/>
  <c r="M5383" i="32"/>
  <c r="N5383" i="32"/>
  <c r="M5384" i="32"/>
  <c r="N5384" i="32"/>
  <c r="M5385" i="32"/>
  <c r="N5385" i="32"/>
  <c r="M5386" i="32"/>
  <c r="N5386" i="32"/>
  <c r="M5387" i="32"/>
  <c r="N5387" i="32"/>
  <c r="M5388" i="32"/>
  <c r="N5388" i="32"/>
  <c r="M5389" i="32"/>
  <c r="N5389" i="32"/>
  <c r="M5390" i="32"/>
  <c r="N5390" i="32"/>
  <c r="M5391" i="32"/>
  <c r="N5391" i="32"/>
  <c r="M5392" i="32"/>
  <c r="N5392" i="32"/>
  <c r="M5393" i="32"/>
  <c r="N5393" i="32"/>
  <c r="M5394" i="32"/>
  <c r="N5394" i="32"/>
  <c r="M5395" i="32"/>
  <c r="N5395" i="32"/>
  <c r="M5396" i="32"/>
  <c r="N5396" i="32"/>
  <c r="M5397" i="32"/>
  <c r="N5397" i="32"/>
  <c r="M5398" i="32"/>
  <c r="N5398" i="32"/>
  <c r="M5399" i="32"/>
  <c r="N5399" i="32"/>
  <c r="M5400" i="32"/>
  <c r="N5400" i="32"/>
  <c r="M5401" i="32"/>
  <c r="N5401" i="32"/>
  <c r="M5402" i="32"/>
  <c r="N5402" i="32"/>
  <c r="M5403" i="32"/>
  <c r="N5403" i="32"/>
  <c r="M5404" i="32"/>
  <c r="N5404" i="32"/>
  <c r="M5405" i="32"/>
  <c r="N5405" i="32"/>
  <c r="M5406" i="32"/>
  <c r="N5406" i="32"/>
  <c r="M5407" i="32"/>
  <c r="N5407" i="32"/>
  <c r="M5408" i="32"/>
  <c r="N5408" i="32"/>
  <c r="M5409" i="32"/>
  <c r="N5409" i="32"/>
  <c r="M5410" i="32"/>
  <c r="N5410" i="32"/>
  <c r="M5411" i="32"/>
  <c r="N5411" i="32"/>
  <c r="M5412" i="32"/>
  <c r="N5412" i="32"/>
  <c r="M5413" i="32"/>
  <c r="N5413" i="32"/>
  <c r="M5414" i="32"/>
  <c r="N5414" i="32"/>
  <c r="M5415" i="32"/>
  <c r="N5415" i="32"/>
  <c r="M5416" i="32"/>
  <c r="N5416" i="32"/>
  <c r="M5417" i="32"/>
  <c r="N5417" i="32"/>
  <c r="M5418" i="32"/>
  <c r="N5418" i="32"/>
  <c r="M5419" i="32"/>
  <c r="N5419" i="32"/>
  <c r="M5420" i="32"/>
  <c r="N5420" i="32"/>
  <c r="M5421" i="32"/>
  <c r="N5421" i="32"/>
  <c r="M5422" i="32"/>
  <c r="N5422" i="32"/>
  <c r="M5423" i="32"/>
  <c r="N5423" i="32"/>
  <c r="M5424" i="32"/>
  <c r="N5424" i="32"/>
  <c r="M5425" i="32"/>
  <c r="N5425" i="32"/>
  <c r="M5426" i="32"/>
  <c r="N5426" i="32"/>
  <c r="M5427" i="32"/>
  <c r="N5427" i="32"/>
  <c r="E24" i="34"/>
  <c r="Y5" i="36"/>
  <c r="Y19" i="36"/>
  <c r="Y18" i="36"/>
  <c r="Y17" i="36"/>
  <c r="Y16" i="36"/>
  <c r="Y15" i="36"/>
  <c r="Y14" i="36"/>
  <c r="Y13" i="36"/>
  <c r="Y12" i="36"/>
  <c r="Y11" i="36"/>
  <c r="Y10" i="36"/>
  <c r="Y6" i="36"/>
  <c r="Y7" i="36"/>
  <c r="Y8" i="36"/>
  <c r="Y9" i="36"/>
  <c r="Y20" i="36"/>
  <c r="X6" i="36"/>
  <c r="X7" i="36"/>
  <c r="X8" i="36"/>
  <c r="X9" i="36"/>
  <c r="X10" i="36"/>
  <c r="X11" i="36"/>
  <c r="X12" i="36"/>
  <c r="X13" i="36"/>
  <c r="X14" i="36"/>
  <c r="X15" i="36"/>
  <c r="X16" i="36"/>
  <c r="X17" i="36"/>
  <c r="X18" i="36"/>
  <c r="X19" i="36"/>
  <c r="X5" i="36"/>
  <c r="E39" i="34"/>
  <c r="E38" i="34"/>
  <c r="I6" i="34"/>
  <c r="AA6" i="36"/>
  <c r="G14" i="34"/>
  <c r="G6" i="34"/>
  <c r="I13" i="34"/>
  <c r="AA13" i="36"/>
  <c r="I11" i="34"/>
  <c r="AA11" i="36"/>
  <c r="I9" i="34"/>
  <c r="AA9" i="36"/>
  <c r="I7" i="34"/>
  <c r="AA7" i="36"/>
  <c r="I12" i="34"/>
  <c r="AA12" i="36"/>
  <c r="I14" i="34"/>
  <c r="AA14" i="36"/>
  <c r="H23" i="34" a="1"/>
  <c r="H23" i="34"/>
  <c r="Z19" i="36"/>
  <c r="M20" i="34" a="1"/>
  <c r="M20" i="34"/>
  <c r="K15" i="34" a="1"/>
  <c r="K15" i="34"/>
  <c r="L15" i="34"/>
  <c r="M14" i="34" a="1"/>
  <c r="M14" i="34"/>
  <c r="H18" i="34" a="1"/>
  <c r="H18" i="34"/>
  <c r="Z18" i="36"/>
  <c r="H7" i="34" a="1"/>
  <c r="H7" i="34"/>
  <c r="Z7" i="36"/>
  <c r="K10" i="34" a="1"/>
  <c r="K10" i="34"/>
  <c r="L10" i="34"/>
  <c r="K18" i="34" a="1"/>
  <c r="K18" i="34"/>
  <c r="L18" i="34"/>
  <c r="H21" i="34" a="1"/>
  <c r="H21" i="34"/>
  <c r="K8" i="34" a="1"/>
  <c r="K8" i="34"/>
  <c r="L8" i="34"/>
  <c r="M17" i="34" a="1"/>
  <c r="M17" i="34"/>
  <c r="H20" i="34" a="1"/>
  <c r="H20" i="34"/>
  <c r="M8" i="34" a="1"/>
  <c r="M8" i="34"/>
  <c r="K11" i="34" a="1"/>
  <c r="K11" i="34"/>
  <c r="L11" i="34"/>
  <c r="K22" i="34" a="1"/>
  <c r="K22" i="34"/>
  <c r="L22" i="34"/>
  <c r="M7" i="34" a="1"/>
  <c r="M7" i="34"/>
  <c r="H14" i="34" a="1"/>
  <c r="H14" i="34"/>
  <c r="Z14" i="36"/>
  <c r="H17" i="34" a="1"/>
  <c r="H17" i="34"/>
  <c r="Z17" i="36"/>
  <c r="H16" i="34" a="1"/>
  <c r="H16" i="34"/>
  <c r="Z16" i="36"/>
  <c r="H19" i="34" a="1"/>
  <c r="H19" i="34"/>
  <c r="K14" i="34" a="1"/>
  <c r="K14" i="34"/>
  <c r="L14" i="34"/>
  <c r="M21" i="34" a="1"/>
  <c r="M21" i="34"/>
  <c r="M6" i="34" a="1"/>
  <c r="M6" i="34"/>
  <c r="N6" i="34"/>
  <c r="M15" i="34" a="1"/>
  <c r="M15" i="34"/>
  <c r="M23" i="34" a="1"/>
  <c r="M23" i="34"/>
  <c r="M9" i="34" a="1"/>
  <c r="M9" i="34"/>
  <c r="K21" i="34" a="1"/>
  <c r="K21" i="34"/>
  <c r="L21" i="34"/>
  <c r="K9" i="34" a="1"/>
  <c r="K9" i="34"/>
  <c r="L9" i="34"/>
  <c r="M16" i="34" a="1"/>
  <c r="M16" i="34"/>
  <c r="M22" i="34" a="1"/>
  <c r="M22" i="34"/>
  <c r="H5" i="34" a="1"/>
  <c r="H5" i="34"/>
  <c r="I5" i="34"/>
  <c r="AA5" i="36"/>
  <c r="H10" i="34" a="1"/>
  <c r="H10" i="34"/>
  <c r="Z10" i="36"/>
  <c r="H13" i="34" a="1"/>
  <c r="H13" i="34"/>
  <c r="Z13" i="36"/>
  <c r="H12" i="34" a="1"/>
  <c r="H12" i="34"/>
  <c r="Z12" i="36"/>
  <c r="H15" i="34" a="1"/>
  <c r="H15" i="34"/>
  <c r="Z15" i="36"/>
  <c r="M5" i="34" a="1"/>
  <c r="M5" i="34"/>
  <c r="N5" i="34"/>
  <c r="M13" i="34" a="1"/>
  <c r="M13" i="34"/>
  <c r="K23" i="34" a="1"/>
  <c r="K23" i="34"/>
  <c r="L23" i="34"/>
  <c r="K5" i="34" a="1"/>
  <c r="K5" i="34"/>
  <c r="L5" i="34"/>
  <c r="M12" i="34" a="1"/>
  <c r="M12" i="34"/>
  <c r="K20" i="34" a="1"/>
  <c r="K20" i="34"/>
  <c r="L20" i="34"/>
  <c r="M19" i="34" a="1"/>
  <c r="M19" i="34"/>
  <c r="K16" i="34" a="1"/>
  <c r="K16" i="34"/>
  <c r="L16" i="34"/>
  <c r="K17" i="34" a="1"/>
  <c r="K17" i="34"/>
  <c r="L17" i="34"/>
  <c r="K6" i="34" a="1"/>
  <c r="K6" i="34"/>
  <c r="L6" i="34"/>
  <c r="H22" i="34" a="1"/>
  <c r="H22" i="34"/>
  <c r="H6" i="34" a="1"/>
  <c r="H6" i="34"/>
  <c r="Z6" i="36"/>
  <c r="H9" i="34" a="1"/>
  <c r="H9" i="34"/>
  <c r="Z9" i="36"/>
  <c r="H8" i="34" a="1"/>
  <c r="H8" i="34"/>
  <c r="Z8" i="36"/>
  <c r="H11" i="34" a="1"/>
  <c r="H11" i="34"/>
  <c r="Z11" i="36"/>
  <c r="M18" i="34" a="1"/>
  <c r="M18" i="34"/>
  <c r="M10" i="34" a="1"/>
  <c r="M10" i="34"/>
  <c r="K13" i="34" a="1"/>
  <c r="K13" i="34"/>
  <c r="L13" i="34"/>
  <c r="K19" i="34" a="1"/>
  <c r="K19" i="34"/>
  <c r="L19" i="34"/>
  <c r="K12" i="34" a="1"/>
  <c r="K12" i="34"/>
  <c r="L12" i="34"/>
  <c r="K7" i="34" a="1"/>
  <c r="K7" i="34"/>
  <c r="L7" i="34"/>
  <c r="M11" i="34" a="1"/>
  <c r="M11" i="34"/>
  <c r="O22" i="34" a="1"/>
  <c r="O22" i="34" s="1"/>
  <c r="Q22" i="34" s="1"/>
  <c r="S12" i="34" a="1"/>
  <c r="S12" i="34" s="1"/>
  <c r="O5" i="34" a="1"/>
  <c r="O5" i="34" s="1"/>
  <c r="AC5" i="36" s="1"/>
  <c r="O23" i="34" a="1"/>
  <c r="O23" i="34" s="1"/>
  <c r="P22" i="34" a="1"/>
  <c r="P22" i="34" s="1"/>
  <c r="O8" i="34" a="1"/>
  <c r="O8" i="34" s="1"/>
  <c r="Q8" i="34" s="1"/>
  <c r="AE8" i="36" s="1"/>
  <c r="K39" i="34"/>
  <c r="P13" i="34" a="1"/>
  <c r="P13" i="34" s="1"/>
  <c r="AD13" i="36" s="1"/>
  <c r="K40" i="34"/>
  <c r="AB18" i="36"/>
  <c r="AB14" i="36"/>
  <c r="AB10" i="36"/>
  <c r="AB13" i="36"/>
  <c r="AB5" i="36"/>
  <c r="J24" i="34"/>
  <c r="E41" i="34"/>
  <c r="AB16" i="36"/>
  <c r="AB12" i="36"/>
  <c r="AB8" i="36"/>
  <c r="AB19" i="36"/>
  <c r="AB11" i="36"/>
  <c r="E95" i="34"/>
  <c r="K66" i="34"/>
  <c r="E119" i="34"/>
  <c r="E98" i="34"/>
  <c r="E93" i="34"/>
  <c r="AB7" i="36"/>
  <c r="AB15" i="36"/>
  <c r="AB9" i="36"/>
  <c r="F24" i="34"/>
  <c r="Z5" i="36"/>
  <c r="Z20" i="36"/>
  <c r="AA20" i="36"/>
  <c r="H24" i="34"/>
  <c r="E40" i="34"/>
  <c r="M24" i="34"/>
  <c r="E43" i="34"/>
  <c r="K41" i="34"/>
  <c r="L41" i="34"/>
  <c r="K24" i="34"/>
  <c r="E42" i="34"/>
  <c r="AB20" i="36"/>
  <c r="L31" i="34"/>
  <c r="L30" i="34"/>
  <c r="G24" i="34"/>
  <c r="N24" i="34"/>
  <c r="E53" i="34"/>
  <c r="F53" i="34"/>
  <c r="I24" i="34"/>
  <c r="L24" i="34"/>
  <c r="E52" i="34"/>
  <c r="F52" i="34"/>
  <c r="J72" i="34" l="1"/>
  <c r="P17" i="34" a="1"/>
  <c r="P17" i="34" s="1"/>
  <c r="AD17" i="36" s="1"/>
  <c r="O13" i="34" a="1"/>
  <c r="O13" i="34" s="1"/>
  <c r="P9" i="34" a="1"/>
  <c r="P9" i="34" s="1"/>
  <c r="AD9" i="36" s="1"/>
  <c r="H81" i="34" a="1"/>
  <c r="H81" i="34" s="1"/>
  <c r="E81" i="34" a="1"/>
  <c r="E81" i="34" s="1"/>
  <c r="J79" i="34" a="1"/>
  <c r="J79" i="34" s="1"/>
  <c r="K69" i="34"/>
  <c r="H72" i="34"/>
  <c r="P21" i="34" a="1"/>
  <c r="P21" i="34" s="1"/>
  <c r="P8" i="34" a="1"/>
  <c r="P8" i="34" s="1"/>
  <c r="AD8" i="36" s="1"/>
  <c r="O9" i="34" a="1"/>
  <c r="O9" i="34" s="1"/>
  <c r="AC9" i="36" s="1"/>
  <c r="O19" i="34" a="1"/>
  <c r="O19" i="34" s="1"/>
  <c r="Q19" i="34" s="1"/>
  <c r="P19" i="34" a="1"/>
  <c r="P19" i="34" s="1"/>
  <c r="O11" i="34" a="1"/>
  <c r="O11" i="34" s="1"/>
  <c r="P6" i="34" a="1"/>
  <c r="P6" i="34" s="1"/>
  <c r="AD6" i="36" s="1"/>
  <c r="I80" i="34" a="1"/>
  <c r="I80" i="34" s="1"/>
  <c r="G78" i="34" a="1"/>
  <c r="G78" i="34" s="1"/>
  <c r="F79" i="34" a="1"/>
  <c r="F79" i="34" s="1"/>
  <c r="P14" i="34" a="1"/>
  <c r="P14" i="34" s="1"/>
  <c r="AD14" i="36" s="1"/>
  <c r="O21" i="34" a="1"/>
  <c r="O21" i="34" s="1"/>
  <c r="Q21" i="34" s="1"/>
  <c r="P15" i="34" a="1"/>
  <c r="P15" i="34" s="1"/>
  <c r="AD15" i="36" s="1"/>
  <c r="K67" i="34"/>
  <c r="G72" i="34"/>
  <c r="P7" i="34" a="1"/>
  <c r="P7" i="34" s="1"/>
  <c r="AD7" i="36" s="1"/>
  <c r="P16" i="34" a="1"/>
  <c r="P16" i="34" s="1"/>
  <c r="AD16" i="36" s="1"/>
  <c r="O12" i="34" a="1"/>
  <c r="O12" i="34" s="1"/>
  <c r="P12" i="34" a="1"/>
  <c r="P12" i="34" s="1"/>
  <c r="AD12" i="36" s="1"/>
  <c r="O20" i="34" a="1"/>
  <c r="O20" i="34" s="1"/>
  <c r="Q20" i="34" s="1"/>
  <c r="K43" i="34"/>
  <c r="O7" i="34" a="1"/>
  <c r="O7" i="34" s="1"/>
  <c r="S7" i="34" a="1"/>
  <c r="S7" i="34" s="1"/>
  <c r="G79" i="34" a="1"/>
  <c r="G79" i="34" s="1"/>
  <c r="S19" i="34" a="1"/>
  <c r="S19" i="34" s="1"/>
  <c r="S6" i="34" a="1"/>
  <c r="S6" i="34" s="1"/>
  <c r="P5" i="34" a="1"/>
  <c r="P5" i="34" s="1"/>
  <c r="AD5" i="36" s="1"/>
  <c r="S22" i="34" a="1"/>
  <c r="S22" i="34" s="1"/>
  <c r="S16" i="34" a="1"/>
  <c r="S16" i="34" s="1"/>
  <c r="S20" i="34" a="1"/>
  <c r="S20" i="34" s="1"/>
  <c r="S13" i="34" a="1"/>
  <c r="S13" i="34" s="1"/>
  <c r="S15" i="34" a="1"/>
  <c r="S15" i="34" s="1"/>
  <c r="S8" i="34" a="1"/>
  <c r="S8" i="34" s="1"/>
  <c r="P11" i="34" a="1"/>
  <c r="P11" i="34" s="1"/>
  <c r="AD11" i="36" s="1"/>
  <c r="J80" i="34" a="1"/>
  <c r="J80" i="34" s="1"/>
  <c r="P18" i="34" a="1"/>
  <c r="P18" i="34" s="1"/>
  <c r="AD18" i="36" s="1"/>
  <c r="E82" i="34" a="1"/>
  <c r="E82" i="34" s="1"/>
  <c r="O17" i="34" a="1"/>
  <c r="O17" i="34" s="1"/>
  <c r="I79" i="34" a="1"/>
  <c r="I79" i="34" s="1"/>
  <c r="H82" i="34" a="1"/>
  <c r="H82" i="34" s="1"/>
  <c r="P23" i="34" a="1"/>
  <c r="P23" i="34" s="1"/>
  <c r="AD19" i="36" s="1"/>
  <c r="E79" i="34" a="1"/>
  <c r="E79" i="34" s="1"/>
  <c r="P20" i="34" a="1"/>
  <c r="P20" i="34" s="1"/>
  <c r="O16" i="34" a="1"/>
  <c r="O16" i="34" s="1"/>
  <c r="O14" i="34" a="1"/>
  <c r="O14" i="34" s="1"/>
  <c r="O6" i="34" a="1"/>
  <c r="O6" i="34" s="1"/>
  <c r="O10" i="34" a="1"/>
  <c r="O10" i="34" s="1"/>
  <c r="S18" i="34" a="1"/>
  <c r="S18" i="34" s="1"/>
  <c r="J78" i="34" a="1"/>
  <c r="J78" i="34" s="1"/>
  <c r="H79" i="34" a="1"/>
  <c r="H79" i="34" s="1"/>
  <c r="S10" i="34" a="1"/>
  <c r="S10" i="34" s="1"/>
  <c r="E77" i="34" a="1"/>
  <c r="E77" i="34" s="1"/>
  <c r="S23" i="34" a="1"/>
  <c r="S23" i="34" s="1"/>
  <c r="H77" i="34" a="1"/>
  <c r="H77" i="34" s="1"/>
  <c r="S11" i="34" a="1"/>
  <c r="S11" i="34" s="1"/>
  <c r="S14" i="34" a="1"/>
  <c r="S14" i="34" s="1"/>
  <c r="G81" i="34" a="1"/>
  <c r="G81" i="34" s="1"/>
  <c r="S9" i="34" a="1"/>
  <c r="S9" i="34" s="1"/>
  <c r="S5" i="34" a="1"/>
  <c r="S5" i="34" s="1"/>
  <c r="T5" i="34" s="1"/>
  <c r="S17" i="34" a="1"/>
  <c r="S17" i="34" s="1"/>
  <c r="F82" i="34" a="1"/>
  <c r="F82" i="34" s="1"/>
  <c r="J81" i="34" a="1"/>
  <c r="J81" i="34" s="1"/>
  <c r="S21" i="34" a="1"/>
  <c r="S21" i="34" s="1"/>
  <c r="G77" i="34" a="1"/>
  <c r="G77" i="34" s="1"/>
  <c r="E80" i="34" a="1"/>
  <c r="E80" i="34" s="1"/>
  <c r="G82" i="34" a="1"/>
  <c r="G82" i="34" s="1"/>
  <c r="J82" i="34" a="1"/>
  <c r="J82" i="34" s="1"/>
  <c r="H78" i="34" a="1"/>
  <c r="H78" i="34" s="1"/>
  <c r="F80" i="34" a="1"/>
  <c r="F80" i="34" s="1"/>
  <c r="I78" i="34" a="1"/>
  <c r="I78" i="34" s="1"/>
  <c r="J77" i="34" a="1"/>
  <c r="J77" i="34" s="1"/>
  <c r="I81" i="34" a="1"/>
  <c r="I81" i="34" s="1"/>
  <c r="K44" i="34"/>
  <c r="K45" i="34" s="1"/>
  <c r="L45" i="34" s="1"/>
  <c r="E115" i="34"/>
  <c r="I72" i="34"/>
  <c r="E99" i="34"/>
  <c r="K70" i="34"/>
  <c r="F72" i="34"/>
  <c r="E91" i="34"/>
  <c r="K68" i="34"/>
  <c r="E72" i="34"/>
  <c r="E94" i="34"/>
  <c r="K71" i="34"/>
  <c r="AC8" i="36"/>
  <c r="L33" i="34"/>
  <c r="AC6" i="36"/>
  <c r="Q6" i="34"/>
  <c r="AE6" i="36" s="1"/>
  <c r="AC10" i="36"/>
  <c r="Q10" i="34"/>
  <c r="AE10" i="36" s="1"/>
  <c r="Q12" i="34"/>
  <c r="AE12" i="36" s="1"/>
  <c r="AC12" i="36"/>
  <c r="AC11" i="36"/>
  <c r="Q11" i="34"/>
  <c r="AE11" i="36" s="1"/>
  <c r="AC13" i="36"/>
  <c r="Q13" i="34"/>
  <c r="AE13" i="36" s="1"/>
  <c r="G80" i="34" a="1"/>
  <c r="G80" i="34" s="1"/>
  <c r="AC15" i="36"/>
  <c r="E78" i="34" a="1"/>
  <c r="E78" i="34" s="1"/>
  <c r="H80" i="34" a="1"/>
  <c r="H80" i="34" s="1"/>
  <c r="F81" i="34" a="1"/>
  <c r="F81" i="34" s="1"/>
  <c r="K79" i="34"/>
  <c r="F78" i="34" a="1"/>
  <c r="F78" i="34" s="1"/>
  <c r="I82" i="34" a="1"/>
  <c r="I82" i="34" s="1"/>
  <c r="I77" i="34" a="1"/>
  <c r="I77" i="34" s="1"/>
  <c r="Q23" i="34"/>
  <c r="AE19" i="36" s="1"/>
  <c r="AC19" i="36"/>
  <c r="AD20" i="36"/>
  <c r="AC7" i="36"/>
  <c r="Q7" i="34"/>
  <c r="AE7" i="36" s="1"/>
  <c r="Q16" i="34"/>
  <c r="AE16" i="36" s="1"/>
  <c r="AC16" i="36"/>
  <c r="AC18" i="36"/>
  <c r="Q18" i="34"/>
  <c r="AE18" i="36" s="1"/>
  <c r="T7" i="34"/>
  <c r="R24" i="34"/>
  <c r="Q17" i="34"/>
  <c r="AE17" i="36" s="1"/>
  <c r="AC17" i="36"/>
  <c r="Q5" i="34"/>
  <c r="AE5" i="36" s="1"/>
  <c r="Q9" i="34" l="1"/>
  <c r="AE9" i="36" s="1"/>
  <c r="K94" i="34" a="1"/>
  <c r="K94" i="34" s="1"/>
  <c r="L94" i="34" s="1"/>
  <c r="P24" i="34"/>
  <c r="E45" i="34" s="1"/>
  <c r="J83" i="34"/>
  <c r="S24" i="34"/>
  <c r="E48" i="34" s="1"/>
  <c r="O24" i="34"/>
  <c r="E44" i="34" s="1"/>
  <c r="E46" i="34" s="1"/>
  <c r="Q14" i="34"/>
  <c r="AE14" i="36" s="1"/>
  <c r="K82" i="34"/>
  <c r="AC14" i="36"/>
  <c r="AC20" i="36" s="1"/>
  <c r="AE20" i="36" s="1"/>
  <c r="E83" i="34"/>
  <c r="K114" i="34" a="1"/>
  <c r="K114" i="34" s="1"/>
  <c r="L114" i="34" s="1"/>
  <c r="K89" i="34" a="1"/>
  <c r="K89" i="34" s="1"/>
  <c r="L89" i="34" s="1"/>
  <c r="K96" i="34" a="1"/>
  <c r="K96" i="34" s="1"/>
  <c r="L96" i="34" s="1"/>
  <c r="K117" i="34" a="1"/>
  <c r="K117" i="34" s="1"/>
  <c r="L117" i="34" s="1"/>
  <c r="K113" i="34" a="1"/>
  <c r="K113" i="34" s="1"/>
  <c r="L113" i="34" s="1"/>
  <c r="G83" i="34"/>
  <c r="H83" i="34"/>
  <c r="K100" i="34" a="1"/>
  <c r="K100" i="34" s="1"/>
  <c r="L100" i="34" s="1"/>
  <c r="K92" i="34" a="1"/>
  <c r="K92" i="34" s="1"/>
  <c r="L92" i="34" s="1"/>
  <c r="K91" i="34" a="1"/>
  <c r="K91" i="34" s="1"/>
  <c r="L91" i="34" s="1"/>
  <c r="K102" i="34" a="1"/>
  <c r="K102" i="34" s="1"/>
  <c r="L102" i="34" s="1"/>
  <c r="K95" i="34" a="1"/>
  <c r="K95" i="34" s="1"/>
  <c r="L95" i="34" s="1"/>
  <c r="K104" i="34" a="1"/>
  <c r="K104" i="34" s="1"/>
  <c r="L104" i="34" s="1"/>
  <c r="K119" i="34" a="1"/>
  <c r="K119" i="34" s="1"/>
  <c r="L119" i="34" s="1"/>
  <c r="K93" i="34" a="1"/>
  <c r="K93" i="34" s="1"/>
  <c r="L93" i="34" s="1"/>
  <c r="K111" i="34" a="1"/>
  <c r="K111" i="34" s="1"/>
  <c r="L111" i="34" s="1"/>
  <c r="K116" i="34" a="1"/>
  <c r="K116" i="34" s="1"/>
  <c r="L116" i="34" s="1"/>
  <c r="K115" i="34" a="1"/>
  <c r="K115" i="34" s="1"/>
  <c r="L115" i="34" s="1"/>
  <c r="K124" i="34" a="1"/>
  <c r="K124" i="34" s="1"/>
  <c r="L124" i="34" s="1"/>
  <c r="K99" i="34" a="1"/>
  <c r="K99" i="34" s="1"/>
  <c r="L99" i="34" s="1"/>
  <c r="K112" i="34" a="1"/>
  <c r="K112" i="34" s="1"/>
  <c r="L112" i="34" s="1"/>
  <c r="K106" i="34" a="1"/>
  <c r="K106" i="34" s="1"/>
  <c r="L106" i="34" s="1"/>
  <c r="K101" i="34" a="1"/>
  <c r="K101" i="34" s="1"/>
  <c r="L101" i="34" s="1"/>
  <c r="K110" i="34" a="1"/>
  <c r="K110" i="34" s="1"/>
  <c r="L110" i="34" s="1"/>
  <c r="K105" i="34" a="1"/>
  <c r="K105" i="34" s="1"/>
  <c r="L105" i="34" s="1"/>
  <c r="K90" i="34" a="1"/>
  <c r="K90" i="34" s="1"/>
  <c r="L90" i="34" s="1"/>
  <c r="K103" i="34" a="1"/>
  <c r="K103" i="34" s="1"/>
  <c r="L103" i="34" s="1"/>
  <c r="K108" i="34" a="1"/>
  <c r="K108" i="34" s="1"/>
  <c r="L108" i="34" s="1"/>
  <c r="K77" i="34"/>
  <c r="K81" i="34"/>
  <c r="K107" i="34" a="1"/>
  <c r="K107" i="34" s="1"/>
  <c r="L107" i="34" s="1"/>
  <c r="K120" i="34" a="1"/>
  <c r="K120" i="34" s="1"/>
  <c r="L120" i="34" s="1"/>
  <c r="K97" i="34" a="1"/>
  <c r="K97" i="34" s="1"/>
  <c r="L97" i="34" s="1"/>
  <c r="K72" i="34"/>
  <c r="K109" i="34" a="1"/>
  <c r="K109" i="34" s="1"/>
  <c r="L109" i="34" s="1"/>
  <c r="K122" i="34" a="1"/>
  <c r="K122" i="34" s="1"/>
  <c r="L122" i="34" s="1"/>
  <c r="K123" i="34" a="1"/>
  <c r="K123" i="34" s="1"/>
  <c r="L123" i="34" s="1"/>
  <c r="K118" i="34" a="1"/>
  <c r="K118" i="34" s="1"/>
  <c r="L118" i="34" s="1"/>
  <c r="K121" i="34" a="1"/>
  <c r="K121" i="34" s="1"/>
  <c r="L121" i="34" s="1"/>
  <c r="K98" i="34" a="1"/>
  <c r="K98" i="34" s="1"/>
  <c r="L98" i="34" s="1"/>
  <c r="F83" i="34"/>
  <c r="K80" i="34"/>
  <c r="I83" i="34"/>
  <c r="K78" i="34"/>
  <c r="E47" i="34"/>
  <c r="L32" i="34"/>
  <c r="Q24" i="34"/>
  <c r="E54" i="34" s="1"/>
  <c r="F54" i="34" s="1"/>
  <c r="T24" i="34" l="1"/>
  <c r="E55" i="34" s="1"/>
  <c r="F55" i="34" s="1"/>
  <c r="K83" i="34"/>
</calcChain>
</file>

<file path=xl/comments1.xml><?xml version="1.0" encoding="utf-8"?>
<comments xmlns="http://schemas.openxmlformats.org/spreadsheetml/2006/main">
  <authors>
    <author>Sean Williamson</author>
  </authors>
  <commentList>
    <comment ref="Y4" authorId="0">
      <text>
        <r>
          <rPr>
            <sz val="9"/>
            <color indexed="81"/>
            <rFont val="Tahoma"/>
            <family val="2"/>
          </rPr>
          <t>Total # of master fields as confirmed by the system administrator</t>
        </r>
      </text>
    </comment>
    <comment ref="Z4" authorId="0">
      <text>
        <r>
          <rPr>
            <sz val="9"/>
            <color indexed="81"/>
            <rFont val="Tahoma"/>
            <family val="2"/>
          </rPr>
          <t># of tables that have been fully mapped (ie. All key columns have been completed and no errors exist)</t>
        </r>
      </text>
    </comment>
    <comment ref="AA4" authorId="0">
      <text>
        <r>
          <rPr>
            <sz val="9"/>
            <color indexed="81"/>
            <rFont val="Tahoma"/>
            <family val="2"/>
          </rPr>
          <t>Progress of mapping the tables</t>
        </r>
      </text>
    </comment>
    <comment ref="AB4" authorId="0">
      <text>
        <r>
          <rPr>
            <sz val="9"/>
            <color indexed="81"/>
            <rFont val="Tahoma"/>
            <family val="2"/>
          </rPr>
          <t>Total # of tables required to fulfill active use cases / user stories</t>
        </r>
      </text>
    </comment>
    <comment ref="AC4" authorId="0">
      <text>
        <r>
          <rPr>
            <sz val="9"/>
            <color indexed="81"/>
            <rFont val="Tahoma"/>
            <family val="2"/>
          </rPr>
          <t># of elements from those tables to fulfill use cases / user stories</t>
        </r>
      </text>
    </comment>
    <comment ref="AD4" authorId="0">
      <text>
        <r>
          <rPr>
            <sz val="9"/>
            <color indexed="81"/>
            <rFont val="Tahoma"/>
            <family val="2"/>
          </rPr>
          <t># of elements that have been fully mapped</t>
        </r>
      </text>
    </comment>
    <comment ref="AE4" authorId="0">
      <text>
        <r>
          <rPr>
            <sz val="9"/>
            <color indexed="81"/>
            <rFont val="Tahoma"/>
            <family val="2"/>
          </rPr>
          <t>Progress of data element mapping</t>
        </r>
      </text>
    </comment>
  </commentList>
</comments>
</file>

<file path=xl/comments2.xml><?xml version="1.0" encoding="utf-8"?>
<comments xmlns="http://schemas.openxmlformats.org/spreadsheetml/2006/main">
  <authors>
    <author>Sean Williamson</author>
  </authors>
  <commentList>
    <comment ref="E4" authorId="0">
      <text>
        <r>
          <rPr>
            <sz val="9"/>
            <color indexed="81"/>
            <rFont val="Tahoma"/>
            <family val="2"/>
          </rPr>
          <t>Total # of master fields as confirmed by the system administrator</t>
        </r>
      </text>
    </comment>
    <comment ref="F4" authorId="0">
      <text>
        <r>
          <rPr>
            <sz val="9"/>
            <color indexed="81"/>
            <rFont val="Tahoma"/>
            <family val="2"/>
          </rPr>
          <t>Total # of tables/files from that system that are in the Master Tables tab of this spreadsheet</t>
        </r>
      </text>
    </comment>
    <comment ref="G4" authorId="0">
      <text>
        <r>
          <rPr>
            <sz val="9"/>
            <color indexed="81"/>
            <rFont val="Tahoma"/>
            <family val="2"/>
          </rPr>
          <t>Progress of getting tables into the DD</t>
        </r>
      </text>
    </comment>
    <comment ref="H4" authorId="0">
      <text>
        <r>
          <rPr>
            <sz val="9"/>
            <color indexed="81"/>
            <rFont val="Tahoma"/>
            <family val="2"/>
          </rPr>
          <t># of tables that have been fully mapped (ie. All key columns have been completed and no errors exist)</t>
        </r>
      </text>
    </comment>
    <comment ref="I4" authorId="0">
      <text>
        <r>
          <rPr>
            <sz val="9"/>
            <color indexed="81"/>
            <rFont val="Tahoma"/>
            <family val="2"/>
          </rPr>
          <t>Progress of mapping the tables</t>
        </r>
      </text>
    </comment>
    <comment ref="J4" authorId="0">
      <text>
        <r>
          <rPr>
            <sz val="9"/>
            <color indexed="81"/>
            <rFont val="Tahoma"/>
            <family val="2"/>
          </rPr>
          <t>Total # of tables required to fulfill active use cases / user stories</t>
        </r>
      </text>
    </comment>
    <comment ref="O4" authorId="0">
      <text>
        <r>
          <rPr>
            <sz val="9"/>
            <color indexed="81"/>
            <rFont val="Tahoma"/>
            <family val="2"/>
          </rPr>
          <t># of elements from those tables to fulfill use cases / user stories</t>
        </r>
      </text>
    </comment>
    <comment ref="P4" authorId="0">
      <text>
        <r>
          <rPr>
            <sz val="9"/>
            <color indexed="81"/>
            <rFont val="Tahoma"/>
            <family val="2"/>
          </rPr>
          <t># of elements that have been fully mapped</t>
        </r>
      </text>
    </comment>
    <comment ref="Q4" authorId="0">
      <text>
        <r>
          <rPr>
            <sz val="9"/>
            <color indexed="81"/>
            <rFont val="Tahoma"/>
            <family val="2"/>
          </rPr>
          <t>Progress of data element mapping</t>
        </r>
      </text>
    </comment>
    <comment ref="R4" authorId="0">
      <text>
        <r>
          <rPr>
            <sz val="9"/>
            <color indexed="81"/>
            <rFont val="Tahoma"/>
            <family val="2"/>
          </rPr>
          <t>Total # of elements in the data lake (regardless of if they are linked to a use case or not)</t>
        </r>
      </text>
    </comment>
    <comment ref="S4" authorId="0">
      <text>
        <r>
          <rPr>
            <sz val="9"/>
            <color indexed="81"/>
            <rFont val="Tahoma"/>
            <family val="2"/>
          </rPr>
          <t>Total # of elements mapped (regardless if element is linked to a use case)</t>
        </r>
      </text>
    </comment>
    <comment ref="T4" authorId="0">
      <text>
        <r>
          <rPr>
            <sz val="9"/>
            <color indexed="81"/>
            <rFont val="Tahoma"/>
            <family val="2"/>
          </rPr>
          <t>Overall progress of mapping all data elements available in consmption layer</t>
        </r>
      </text>
    </comment>
  </commentList>
</comments>
</file>

<file path=xl/comments3.xml><?xml version="1.0" encoding="utf-8"?>
<comments xmlns="http://schemas.openxmlformats.org/spreadsheetml/2006/main">
  <authors>
    <author>Sean Williamson</author>
  </authors>
  <commentList>
    <comment ref="H3" authorId="0">
      <text>
        <r>
          <rPr>
            <sz val="9"/>
            <color indexed="81"/>
            <rFont val="Tahoma"/>
            <family val="2"/>
          </rPr>
          <t>Optional field</t>
        </r>
      </text>
    </comment>
  </commentList>
</comments>
</file>

<file path=xl/sharedStrings.xml><?xml version="1.0" encoding="utf-8"?>
<sst xmlns="http://schemas.openxmlformats.org/spreadsheetml/2006/main" count="12623" uniqueCount="2211">
  <si>
    <t xml:space="preserve">Data Lake Source Data Dictionary
</t>
  </si>
  <si>
    <t xml:space="preserve"> </t>
  </si>
  <si>
    <t>Version 1.0</t>
  </si>
  <si>
    <t>Prepared By</t>
  </si>
  <si>
    <t>Reviewed By</t>
  </si>
  <si>
    <t>Approved By</t>
  </si>
  <si>
    <t>Name</t>
  </si>
  <si>
    <t>Date</t>
  </si>
  <si>
    <t>Worksheet</t>
  </si>
  <si>
    <t>Description</t>
  </si>
  <si>
    <t>Column</t>
  </si>
  <si>
    <t>Purpose</t>
  </si>
  <si>
    <t>Example</t>
  </si>
  <si>
    <t>Master Tables</t>
  </si>
  <si>
    <t xml:space="preserve">Source system and functional area wide list of source tables and its high level description to understand nature of data the table or file is holding.
</t>
  </si>
  <si>
    <t>Source System</t>
  </si>
  <si>
    <t>Source system name</t>
  </si>
  <si>
    <t xml:space="preserve">CAS, CSMS </t>
  </si>
  <si>
    <t>Functional Area</t>
  </si>
  <si>
    <t>Functional area / Business area in which the table/File belongs to</t>
  </si>
  <si>
    <t>Customer Basic Info ,Policy Enquiery</t>
  </si>
  <si>
    <t>Source table</t>
  </si>
  <si>
    <t>Name of the source table, view, file</t>
  </si>
  <si>
    <t>CLIENT_PHONE</t>
  </si>
  <si>
    <t>Table type</t>
  </si>
  <si>
    <t>What type of source Entity it is e.g. Table or File</t>
  </si>
  <si>
    <t>Table, File, View</t>
  </si>
  <si>
    <t>High level descriton of table / file to understand what type of data it keeps</t>
  </si>
  <si>
    <t>Customer contact information</t>
  </si>
  <si>
    <t>Data classification</t>
  </si>
  <si>
    <t>Classification of data at the table level.  This is a general classification for the table; however individual fields may not match.
See LEGEND tab for list  of available options.</t>
  </si>
  <si>
    <t>Regulated - PII, Restricted, etc.</t>
  </si>
  <si>
    <t>Data category</t>
  </si>
  <si>
    <t>Category describes the kind of data.  This is a general category for the table; however individual fields may not match.  
See LEGEND tab for list  of available options</t>
  </si>
  <si>
    <t>Customer, Distributor, Product, Finance, Actuary, Employee</t>
  </si>
  <si>
    <t>Remarks</t>
  </si>
  <si>
    <t>Any Special remarks like Refresh frequency is not daily i.e. Weekly or Monthly etc.</t>
  </si>
  <si>
    <t>Mapping complete</t>
  </si>
  <si>
    <t>Indicate if mapping has been successfully completed for this table/file.  Should be completed by mapping lead in the DSS Data Lake team</t>
  </si>
  <si>
    <t>Yes, No</t>
  </si>
  <si>
    <t>Complete flag</t>
  </si>
  <si>
    <r>
      <rPr>
        <b/>
        <sz val="11"/>
        <color theme="1"/>
        <rFont val="Calibri"/>
        <family val="2"/>
        <scheme val="minor"/>
      </rPr>
      <t>Do not edit.</t>
    </r>
    <r>
      <rPr>
        <sz val="11"/>
        <color theme="1"/>
        <rFont val="Calibri"/>
        <family val="2"/>
        <scheme val="minor"/>
      </rPr>
      <t xml:space="preserve">
Calculated field confirming all required columns are complete and "mapping complete" = Yes</t>
    </r>
  </si>
  <si>
    <t>Calculated - do not edit</t>
  </si>
  <si>
    <t>Required for use case?</t>
  </si>
  <si>
    <t>Indicate if the table is required an active use case/user story.  If already = "Yes" for previous activity, do not change back to "No"</t>
  </si>
  <si>
    <t>Elements</t>
  </si>
  <si>
    <t>Column level technical metadata</t>
  </si>
  <si>
    <t>Element (column) name</t>
  </si>
  <si>
    <t>Name of the element.  May also be called the column.  Users may think of this as the field where they input the data on a system</t>
  </si>
  <si>
    <t>ASSIGNOR_CODE</t>
  </si>
  <si>
    <t>Data type</t>
  </si>
  <si>
    <t>Data type of the column</t>
  </si>
  <si>
    <t>VARCHAR2</t>
  </si>
  <si>
    <t>Length</t>
  </si>
  <si>
    <r>
      <t xml:space="preserve">Length of the column
</t>
    </r>
    <r>
      <rPr>
        <b/>
        <sz val="11"/>
        <color theme="1"/>
        <rFont val="Calibri"/>
        <family val="2"/>
        <scheme val="minor"/>
      </rPr>
      <t>This is a calculated field; however you can override if required</t>
    </r>
  </si>
  <si>
    <t>Precision</t>
  </si>
  <si>
    <r>
      <t xml:space="preserve">Precision of the column if it is number data type
</t>
    </r>
    <r>
      <rPr>
        <b/>
        <sz val="11"/>
        <color theme="1"/>
        <rFont val="Calibri"/>
        <family val="2"/>
        <scheme val="minor"/>
      </rPr>
      <t>This is a calculated field; however you can override if required</t>
    </r>
  </si>
  <si>
    <t>Scale</t>
  </si>
  <si>
    <r>
      <t xml:space="preserve">Scale of the column if it Number data type
</t>
    </r>
    <r>
      <rPr>
        <b/>
        <sz val="11"/>
        <color theme="1"/>
        <rFont val="Calibri"/>
        <family val="2"/>
        <scheme val="minor"/>
      </rPr>
      <t>This is a calculated field; however you can override if required</t>
    </r>
  </si>
  <si>
    <t>PK_FLAG</t>
  </si>
  <si>
    <t>Primary Key Status</t>
  </si>
  <si>
    <t>P</t>
  </si>
  <si>
    <t>FK_Flag</t>
  </si>
  <si>
    <t>Foreign / Reference Key Status</t>
  </si>
  <si>
    <t>F</t>
  </si>
  <si>
    <t>Mandatory</t>
  </si>
  <si>
    <t>To check whether the field is nullable or not</t>
  </si>
  <si>
    <t>Required?</t>
  </si>
  <si>
    <r>
      <rPr>
        <b/>
        <sz val="11"/>
        <color theme="1"/>
        <rFont val="Calibri"/>
        <family val="2"/>
        <scheme val="minor"/>
      </rPr>
      <t xml:space="preserve">Do not edit.
</t>
    </r>
    <r>
      <rPr>
        <sz val="11"/>
        <color theme="1"/>
        <rFont val="Calibri"/>
        <family val="2"/>
        <scheme val="minor"/>
      </rPr>
      <t>Identifies if the element is in a table required to fulfill a user story.  This is to help users prioritize completion of this document</t>
    </r>
  </si>
  <si>
    <t>Table data classification</t>
  </si>
  <si>
    <r>
      <t>Do not edit.</t>
    </r>
    <r>
      <rPr>
        <sz val="11"/>
        <color theme="1"/>
        <rFont val="Calibri"/>
        <family val="2"/>
        <scheme val="minor"/>
      </rPr>
      <t xml:space="preserve">
Displays classification from the table tab.  This is only for reference and individual fields may or may not match the table classification</t>
    </r>
  </si>
  <si>
    <t>Table data category</t>
  </si>
  <si>
    <r>
      <t>Do not edit.</t>
    </r>
    <r>
      <rPr>
        <sz val="11"/>
        <color theme="1"/>
        <rFont val="Calibri"/>
        <family val="2"/>
        <scheme val="minor"/>
      </rPr>
      <t xml:space="preserve">
Displays category from the table tab.  This is only for reference and individual fields may or may not match the table category</t>
    </r>
  </si>
  <si>
    <t>Classification of the data element as required under the Data Access Control Framework.  This determines the level of protection of the data element.
See LEGEND tab for list  of available options.</t>
  </si>
  <si>
    <t>Category describes the kind of data as required under the Data Access Control Framework.  
See LEGEND tab for list  of available options</t>
  </si>
  <si>
    <t>Raw or derived</t>
  </si>
  <si>
    <t>Indicate if the element is raw data or derived (calculated) using other data elements</t>
  </si>
  <si>
    <t>Raw, Derived</t>
  </si>
  <si>
    <t>Static or variable</t>
  </si>
  <si>
    <t>System definition</t>
  </si>
  <si>
    <t>Technical Description of the column</t>
  </si>
  <si>
    <t>Bonus transaction history</t>
  </si>
  <si>
    <t>Default Value</t>
  </si>
  <si>
    <t>Is there any default setting into that column e.g. in case no data the default value would be populated</t>
  </si>
  <si>
    <t>Beneficiary details</t>
  </si>
  <si>
    <t>Permitted Value</t>
  </si>
  <si>
    <t>The list of values that may be held for the element</t>
  </si>
  <si>
    <t>1,2</t>
  </si>
  <si>
    <t>Value definition</t>
  </si>
  <si>
    <t>Defintion for each permitted value.</t>
  </si>
  <si>
    <t>1 - Active
2 - Inactive</t>
  </si>
  <si>
    <t>Constraints</t>
  </si>
  <si>
    <t>Capture column level constraints if any</t>
  </si>
  <si>
    <t>Any Special remark or business case or Sample data for better understanding</t>
  </si>
  <si>
    <t>Broker commission details</t>
  </si>
  <si>
    <t>Not in use</t>
  </si>
  <si>
    <t>Optional flag to indicate that the column/data element is no longer in use</t>
  </si>
  <si>
    <t>X</t>
  </si>
  <si>
    <t>System Info</t>
  </si>
  <si>
    <t>Master Tables (Source Entities)</t>
  </si>
  <si>
    <t xml:space="preserve"> Required Data Elements (Source Attributes)</t>
  </si>
  <si>
    <t>System</t>
  </si>
  <si>
    <t># of tables</t>
  </si>
  <si>
    <t># fully mapped</t>
  </si>
  <si>
    <t>Progress</t>
  </si>
  <si>
    <t>Tables for use cases</t>
  </si>
  <si>
    <t>Elements to map</t>
  </si>
  <si>
    <t>Elements compl</t>
  </si>
  <si>
    <t>Total</t>
  </si>
  <si>
    <t>To copy into presentation select all cells within the grey box.  
Paste Special in PowerPoint as a Picture; or
Paste as a table - this will allow you to modify the font and column sizes in PowerPoint</t>
  </si>
  <si>
    <t>Relative progress - total information inputted in tables…even if all required information is incomplete</t>
  </si>
  <si>
    <t>To copy into presentation select cell in bottom right corner (U37) and select only within the grey box.  Paste Special in PowerPoint as a Picture.</t>
  </si>
  <si>
    <t>Note:</t>
  </si>
  <si>
    <t>Only fields in light tan should be edited</t>
  </si>
  <si>
    <t>Source System Info</t>
  </si>
  <si>
    <t>Table progress</t>
  </si>
  <si>
    <t xml:space="preserve"> Required Data Elements</t>
  </si>
  <si>
    <t>Total Data Elements</t>
  </si>
  <si>
    <t>Data structure</t>
  </si>
  <si>
    <t># of tables/files</t>
  </si>
  <si>
    <t># in DD</t>
  </si>
  <si>
    <t># high level mapped</t>
  </si>
  <si>
    <t># of tables req for use cases</t>
  </si>
  <si>
    <t>Use case tables fully mapped</t>
  </si>
  <si>
    <t>Use case table progress</t>
  </si>
  <si>
    <t>All tables mapped</t>
  </si>
  <si>
    <t>All table progress</t>
  </si>
  <si>
    <t># of elements to map</t>
  </si>
  <si>
    <t># of elements completed</t>
  </si>
  <si>
    <t>Total # of elements</t>
  </si>
  <si>
    <t>Total # mapped</t>
  </si>
  <si>
    <t>Overall progress</t>
  </si>
  <si>
    <t>CAS</t>
  </si>
  <si>
    <t>Structured</t>
  </si>
  <si>
    <t>AMS</t>
  </si>
  <si>
    <t>Error checking</t>
  </si>
  <si>
    <t>Error</t>
  </si>
  <si>
    <t>How to fix</t>
  </si>
  <si>
    <t>Calculation</t>
  </si>
  <si>
    <t>Error count</t>
  </si>
  <si>
    <t>Missing master tables</t>
  </si>
  <si>
    <t>"# of tables/files" where it does not exist on Master Table tab</t>
  </si>
  <si>
    <t>Need to obtain missing from BU IT team; also confirm that the manually inputted # of tables/files is correct</t>
  </si>
  <si>
    <t># of tables/files - # in DD - Error in DD (next error below)</t>
  </si>
  <si>
    <t>Error in DD</t>
  </si>
  <si>
    <t># of tables that are in the Master Tab (DD) however don't match system name</t>
  </si>
  <si>
    <t>Check if name on this tab matches name on Master Tables tab from system extract.  Recommend you update this page to avoid numerous updates on the Master tab</t>
  </si>
  <si>
    <t>Total in DD - total from Master Tab not matching a system</t>
  </si>
  <si>
    <t>Error in Elements</t>
  </si>
  <si>
    <t>Elements that exist on Elements tab; however don't match system name</t>
  </si>
  <si>
    <t>Check if name on this tab matches name on Elements Tables tab from system extract.  Recommend you update this page to avoid numerous updates on the Elements tab.  In most cases, should reduce when error above is fixed.</t>
  </si>
  <si>
    <t>Total in Elements - total from Elements Tab not matching a system</t>
  </si>
  <si>
    <t>Element that exist on Elements tab; however the table doesn't exist on master</t>
  </si>
  <si>
    <r>
      <t xml:space="preserve">Filter </t>
    </r>
    <r>
      <rPr>
        <b/>
        <sz val="11"/>
        <color theme="1"/>
        <rFont val="Calibri"/>
        <family val="2"/>
        <scheme val="minor"/>
      </rPr>
      <t>Required</t>
    </r>
    <r>
      <rPr>
        <sz val="11"/>
        <color theme="1"/>
        <rFont val="Calibri"/>
        <family val="2"/>
        <scheme val="minor"/>
      </rPr>
      <t xml:space="preserve"> column of </t>
    </r>
    <r>
      <rPr>
        <b/>
        <sz val="11"/>
        <color theme="1"/>
        <rFont val="Calibri"/>
        <family val="2"/>
        <scheme val="minor"/>
      </rPr>
      <t xml:space="preserve">Elements </t>
    </r>
    <r>
      <rPr>
        <sz val="11"/>
        <color theme="1"/>
        <rFont val="Calibri"/>
        <family val="2"/>
        <scheme val="minor"/>
      </rPr>
      <t xml:space="preserve">tab, identifying </t>
    </r>
    <r>
      <rPr>
        <b/>
        <sz val="11"/>
        <color theme="1"/>
        <rFont val="Calibri"/>
        <family val="2"/>
        <scheme val="minor"/>
      </rPr>
      <t>Error</t>
    </r>
    <r>
      <rPr>
        <sz val="11"/>
        <color theme="1"/>
        <rFont val="Calibri"/>
        <family val="2"/>
        <scheme val="minor"/>
      </rPr>
      <t>.  Identify table name and input on Master Tables tab</t>
    </r>
  </si>
  <si>
    <t>Total Element - total from Elements Tab not match a Master Table</t>
  </si>
  <si>
    <t>Charting</t>
  </si>
  <si>
    <t>Relative progress</t>
  </si>
  <si>
    <t>Systems</t>
  </si>
  <si>
    <t>Tables</t>
  </si>
  <si>
    <t>Tables (all)</t>
  </si>
  <si>
    <t>Table info mapped</t>
  </si>
  <si>
    <t>x</t>
  </si>
  <si>
    <t>Tables mapped</t>
  </si>
  <si>
    <t>Total req'd table info to map</t>
  </si>
  <si>
    <t>Tables (UC)</t>
  </si>
  <si>
    <t>Tables mapped (UC)</t>
  </si>
  <si>
    <t>Tables mapped (all)</t>
  </si>
  <si>
    <t>Elements mapped</t>
  </si>
  <si>
    <t>Elements to map (UC)</t>
  </si>
  <si>
    <t>Total req'd element info to map</t>
  </si>
  <si>
    <t>Elements mapped (UC)</t>
  </si>
  <si>
    <t>Field progress</t>
  </si>
  <si>
    <t>Elements remaining (UC)</t>
  </si>
  <si>
    <t>Elements to map (all)</t>
  </si>
  <si>
    <t>Elements mapped (all)</t>
  </si>
  <si>
    <t>Complete</t>
  </si>
  <si>
    <t>Incomplete</t>
  </si>
  <si>
    <t>Data sets</t>
  </si>
  <si>
    <t>Customer</t>
  </si>
  <si>
    <t>Distributor</t>
  </si>
  <si>
    <t>Finance</t>
  </si>
  <si>
    <t>Actuary</t>
  </si>
  <si>
    <t>Product</t>
  </si>
  <si>
    <t>Employee</t>
  </si>
  <si>
    <t>Regulated - PHI</t>
  </si>
  <si>
    <t>Regulated - PII</t>
  </si>
  <si>
    <t>Regulated - PIFI</t>
  </si>
  <si>
    <t>Restricted</t>
  </si>
  <si>
    <t>Internal</t>
  </si>
  <si>
    <t>Public</t>
  </si>
  <si>
    <t>Not classified</t>
  </si>
  <si>
    <t>Use Case</t>
  </si>
  <si>
    <t>Data set name</t>
  </si>
  <si>
    <t>Data element</t>
  </si>
  <si>
    <t>Column code</t>
  </si>
  <si>
    <t>Mandatory (Blue)</t>
  </si>
  <si>
    <t>Optional (Yellow)</t>
  </si>
  <si>
    <t>Calculated (green)</t>
  </si>
  <si>
    <t>Data classificiation</t>
  </si>
  <si>
    <t>Mapping complete?</t>
  </si>
  <si>
    <t>Most Used Table?</t>
  </si>
  <si>
    <t>Fully mapped</t>
  </si>
  <si>
    <t>Column compl count</t>
  </si>
  <si>
    <t>Req compl count</t>
  </si>
  <si>
    <t>Claim Information</t>
  </si>
  <si>
    <t>TCLAIM_DETAILS</t>
  </si>
  <si>
    <t>Table</t>
  </si>
  <si>
    <t>Claim detail</t>
  </si>
  <si>
    <t>Yes</t>
  </si>
  <si>
    <t>Plan information</t>
  </si>
  <si>
    <t>TPLANS</t>
  </si>
  <si>
    <t>Plan code detail</t>
  </si>
  <si>
    <t>TPLAN_DESCRIPTIONS</t>
  </si>
  <si>
    <t>Plan description</t>
  </si>
  <si>
    <t>No</t>
  </si>
  <si>
    <t>Policy information</t>
  </si>
  <si>
    <t>TPOLICYS</t>
  </si>
  <si>
    <t>Policy detail</t>
  </si>
  <si>
    <t>customer</t>
  </si>
  <si>
    <t>Coverage information</t>
  </si>
  <si>
    <t>TCOVERAGES</t>
  </si>
  <si>
    <t>Coverage detail</t>
  </si>
  <si>
    <t>Client information</t>
  </si>
  <si>
    <t>TCLIENT_DETAILS</t>
  </si>
  <si>
    <t>Client detail</t>
  </si>
  <si>
    <t>Client and Policy information</t>
  </si>
  <si>
    <t>TCLIENT_POLICY_LINKS</t>
  </si>
  <si>
    <t>Other info of client</t>
  </si>
  <si>
    <t>Occupation</t>
  </si>
  <si>
    <t>TOCCUPATION</t>
  </si>
  <si>
    <t>Occupation detail</t>
  </si>
  <si>
    <t>Branch information</t>
  </si>
  <si>
    <t>tbranches</t>
  </si>
  <si>
    <t>Branch detail</t>
  </si>
  <si>
    <t>Client address information</t>
  </si>
  <si>
    <t>tclient_addresses</t>
  </si>
  <si>
    <t>Client address detail</t>
  </si>
  <si>
    <t>Client other information</t>
  </si>
  <si>
    <t>tclient_other_details</t>
  </si>
  <si>
    <t>Client other detail</t>
  </si>
  <si>
    <t>Claim quota information</t>
  </si>
  <si>
    <t>tclaim_quota_edit</t>
  </si>
  <si>
    <t>Claim quota detail</t>
  </si>
  <si>
    <t>Setup value information</t>
  </si>
  <si>
    <t>tfield_values</t>
  </si>
  <si>
    <t>Setup value detail for CAS,AMS</t>
  </si>
  <si>
    <t>tbranches_vn</t>
  </si>
  <si>
    <t>Exchange information</t>
  </si>
  <si>
    <t>texchange_rates</t>
  </si>
  <si>
    <t>Exchange rate detail</t>
  </si>
  <si>
    <t>Task information</t>
  </si>
  <si>
    <t>ttask_details</t>
  </si>
  <si>
    <t>Task detail of claim</t>
  </si>
  <si>
    <t>Claim letter information</t>
  </si>
  <si>
    <t>tclm_letter_hdr</t>
  </si>
  <si>
    <t>Claim letter detail</t>
  </si>
  <si>
    <t>tclm_invest</t>
  </si>
  <si>
    <t>Claim invest detail</t>
  </si>
  <si>
    <t>TTERMINATION_DETAILS</t>
  </si>
  <si>
    <t>Terminate detail of policy</t>
  </si>
  <si>
    <t>Loan information</t>
  </si>
  <si>
    <t>TLOAN_DETAILS</t>
  </si>
  <si>
    <t>Loan detail</t>
  </si>
  <si>
    <t>tpolicy_values</t>
  </si>
  <si>
    <t>Detail plan code of policy</t>
  </si>
  <si>
    <t>Log information</t>
  </si>
  <si>
    <t>TTRXN_LOGS_BACKUP</t>
  </si>
  <si>
    <t>Log detail of policy</t>
  </si>
  <si>
    <t>TTRXN_LOGS</t>
  </si>
  <si>
    <t>Process information</t>
  </si>
  <si>
    <t>TMULT_PROC</t>
  </si>
  <si>
    <t>Process ID detail</t>
  </si>
  <si>
    <t>TACCT_EXTRACTS</t>
  </si>
  <si>
    <t>Accounting detail of policy</t>
  </si>
  <si>
    <t>TACTIVITY_SCHEDULES</t>
  </si>
  <si>
    <t>Activity schedule of policy</t>
  </si>
  <si>
    <t>TAVY_VALUE_DTLS</t>
  </si>
  <si>
    <t>AVY value detail of policy</t>
  </si>
  <si>
    <t>TAVY_VALUE_HISTORIES</t>
  </si>
  <si>
    <t>AVY value history of policy</t>
  </si>
  <si>
    <t>Bank account information</t>
  </si>
  <si>
    <t>TBANK_ACCOUNT_RULES</t>
  </si>
  <si>
    <t>Bank account rule</t>
  </si>
  <si>
    <t>TBANK_CASH_SLIP_FILES</t>
  </si>
  <si>
    <t>Bank cash slip file of policy</t>
  </si>
  <si>
    <t>TBANK_CASH_SLIP_LAYOUT</t>
  </si>
  <si>
    <t>Bank cash slip layout of policy</t>
  </si>
  <si>
    <t>Bank information</t>
  </si>
  <si>
    <t>TBANK_DETAILS</t>
  </si>
  <si>
    <t>Bank detail</t>
  </si>
  <si>
    <t>TBANK_FEE</t>
  </si>
  <si>
    <t>Bank fee</t>
  </si>
  <si>
    <t>TBANK_FILE_LAYOUT</t>
  </si>
  <si>
    <t>Bank file layout</t>
  </si>
  <si>
    <t>TBENEFICIARY_DETAILS</t>
  </si>
  <si>
    <t>Beneficiary detail of policy</t>
  </si>
  <si>
    <t>TCASH_BATCH_DETAILS</t>
  </si>
  <si>
    <t>Cash batch detail of policy</t>
  </si>
  <si>
    <t>TCASH_BATCH_HEADERS</t>
  </si>
  <si>
    <t>Cash batch header of policy</t>
  </si>
  <si>
    <t>TCHARGE_HISTORIES</t>
  </si>
  <si>
    <t>Charge history of policy</t>
  </si>
  <si>
    <t>TCHARGES</t>
  </si>
  <si>
    <t>Charge detail of plan</t>
  </si>
  <si>
    <t>TCLIENT_BANK_ACCOUNT_CHARGES</t>
  </si>
  <si>
    <t>Bank account charge of policy</t>
  </si>
  <si>
    <t>TCLIENT_BANK_ACCOUNTS</t>
  </si>
  <si>
    <t>Bank account of policy</t>
  </si>
  <si>
    <t>TCLIENT_OTHER_POLICY_LINKS</t>
  </si>
  <si>
    <t>Other info of policy</t>
  </si>
  <si>
    <t>TCOMMISSION_TRAILERS</t>
  </si>
  <si>
    <t>Commission trailer of policy</t>
  </si>
  <si>
    <t>TCOVERAGE_LAYERS</t>
  </si>
  <si>
    <t>Coverage detail of policy</t>
  </si>
  <si>
    <t>TCRRS</t>
  </si>
  <si>
    <t>CRR info of policy</t>
  </si>
  <si>
    <t>TCWA_SUSPENSE</t>
  </si>
  <si>
    <t>Suspense detail of policy</t>
  </si>
  <si>
    <t>TDIVIDEND_VALUES</t>
  </si>
  <si>
    <t>Dividend value detail of plan</t>
  </si>
  <si>
    <t>DNR information</t>
  </si>
  <si>
    <t>TDNR_BANK_TRACK_HDRS</t>
  </si>
  <si>
    <t>DNR detail of policy</t>
  </si>
  <si>
    <t>TDNR_DETAILS</t>
  </si>
  <si>
    <t>TDNR_PICKUP_RETURN_TRACK</t>
  </si>
  <si>
    <t>TDNR_PICKUP_TRACK_SH</t>
  </si>
  <si>
    <t>TDNR_TRACK_SH</t>
  </si>
  <si>
    <t>Setup function information</t>
  </si>
  <si>
    <t>TFUNC_PARM</t>
  </si>
  <si>
    <t>Function ID and parameter for setup</t>
  </si>
  <si>
    <t>TFUNC_PARM_SQL</t>
  </si>
  <si>
    <t>Function ID, parameter and SQL string for setup</t>
  </si>
  <si>
    <t>TFUNCTIONS</t>
  </si>
  <si>
    <t>Function detail</t>
  </si>
  <si>
    <t>Fund information</t>
  </si>
  <si>
    <t>TFUND_ALLOCATIONS</t>
  </si>
  <si>
    <t>Fund detail of policy</t>
  </si>
  <si>
    <t>TFUND_BALANCES</t>
  </si>
  <si>
    <t>Detail Fund balance of policy</t>
  </si>
  <si>
    <t>TFUND_BONUSES</t>
  </si>
  <si>
    <t>Detail Fund bonus of policy</t>
  </si>
  <si>
    <t>TFUND_CHARGE_RATES</t>
  </si>
  <si>
    <t>Fund charge of policy</t>
  </si>
  <si>
    <t>TFUND_LAYERS</t>
  </si>
  <si>
    <t>Fund layer of policy</t>
  </si>
  <si>
    <t>TFUND_MVY_HISTORIES</t>
  </si>
  <si>
    <t>Fund MVY history of policy</t>
  </si>
  <si>
    <t>TFUNDS</t>
  </si>
  <si>
    <t>Fund detail</t>
  </si>
  <si>
    <t>Invoice information</t>
  </si>
  <si>
    <t>TINV_GRPS</t>
  </si>
  <si>
    <t>Invoice group detail</t>
  </si>
  <si>
    <t>TINVOICE_HISTORY_DETAILS_SH</t>
  </si>
  <si>
    <t>Invoice history detail of policy</t>
  </si>
  <si>
    <t>TINVOICE_HISTORY_HEADERS_SH</t>
  </si>
  <si>
    <t>Invoice history</t>
  </si>
  <si>
    <t>Underwriting information</t>
  </si>
  <si>
    <t>TJI_APP_INFO</t>
  </si>
  <si>
    <t>Application info of policy</t>
  </si>
  <si>
    <t>TJI_UW_AUTHOR</t>
  </si>
  <si>
    <t>Authorize of Underwriting</t>
  </si>
  <si>
    <t>TJI_UW_RESULTS</t>
  </si>
  <si>
    <t>Underwriting result of policy</t>
  </si>
  <si>
    <t>Zap information</t>
  </si>
  <si>
    <t>TJI_ZAP_DETAILS</t>
  </si>
  <si>
    <t>Zap detail</t>
  </si>
  <si>
    <t>Layer information</t>
  </si>
  <si>
    <t>TLAYERS</t>
  </si>
  <si>
    <t>Layer detail of policy</t>
  </si>
  <si>
    <t>Loan repayment information</t>
  </si>
  <si>
    <t>TLOAN_REPAYMENT</t>
  </si>
  <si>
    <t>Loan repayment of policy</t>
  </si>
  <si>
    <t>Medical information</t>
  </si>
  <si>
    <t>TMED_BOOKING_ROOMS</t>
  </si>
  <si>
    <t>Booking room detail of client</t>
  </si>
  <si>
    <t>TMED_BOOKING_SCHD</t>
  </si>
  <si>
    <t>Booking room detail</t>
  </si>
  <si>
    <t>TMED_CLIENT_DETAILS</t>
  </si>
  <si>
    <t>Medical detail of client</t>
  </si>
  <si>
    <t>TMED_DETAILS</t>
  </si>
  <si>
    <t>TMED_DOCTOR</t>
  </si>
  <si>
    <t>Medical doctor</t>
  </si>
  <si>
    <t>TMED_DTL_EXAM</t>
  </si>
  <si>
    <t>Medical detail exam of client</t>
  </si>
  <si>
    <t>TMED_EXAM_ITEM</t>
  </si>
  <si>
    <t>Medical exam items</t>
  </si>
  <si>
    <t>TMED_EXAM_ITEM_EXPS</t>
  </si>
  <si>
    <t xml:space="preserve">Setup medical exam items </t>
  </si>
  <si>
    <t>TMED_FIELD_DESCRIPTIONS</t>
  </si>
  <si>
    <t>Setup medical fields</t>
  </si>
  <si>
    <t>TMED_FIELD_VALUES</t>
  </si>
  <si>
    <t>Setup value of medical fields</t>
  </si>
  <si>
    <t>TMED_HISTORIES</t>
  </si>
  <si>
    <t>Medical history of client</t>
  </si>
  <si>
    <t>TMED_HOSP_BR_MAPPINGS</t>
  </si>
  <si>
    <t>Setup branch code for location hospital</t>
  </si>
  <si>
    <t>TMED_HOSP_SCHD</t>
  </si>
  <si>
    <t>Setup medical hospital</t>
  </si>
  <si>
    <t>TMEDICS_VN</t>
  </si>
  <si>
    <t>Setup address of medical hospital</t>
  </si>
  <si>
    <t>TMED_LABONE</t>
  </si>
  <si>
    <t>Setup medical exam</t>
  </si>
  <si>
    <t>TMED_SCHD</t>
  </si>
  <si>
    <t>Detail medical hospital of client</t>
  </si>
  <si>
    <t>TMED_SUPP_EXAM</t>
  </si>
  <si>
    <t>Agent information</t>
  </si>
  <si>
    <t>TMIS_ANP_LAST_YEAR_END_REC_VN</t>
  </si>
  <si>
    <t>ANP detail of client</t>
  </si>
  <si>
    <t>TMIS_ANP_SNGL_PREM_PLAN</t>
  </si>
  <si>
    <t>Setup single premium for plan code</t>
  </si>
  <si>
    <t>TMIS_ANP_YTD_CHNG_FOR_LAST_YR</t>
  </si>
  <si>
    <t>Calculate ANP year to date</t>
  </si>
  <si>
    <t>TMIS_ANP_YTD_CHNG_4_LST_YR_VN</t>
  </si>
  <si>
    <t>TMIS_ANP_YTD_REC_BY_SPLT_DTLS</t>
  </si>
  <si>
    <t>Calculate Discount Premium, Year to date amount</t>
  </si>
  <si>
    <t>TMIS_ANP_YTD_RECORDS_BY_SPLT</t>
  </si>
  <si>
    <t>Calculate Year to date amount</t>
  </si>
  <si>
    <t>TMIS_ANP_YTD_RECORDS_VN</t>
  </si>
  <si>
    <t>Calculate Year to date amount of client</t>
  </si>
  <si>
    <t>TMIS_POL080_SM</t>
  </si>
  <si>
    <t>Detail Today amount, Month to date amount, Year to date amount</t>
  </si>
  <si>
    <t>TMIS_PRIOR_YEAR_ADJ_BY_SPLT</t>
  </si>
  <si>
    <t>Calculate: Acum change of agent</t>
  </si>
  <si>
    <t>TMIS_STRU_GRP_SM</t>
  </si>
  <si>
    <t>Location and branch code of agent</t>
  </si>
  <si>
    <t>TMVY_COMM</t>
  </si>
  <si>
    <t>Commission info of agent</t>
  </si>
  <si>
    <t>TMVY_DED_DETAILS</t>
  </si>
  <si>
    <t>TMVY_VALUE_DTLS</t>
  </si>
  <si>
    <t>MVY value detail</t>
  </si>
  <si>
    <t>TORPHAN_POLICIES</t>
  </si>
  <si>
    <t>Orphan policy detail</t>
  </si>
  <si>
    <t>TPOLICYS_VN</t>
  </si>
  <si>
    <t>Description field of policy</t>
  </si>
  <si>
    <t>TPT_CHG_CTL</t>
  </si>
  <si>
    <t>Detail of change type</t>
  </si>
  <si>
    <t>TPT_CHG_DTL</t>
  </si>
  <si>
    <t>TTRXN_HISTORIES</t>
  </si>
  <si>
    <t>Transaction history of policy</t>
  </si>
  <si>
    <t>TUNDO_ACTIVITY_SCHEDULES</t>
  </si>
  <si>
    <t>Undo activity schedule</t>
  </si>
  <si>
    <t>TACTIVITY_SCHEDULES_BACKUP</t>
  </si>
  <si>
    <t>ACTIVITY SCHEDULES</t>
  </si>
  <si>
    <t>TADDR_ANALYSIS</t>
  </si>
  <si>
    <t>Analysis policy info</t>
  </si>
  <si>
    <t>TAGENT_BLACK_LIST</t>
  </si>
  <si>
    <t>Black list</t>
  </si>
  <si>
    <t>TAGENT_BLACK_RULE</t>
  </si>
  <si>
    <t>Black rule</t>
  </si>
  <si>
    <t>TAGENT_CASH_SLIP_DETAILS</t>
  </si>
  <si>
    <t>No longer used</t>
  </si>
  <si>
    <t>TAGENT_CASH_SLIP_DETAILS_BK</t>
  </si>
  <si>
    <t>TAGENT_CONNECTION</t>
  </si>
  <si>
    <t>TAGENT_NOTICES</t>
  </si>
  <si>
    <t>TAGENT_PROFILES_SH</t>
  </si>
  <si>
    <t>Setup information</t>
  </si>
  <si>
    <t>TALPHA_SEARCH_CONFIG</t>
  </si>
  <si>
    <t>TALPHA_SEARCH_LOG</t>
  </si>
  <si>
    <t>TAPL_ADJ_REPAY</t>
  </si>
  <si>
    <t>Adjust repay history</t>
  </si>
  <si>
    <t>TAPL_COMM_DTLS</t>
  </si>
  <si>
    <t>Commission detail</t>
  </si>
  <si>
    <t>TAPL_CRRS</t>
  </si>
  <si>
    <t>TAPPROVE_LIMIT_GRADE</t>
  </si>
  <si>
    <t>Approve limit grade</t>
  </si>
  <si>
    <t>TAPPR_ATTACH_FILES</t>
  </si>
  <si>
    <t>I don't know</t>
  </si>
  <si>
    <t>TAPPR_AUDIT</t>
  </si>
  <si>
    <t>Approve audit</t>
  </si>
  <si>
    <t>TAPPR_CASH_APPROVER</t>
  </si>
  <si>
    <t>Limit cash approve</t>
  </si>
  <si>
    <t>TAPPR_CASH_DETAILS</t>
  </si>
  <si>
    <t>Approve cash detail</t>
  </si>
  <si>
    <t>TAPPR_CASH_LOG</t>
  </si>
  <si>
    <t>Approve cash log</t>
  </si>
  <si>
    <t>TAPPR_DETAILS</t>
  </si>
  <si>
    <t>Approve detail</t>
  </si>
  <si>
    <t>TAPPR_DETAILS_ADV</t>
  </si>
  <si>
    <t>TAPPR_DNR_LOC_MAPPINGS</t>
  </si>
  <si>
    <t>Location mapping for approver</t>
  </si>
  <si>
    <t>TAPPR_DTL_ORG</t>
  </si>
  <si>
    <t>TAPPR_HEADERS</t>
  </si>
  <si>
    <t>TAPPR_HEADERS_ADV</t>
  </si>
  <si>
    <t>TAPPR_LIMIT</t>
  </si>
  <si>
    <t>Approve limit</t>
  </si>
  <si>
    <t>TAPPR_LOGS</t>
  </si>
  <si>
    <t>Approve logs (for DNR)</t>
  </si>
  <si>
    <t>TAPPR_RULES</t>
  </si>
  <si>
    <t>Approve rule</t>
  </si>
  <si>
    <t>TAPP_DATE_MASTERS</t>
  </si>
  <si>
    <t>TAPP_FCN_VARIABLES</t>
  </si>
  <si>
    <t>TAPP_GROUP_MAPPINGS</t>
  </si>
  <si>
    <t>Group mapping for menu</t>
  </si>
  <si>
    <t>TAPP_GROUP_PROFILES</t>
  </si>
  <si>
    <t>Group profile</t>
  </si>
  <si>
    <t>TAPP_MENUS</t>
  </si>
  <si>
    <t>Setup menu info</t>
  </si>
  <si>
    <t>TAPP_MENU_PARMS</t>
  </si>
  <si>
    <t>Setup parameter for menus</t>
  </si>
  <si>
    <t>TAPP_USER_MAPPINGS</t>
  </si>
  <si>
    <t>Setup menu for users</t>
  </si>
  <si>
    <t>TAPP_VARIABLES</t>
  </si>
  <si>
    <t>TAPP_WORDINGS</t>
  </si>
  <si>
    <t>TAPRV_LIM_BY_PLAN</t>
  </si>
  <si>
    <t>Approve limit by plan</t>
  </si>
  <si>
    <t>TAPRV_LIM_FORMULA</t>
  </si>
  <si>
    <t>Approve limit formular</t>
  </si>
  <si>
    <t>TAP_AGENTS</t>
  </si>
  <si>
    <t>Info login of agent</t>
  </si>
  <si>
    <t>TAP_AGENT_AUDIT_TRAIL</t>
  </si>
  <si>
    <t>TAP_PIN_HISTORIES</t>
  </si>
  <si>
    <t>Pin History</t>
  </si>
  <si>
    <t>TAP_TRXN_LOGS</t>
  </si>
  <si>
    <t>Audit information</t>
  </si>
  <si>
    <t>TAUDIT_TBL</t>
  </si>
  <si>
    <t>Audit log</t>
  </si>
  <si>
    <t>TAUDIT_TRAIL</t>
  </si>
  <si>
    <t>Audit trail</t>
  </si>
  <si>
    <t>TAUDIT_TRAIL_HISTORIES</t>
  </si>
  <si>
    <t>Audit trail history</t>
  </si>
  <si>
    <t>Accounting information</t>
  </si>
  <si>
    <t>TAUTOPAY_DAY</t>
  </si>
  <si>
    <t>TAUTOPAY_GEN_MAPPING</t>
  </si>
  <si>
    <t>TAUTOPAY_GEN_MAPPING_BK</t>
  </si>
  <si>
    <t>TAUTOPAY_REJECT_DAY</t>
  </si>
  <si>
    <t>TAUTOPAY_REJECT_REASN</t>
  </si>
  <si>
    <t>TAUTOPAY_SETUP</t>
  </si>
  <si>
    <t>TAUTO_ACTIVITY_SCHEDULES</t>
  </si>
  <si>
    <t>Activity schedule history</t>
  </si>
  <si>
    <t>TAUTO_FEED_FILES</t>
  </si>
  <si>
    <t>Auto feed detail</t>
  </si>
  <si>
    <t>TAUTO_FEED_FILES_BK</t>
  </si>
  <si>
    <t>TAUTO_FEED_LAYOUT</t>
  </si>
  <si>
    <t>TAUTO_FEED_LAYOUT_VN</t>
  </si>
  <si>
    <t>List field on feed file</t>
  </si>
  <si>
    <t>TAVY_CLIENT_TRACKING</t>
  </si>
  <si>
    <t>TAVY_CLIENT_TRACKING_CVG</t>
  </si>
  <si>
    <t>TBI_CLM_BENEFIT_GROUPS</t>
  </si>
  <si>
    <t>Claim benefit group</t>
  </si>
  <si>
    <t>TBI_CLM_TAT</t>
  </si>
  <si>
    <t>Setup TAT claim</t>
  </si>
  <si>
    <t>TBI_TRACK_APEISS</t>
  </si>
  <si>
    <t>TBI_TRACK_PEND</t>
  </si>
  <si>
    <t>TBI_TRACK_SBMT</t>
  </si>
  <si>
    <t>TBK_AGT_BANK</t>
  </si>
  <si>
    <t>TBK_AGT_BANK_HIS</t>
  </si>
  <si>
    <t>TBK_BANK</t>
  </si>
  <si>
    <t>TBK_BANK_STRUCTURE</t>
  </si>
  <si>
    <t>TBK_BANK_STRU_TYPE</t>
  </si>
  <si>
    <t>Campaign information</t>
  </si>
  <si>
    <t>TCAMPAIGNS</t>
  </si>
  <si>
    <t>TCAMPAIGNS_PA</t>
  </si>
  <si>
    <t>Campaign setup</t>
  </si>
  <si>
    <t>TCAMPAIGN_BONUSES</t>
  </si>
  <si>
    <t>Campaign bonus</t>
  </si>
  <si>
    <t>TCASH_BATCH_CORRECT_HISTORIES</t>
  </si>
  <si>
    <t>Cash batch correct history</t>
  </si>
  <si>
    <t>TCASH_OUTSTAND_DETAILS</t>
  </si>
  <si>
    <t>Cash outsand detail</t>
  </si>
  <si>
    <t>TCASRMI8613ID</t>
  </si>
  <si>
    <t>Cash detail</t>
  </si>
  <si>
    <t>TCASRMI8613ID_HDR</t>
  </si>
  <si>
    <t>Cash detail header</t>
  </si>
  <si>
    <t>TCAS_CLI_FEED</t>
  </si>
  <si>
    <t>Feed file info</t>
  </si>
  <si>
    <t>TCAS_CLM_FEED</t>
  </si>
  <si>
    <t>TCAS_REIN_FEED</t>
  </si>
  <si>
    <t>TCAS_REIN_FEED_ERR</t>
  </si>
  <si>
    <t>TCAS_REIN_PLAN_MAPPING</t>
  </si>
  <si>
    <t>TCAS_VALU_FEED</t>
  </si>
  <si>
    <t>TCBD_FUND_ALLOC</t>
  </si>
  <si>
    <t>TCHARGE_DISCOUNTS</t>
  </si>
  <si>
    <t>TCHART_OF_ACCOUNTS</t>
  </si>
  <si>
    <t>Accounting list</t>
  </si>
  <si>
    <t>TCHART_OF_ACCOUNTS_SH</t>
  </si>
  <si>
    <t>TCHEQUE_BANKS</t>
  </si>
  <si>
    <t>Bank list</t>
  </si>
  <si>
    <t>TCHEQUE_DISTRIBUTES</t>
  </si>
  <si>
    <t>TCHEQUE_HISTORIES</t>
  </si>
  <si>
    <t>Cheque history</t>
  </si>
  <si>
    <t>TCHG_TYP_PARM</t>
  </si>
  <si>
    <t>Change type parameter</t>
  </si>
  <si>
    <t>TCHG_TYP_PARM_SQL</t>
  </si>
  <si>
    <t>TCHK_ACCT_EXTRACTS_NEW</t>
  </si>
  <si>
    <t>Account extract</t>
  </si>
  <si>
    <t>TCHK_ACCT_EXTRACTS_OLD</t>
  </si>
  <si>
    <t>TCHK_COMMISSION_TRAILERS_NEW</t>
  </si>
  <si>
    <t>Commission trailer</t>
  </si>
  <si>
    <t>TCHK_COMMISSION_TRAILERS_OLD</t>
  </si>
  <si>
    <t>TCHK_COVERAGES_NEW</t>
  </si>
  <si>
    <t>TCHK_COVERAGES_OLD</t>
  </si>
  <si>
    <t>TCHK_COVERAGE_LAYERS_NEW</t>
  </si>
  <si>
    <t>Coverage layer</t>
  </si>
  <si>
    <t>TCHK_COVERAGE_LAYERS_OLD</t>
  </si>
  <si>
    <t>TCHK_CRRS_NEW</t>
  </si>
  <si>
    <t>CRR detail</t>
  </si>
  <si>
    <t>TCHK_CRRS_OLD</t>
  </si>
  <si>
    <t>TCHK_FLD_CHG_TYP</t>
  </si>
  <si>
    <t>Change type fields</t>
  </si>
  <si>
    <t>TCHK_FND_BAL</t>
  </si>
  <si>
    <t>Check fund balance</t>
  </si>
  <si>
    <t>TCHK_FUND_SUMMARY_NEW</t>
  </si>
  <si>
    <t>Fund summary</t>
  </si>
  <si>
    <t>TCHK_FUND_SUMMARY_OLD</t>
  </si>
  <si>
    <t>TCHK_LAYERS_NEW</t>
  </si>
  <si>
    <t>Layer list</t>
  </si>
  <si>
    <t>TCHK_LAYERS_OLD</t>
  </si>
  <si>
    <t>TCHK_POLICYS_NEW</t>
  </si>
  <si>
    <t>Check Policy</t>
  </si>
  <si>
    <t>TCHK_POLICYS_OLD</t>
  </si>
  <si>
    <t>TCISC_SERVICE_STAND</t>
  </si>
  <si>
    <t>TCIS_AGT_APP_ACUMS</t>
  </si>
  <si>
    <t>TCIS_AGT_APP_HISTS</t>
  </si>
  <si>
    <t>TCLAIM_ACCIDENT_INF</t>
  </si>
  <si>
    <t>Claim accident info</t>
  </si>
  <si>
    <t>TCLAIM_APPROVAL</t>
  </si>
  <si>
    <t>Claim approval</t>
  </si>
  <si>
    <t>TCLAIM_APPROVAL_OVERRIDE</t>
  </si>
  <si>
    <t>Claim approval override</t>
  </si>
  <si>
    <t>TCLAIM_CAL_DETAILS</t>
  </si>
  <si>
    <t>TCLAIM_CAL_RULES</t>
  </si>
  <si>
    <t>TCLAIM_CARD</t>
  </si>
  <si>
    <t>Claim card</t>
  </si>
  <si>
    <t>TCLAIM_CHG_PAYO</t>
  </si>
  <si>
    <t>Claim charge payout detail</t>
  </si>
  <si>
    <t>TCLAIM_DECLINE</t>
  </si>
  <si>
    <t>Claim decline detail</t>
  </si>
  <si>
    <t>TCLAIM_EXPENSES</t>
  </si>
  <si>
    <t>Claim expense detail</t>
  </si>
  <si>
    <t>TCLAIM_EXPENSES_DTL</t>
  </si>
  <si>
    <t>TCLAIM_GROUP</t>
  </si>
  <si>
    <t>Claim group</t>
  </si>
  <si>
    <t>TCLAIM_IMPORT_PAYMENT</t>
  </si>
  <si>
    <t>Claim import payment detail</t>
  </si>
  <si>
    <t>TCLAIM_MEDICAL_HISTORYS</t>
  </si>
  <si>
    <t>Claim medical history</t>
  </si>
  <si>
    <t>TCLAIM_PAYMENT_INF</t>
  </si>
  <si>
    <t>Claim payment info</t>
  </si>
  <si>
    <t>TCLAIM_PRVD_ACCTS</t>
  </si>
  <si>
    <t>Claim account list</t>
  </si>
  <si>
    <t>TCLAIM_QUOTA_AMT_MIN_MAX</t>
  </si>
  <si>
    <t>TCLAIM_QUOTA_OVRD_VN</t>
  </si>
  <si>
    <t>Claim quota override</t>
  </si>
  <si>
    <t>TCLAIM_QUOTA_VALID</t>
  </si>
  <si>
    <t>Claim quota valid</t>
  </si>
  <si>
    <t>TCLAIM_SUB_BENEFITS</t>
  </si>
  <si>
    <t>TCLAIM_TRXN_HISTORIES</t>
  </si>
  <si>
    <t>Claim transaction history</t>
  </si>
  <si>
    <t>TCLAIM_TYPE_GROUP</t>
  </si>
  <si>
    <t>Claim type group</t>
  </si>
  <si>
    <t>TCLIENT_ACTIVITY_TRAILS</t>
  </si>
  <si>
    <t>TCLIENT_AGENT_LINKS</t>
  </si>
  <si>
    <t>TCLIENT_AUDITS</t>
  </si>
  <si>
    <t>Client audit</t>
  </si>
  <si>
    <t>TCLIENT_BLACK_LIST</t>
  </si>
  <si>
    <t>Client black list</t>
  </si>
  <si>
    <t>TCLIENT_CONSOLIDATIONS</t>
  </si>
  <si>
    <t>Client consolidation</t>
  </si>
  <si>
    <t>TCLIENT_CONTACTS</t>
  </si>
  <si>
    <t>TCLIENT_CONTACT_HISTORIES</t>
  </si>
  <si>
    <t>TCLIENT_CWS_REGISTRATIONS</t>
  </si>
  <si>
    <t>Client CWS registration</t>
  </si>
  <si>
    <t>TCLIENT_EXCEPTIONS</t>
  </si>
  <si>
    <t>Client exception</t>
  </si>
  <si>
    <t>TCLIENT_FAMILY_LINKS</t>
  </si>
  <si>
    <t>Client links</t>
  </si>
  <si>
    <t>TCLIENT_FATCA_ACCOUNT_BALANCE</t>
  </si>
  <si>
    <t>TCLIENT_FATCA_INFO</t>
  </si>
  <si>
    <t>Client FATCA info</t>
  </si>
  <si>
    <t>TCLIENT_RECRUIT_DETAILS_SH</t>
  </si>
  <si>
    <t>TCLIENT_RECRUIT_HEADERS_SH</t>
  </si>
  <si>
    <t>TCLIENT_REF_FLAGS</t>
  </si>
  <si>
    <t>TCLIENT_REPORTS</t>
  </si>
  <si>
    <t>Client reports</t>
  </si>
  <si>
    <t>TCLIENT_SATISFACTION_HISTORIES</t>
  </si>
  <si>
    <t>TCLIENT_SERVICE_REGISTRATIONS</t>
  </si>
  <si>
    <t>Client service registration</t>
  </si>
  <si>
    <t>TCLIENT_SERVICE_REG_TRXN</t>
  </si>
  <si>
    <t>Client service transaction</t>
  </si>
  <si>
    <t>TCLIENT_SURVEY_HISTORY</t>
  </si>
  <si>
    <t>TCLIENT_SURVEY_PROFILES</t>
  </si>
  <si>
    <t>TCLIENT_TELEPHONE</t>
  </si>
  <si>
    <t>Telephone list of client</t>
  </si>
  <si>
    <t>TINV_DISTRIBUTES</t>
  </si>
  <si>
    <t>Invoice distribute</t>
  </si>
  <si>
    <t>TINVESTMENT_DAYS</t>
  </si>
  <si>
    <t>Investment day</t>
  </si>
  <si>
    <t>TINV_GRP_POL_LINKS</t>
  </si>
  <si>
    <t>Group code and policy prefix</t>
  </si>
  <si>
    <t>TINVOICE_ADJUSTED_TRACKING</t>
  </si>
  <si>
    <t>Adjust tracking info</t>
  </si>
  <si>
    <t>TINVOICE_COLLECTORS</t>
  </si>
  <si>
    <t>Invoice collector</t>
  </si>
  <si>
    <t>TINVOICE_COLLECTORS_UNLCK_BTCH</t>
  </si>
  <si>
    <t>Invoice collector unblock batch</t>
  </si>
  <si>
    <t>TINVOICE_CWS_TRACKING</t>
  </si>
  <si>
    <t>Invoice CWS tracking</t>
  </si>
  <si>
    <t>TINVOICE_RECV_HISTORIES</t>
  </si>
  <si>
    <t>Invoice receive history</t>
  </si>
  <si>
    <t>TINVOICE_RECV_REGS</t>
  </si>
  <si>
    <t>Invoice receive register</t>
  </si>
  <si>
    <t>TINVOICE_RECV_REGS_CHG_HIS</t>
  </si>
  <si>
    <t>Invoice receive register (change history)</t>
  </si>
  <si>
    <t>TINVOICE_RECV_REQUESTS</t>
  </si>
  <si>
    <t>Invoice receive request</t>
  </si>
  <si>
    <t>TINVOICES_AUTOPAY_HISTORY_SH</t>
  </si>
  <si>
    <t>TINVOICES_AUTOPAY_SH</t>
  </si>
  <si>
    <t>TINVOICES_AUTO_SH_DTLS</t>
  </si>
  <si>
    <t>TINVOICE_SERIAL_NO_SETTINGS</t>
  </si>
  <si>
    <t>TINVOICES_SH</t>
  </si>
  <si>
    <t>Invoive details</t>
  </si>
  <si>
    <t>TINVOICES_TMP</t>
  </si>
  <si>
    <t>TINV_PRINT_TEMP</t>
  </si>
  <si>
    <t>TINV_TRACK_SH</t>
  </si>
  <si>
    <t>Invoice tracking</t>
  </si>
  <si>
    <t>TIPA_TRACKING</t>
  </si>
  <si>
    <t>TIPO_ASSOC_PLANS</t>
  </si>
  <si>
    <t>Associate plans</t>
  </si>
  <si>
    <t>TI_VPA_CASH_FLOW_DTLS</t>
  </si>
  <si>
    <t>Cash flow detail</t>
  </si>
  <si>
    <t>TI_VPA_CASH_FLOW_MST</t>
  </si>
  <si>
    <t>Cash flow file</t>
  </si>
  <si>
    <t>TI_VPA_EST_CASH_FLOW_DTLS</t>
  </si>
  <si>
    <t>TI_VPA_EST_CASH_FLOW_MST</t>
  </si>
  <si>
    <t>TI_VPA_UNIT_PRICES_FEED</t>
  </si>
  <si>
    <t>TJI_ALPHA_SEARCH_PARAM_SRC</t>
  </si>
  <si>
    <t>TJI_APP_PARAM_VALUES</t>
  </si>
  <si>
    <t>Parameter value</t>
  </si>
  <si>
    <t>TJI_CMPLT_INFO</t>
  </si>
  <si>
    <t>Complete info</t>
  </si>
  <si>
    <t>TJI_CONFIG</t>
  </si>
  <si>
    <t>Configuration</t>
  </si>
  <si>
    <t>TJI_INCMPLT_INFO</t>
  </si>
  <si>
    <t>Incomplete info</t>
  </si>
  <si>
    <t>TJI_MASTERS</t>
  </si>
  <si>
    <t>Setup info</t>
  </si>
  <si>
    <t>TJI_MESSAGE_MAPPING</t>
  </si>
  <si>
    <t>TJI_NB_ZAP_PROC_STATUS</t>
  </si>
  <si>
    <t>Zap process status</t>
  </si>
  <si>
    <t>TJI_UNDERWRITER_LIMIT</t>
  </si>
  <si>
    <t>TJI_ZAP_EXCHANGE_RATE</t>
  </si>
  <si>
    <t>TJI_ZAP_FCN</t>
  </si>
  <si>
    <t>Function SQL</t>
  </si>
  <si>
    <t>TJI_ZAP_FCN_VALUE_MAP</t>
  </si>
  <si>
    <t>Function value mapping</t>
  </si>
  <si>
    <t>TJI_ZAP_FILTER</t>
  </si>
  <si>
    <t>Zap filter</t>
  </si>
  <si>
    <t>TJI_ZAP_JOBS</t>
  </si>
  <si>
    <t>Zap jobs</t>
  </si>
  <si>
    <t>TJI_ZAP_LOG</t>
  </si>
  <si>
    <t>TJI_ZAP_MASTER</t>
  </si>
  <si>
    <t>Zap master</t>
  </si>
  <si>
    <t>TJI_ZAP_MASTERS</t>
  </si>
  <si>
    <t>TJI_ZAP_PARAM_SRC</t>
  </si>
  <si>
    <t>Zap parameter</t>
  </si>
  <si>
    <t>TJI_ZAP_QTN</t>
  </si>
  <si>
    <t>Zap QTN detail</t>
  </si>
  <si>
    <t>TJI_ZAP_VALUES</t>
  </si>
  <si>
    <t>Zap value</t>
  </si>
  <si>
    <t>TJOB_CTRLS</t>
  </si>
  <si>
    <t>Job control</t>
  </si>
  <si>
    <t>TJOB_DATE_MASTERS</t>
  </si>
  <si>
    <t>Schedule list jobs</t>
  </si>
  <si>
    <t>TJOB_DPNDS</t>
  </si>
  <si>
    <t>TJOB_DTLS</t>
  </si>
  <si>
    <t>Job list detail</t>
  </si>
  <si>
    <t>TJOB_LOGS</t>
  </si>
  <si>
    <t>Job log detail</t>
  </si>
  <si>
    <t>TJOB_MANUAL</t>
  </si>
  <si>
    <t>TJOB_PARMS</t>
  </si>
  <si>
    <t>Job parameter</t>
  </si>
  <si>
    <t>TJOB_SCHEDULE_MASTERS</t>
  </si>
  <si>
    <t>Job schedule master</t>
  </si>
  <si>
    <t>TJOB_SCHEDULES</t>
  </si>
  <si>
    <t>Job schedule</t>
  </si>
  <si>
    <t>TJOB_SUPPORTER_MAPPINGS</t>
  </si>
  <si>
    <t>Supporter mapping</t>
  </si>
  <si>
    <t>TJOB_SUPPORTERS</t>
  </si>
  <si>
    <t>Info of supporter</t>
  </si>
  <si>
    <t>TJOB_TRXNS</t>
  </si>
  <si>
    <t>Job transaction history</t>
  </si>
  <si>
    <t>TLAYER_PREM_HISTORIES</t>
  </si>
  <si>
    <t>TLAYER_PREMIUM_TRANSACTIONS</t>
  </si>
  <si>
    <t>Layer premium transaction</t>
  </si>
  <si>
    <t>TLETTERS</t>
  </si>
  <si>
    <t>TLOAD_RATEFILES</t>
  </si>
  <si>
    <t>Location of load file</t>
  </si>
  <si>
    <t>TLOC_AO_MAPPING</t>
  </si>
  <si>
    <t>TLP_TRACK_DTL</t>
  </si>
  <si>
    <t>Lapse tracking detail</t>
  </si>
  <si>
    <t>TLP_TRACK_DTL_SM</t>
  </si>
  <si>
    <t>Lapse tracking detail for SM</t>
  </si>
  <si>
    <t>TLP_USERS</t>
  </si>
  <si>
    <t>Lapse user</t>
  </si>
  <si>
    <t>TLUMP_SUM_FACTOR</t>
  </si>
  <si>
    <t>Lump sum factor</t>
  </si>
  <si>
    <t>TLUMP_SUM_YEAR_FACTOR</t>
  </si>
  <si>
    <t>Lump sum year factor</t>
  </si>
  <si>
    <t>TMAIL_ATTACH_FILES</t>
  </si>
  <si>
    <t>Mail attach files</t>
  </si>
  <si>
    <t>TMAIL_CLIENTS</t>
  </si>
  <si>
    <t>TMAIL_LIST</t>
  </si>
  <si>
    <t>Mail list</t>
  </si>
  <si>
    <t>TMAIL_OBJ_TYP_OVERRIDES</t>
  </si>
  <si>
    <t>TMAIL_REQUESTS</t>
  </si>
  <si>
    <t>Email request to client</t>
  </si>
  <si>
    <t>TMAIL_RULES</t>
  </si>
  <si>
    <t>Mail rules</t>
  </si>
  <si>
    <t>TMAIL_SETUPS</t>
  </si>
  <si>
    <t>Mail setup</t>
  </si>
  <si>
    <t>TMAIL_TEMPLATES</t>
  </si>
  <si>
    <t>Mail template</t>
  </si>
  <si>
    <t>TMAIL_TRXN_LOGS</t>
  </si>
  <si>
    <t>Mail transaction log</t>
  </si>
  <si>
    <t>TMANAGER_REP_MAPPINGS</t>
  </si>
  <si>
    <t>Manager replicate mapping</t>
  </si>
  <si>
    <t>TMANAGERS</t>
  </si>
  <si>
    <t>Manager list</t>
  </si>
  <si>
    <t>ACT_SCH</t>
  </si>
  <si>
    <t>DIRECTORIES</t>
  </si>
  <si>
    <t>Directory list</t>
  </si>
  <si>
    <t>HC_TDATES_CONTROL</t>
  </si>
  <si>
    <t>NSP_PUA</t>
  </si>
  <si>
    <t>Plan code list</t>
  </si>
  <si>
    <t>POL_CTL</t>
  </si>
  <si>
    <t>Policy control</t>
  </si>
  <si>
    <t>SQLN_EXPLAIN_PLAN</t>
  </si>
  <si>
    <t>SQL explain plan</t>
  </si>
  <si>
    <t>TACCT_EXTRACTS_NP</t>
  </si>
  <si>
    <t>TACCT_MAP</t>
  </si>
  <si>
    <t>Account mapping info</t>
  </si>
  <si>
    <t>TACCT_PAR_FEED</t>
  </si>
  <si>
    <t>TACCT_RATES_NP</t>
  </si>
  <si>
    <t>TACTIVITY_LOGS</t>
  </si>
  <si>
    <t>TADD_CLIENT_INFO</t>
  </si>
  <si>
    <t>TADD_CLIENT_INFO_SH</t>
  </si>
  <si>
    <t>TADD_CLIENT_LABELS</t>
  </si>
  <si>
    <t>TAGENT_ADJUST</t>
  </si>
  <si>
    <t>TAGENTS_WK</t>
  </si>
  <si>
    <t>TAGENTS_WK_SH</t>
  </si>
  <si>
    <t>TPREMIUM_HISTORIES</t>
  </si>
  <si>
    <t>Premium history</t>
  </si>
  <si>
    <t>TPREMIUM_HIST_SMS</t>
  </si>
  <si>
    <t>Premium history of SMS</t>
  </si>
  <si>
    <t>TPREMIUM_HOLIDAY</t>
  </si>
  <si>
    <t>Premium holiday</t>
  </si>
  <si>
    <t>TPREM_REFUND_WITHHOLDS</t>
  </si>
  <si>
    <t>Premium refund withhold</t>
  </si>
  <si>
    <t>TPREM_TEST_SCHEDULES</t>
  </si>
  <si>
    <t>Premium schedule</t>
  </si>
  <si>
    <t>TPRIALA202</t>
  </si>
  <si>
    <t>TPRIALA202_COMM</t>
  </si>
  <si>
    <t>TPRIALA202_CVG</t>
  </si>
  <si>
    <t>TPRIALA202_CVG_LAYER</t>
  </si>
  <si>
    <t>TPRINT_CONTROLLERS</t>
  </si>
  <si>
    <t>Function list of client</t>
  </si>
  <si>
    <t>TPRINT_CONTROLS</t>
  </si>
  <si>
    <t>TPRINTED_POLICY_HISTORIES</t>
  </si>
  <si>
    <t>Printed policy history</t>
  </si>
  <si>
    <t>TPRINT_HEADERS</t>
  </si>
  <si>
    <t>Print header</t>
  </si>
  <si>
    <t>TPRODUCTS</t>
  </si>
  <si>
    <t>Product list</t>
  </si>
  <si>
    <t>TPROVINCES</t>
  </si>
  <si>
    <t>Province detail</t>
  </si>
  <si>
    <t>TPROVISIONS</t>
  </si>
  <si>
    <t>Provision files</t>
  </si>
  <si>
    <t>TPT_AGT_COMM</t>
  </si>
  <si>
    <t>TPT_ASIGN_RULES</t>
  </si>
  <si>
    <t>Assign rule</t>
  </si>
  <si>
    <t>TPT_AWS_SERV_STAT_MAP</t>
  </si>
  <si>
    <t>Service status mapping of AWS</t>
  </si>
  <si>
    <t>TPT_BATCH_DETAILS</t>
  </si>
  <si>
    <t>Batch detail</t>
  </si>
  <si>
    <t>TPT_BATCH_HEADERS</t>
  </si>
  <si>
    <t>Batch header</t>
  </si>
  <si>
    <t>TPT_BATCH_WINDOWS</t>
  </si>
  <si>
    <t>Batch description</t>
  </si>
  <si>
    <t>TPT_BRANCH_GRPS</t>
  </si>
  <si>
    <t>TPT_CD_MAP</t>
  </si>
  <si>
    <t>Code mapping</t>
  </si>
  <si>
    <t>TPT_CHG_ADD_SERVS</t>
  </si>
  <si>
    <t>Change type service detail</t>
  </si>
  <si>
    <t>TPT_CHG_HEADER</t>
  </si>
  <si>
    <t>Change type header</t>
  </si>
  <si>
    <t>TPT_CHG_ONLS</t>
  </si>
  <si>
    <t>Change type history</t>
  </si>
  <si>
    <t>TPT_CHG_STAT_MAP</t>
  </si>
  <si>
    <t>Change type status mapping</t>
  </si>
  <si>
    <t>TPT_CHG_TYP_CONFIGS</t>
  </si>
  <si>
    <t>Change type config</t>
  </si>
  <si>
    <t>TPT_CHG_TYP_DBL_CHKS</t>
  </si>
  <si>
    <t>TPT_CHG_TYP_DTLS</t>
  </si>
  <si>
    <t>Change type fields- detail</t>
  </si>
  <si>
    <t>TPT_CHG_TYP_HDRS</t>
  </si>
  <si>
    <t>Change type fields- header</t>
  </si>
  <si>
    <t>TPT_CHG_TYP_OTH_POL</t>
  </si>
  <si>
    <t>Change type amount</t>
  </si>
  <si>
    <t>TPT_CHG_TYP_TOTAL_AMT</t>
  </si>
  <si>
    <t>Change type total amount</t>
  </si>
  <si>
    <t>TPT_CHK_LOGS</t>
  </si>
  <si>
    <t>Checking log</t>
  </si>
  <si>
    <t>TPT_CHKLST_HISTS</t>
  </si>
  <si>
    <t>Check document log</t>
  </si>
  <si>
    <t>TPT_CHKLST_REQUIRE</t>
  </si>
  <si>
    <t>Check list document require for change type</t>
  </si>
  <si>
    <t>TPT_CHKLST_TMP</t>
  </si>
  <si>
    <t>Change type check list</t>
  </si>
  <si>
    <t>TPT_CHK_RULES</t>
  </si>
  <si>
    <t>Check rule for change type</t>
  </si>
  <si>
    <t>TPT_CLM_DOC</t>
  </si>
  <si>
    <t>Claim document list</t>
  </si>
  <si>
    <t>TPT_CLM_DOC_FILES</t>
  </si>
  <si>
    <t>Claim document files</t>
  </si>
  <si>
    <t>TPT_CLM_DTL</t>
  </si>
  <si>
    <t>TPT_CLM_HDR</t>
  </si>
  <si>
    <t>Claim header</t>
  </si>
  <si>
    <t>TPT_CLM_LIMIT</t>
  </si>
  <si>
    <t>TPT_CLM_USER</t>
  </si>
  <si>
    <t>TPT_COM_TYP</t>
  </si>
  <si>
    <t>TPT_DEPT_TYP</t>
  </si>
  <si>
    <t>Department type</t>
  </si>
  <si>
    <t>TPT_DOC_REG</t>
  </si>
  <si>
    <t>TPT_FCN_PARM_VALU</t>
  </si>
  <si>
    <t>Function parameter list</t>
  </si>
  <si>
    <t>TMAT_PROCESS_RULES</t>
  </si>
  <si>
    <t>Process rules</t>
  </si>
  <si>
    <t>TMED_USER</t>
  </si>
  <si>
    <t>User ID mapping with location code</t>
  </si>
  <si>
    <t>TMENU_SYSTEM_HISTORIES</t>
  </si>
  <si>
    <t>Menu system history</t>
  </si>
  <si>
    <t>TMESSAGE_LOG</t>
  </si>
  <si>
    <t>TMESSAGES</t>
  </si>
  <si>
    <t>Message error list</t>
  </si>
  <si>
    <t>TMESSAGES_OVERRIDE</t>
  </si>
  <si>
    <t>TMI_BANK_INFO</t>
  </si>
  <si>
    <t>Bank info of MI</t>
  </si>
  <si>
    <t>TMI_BILL_DAY_CTR</t>
  </si>
  <si>
    <t>Billing day control</t>
  </si>
  <si>
    <t>TMI_BILL_DAY_HISTS</t>
  </si>
  <si>
    <t>Billing day history</t>
  </si>
  <si>
    <t>TMIB_SH</t>
  </si>
  <si>
    <t>TMIN_MAX_CHARGES</t>
  </si>
  <si>
    <t>MIN- MAX charge</t>
  </si>
  <si>
    <t>TMI_POL_AFTER_MATURITIES</t>
  </si>
  <si>
    <t>TMI_POL_REPLACES</t>
  </si>
  <si>
    <t>Policy replace</t>
  </si>
  <si>
    <t>TMI_POL_SMS_MAPPINGS</t>
  </si>
  <si>
    <t>SMS mapping</t>
  </si>
  <si>
    <t>TMI_PREMIUM_SMS_RECONCILES</t>
  </si>
  <si>
    <t>Premium SMS reconcile</t>
  </si>
  <si>
    <t>TMI_PREM_SCHEDULES</t>
  </si>
  <si>
    <t>TMI_PREM_SMS_RCNCL_HIS</t>
  </si>
  <si>
    <t>Premium SMS reconcile history</t>
  </si>
  <si>
    <t>TMIS_AGENTS</t>
  </si>
  <si>
    <t>Agent list</t>
  </si>
  <si>
    <t>TMIS_ANP_ADJ_DE</t>
  </si>
  <si>
    <t>ANP amount</t>
  </si>
  <si>
    <t>TMIS_ANP_HIST</t>
  </si>
  <si>
    <t>ANP history</t>
  </si>
  <si>
    <t>TMIS_ANP_HIST_BY_AGT</t>
  </si>
  <si>
    <t>ANP history by agent</t>
  </si>
  <si>
    <t>TMIS_ANP_HIST_BY_LOC</t>
  </si>
  <si>
    <t>ANP history by location</t>
  </si>
  <si>
    <t>TMIS_ANP_HIST_VN</t>
  </si>
  <si>
    <t>TMIS_ANP_LAST_YEAR_END_RECORDS</t>
  </si>
  <si>
    <t>ANP last year</t>
  </si>
  <si>
    <t>TMIS_ANP_LAST_YR_END_REC_HIST</t>
  </si>
  <si>
    <t>ANP last year history</t>
  </si>
  <si>
    <t>TMIS_ANP_REP</t>
  </si>
  <si>
    <t>ANP replicate</t>
  </si>
  <si>
    <t>TMIS_ANP_REP_BY_AGT</t>
  </si>
  <si>
    <t>ANP replicate by agent</t>
  </si>
  <si>
    <t>TMIS_ANP_REP_BY_LOC</t>
  </si>
  <si>
    <t>ANP replicate by location</t>
  </si>
  <si>
    <t>TMIS_ANP_REP_BY_SPLT</t>
  </si>
  <si>
    <t>ANP replicate by split</t>
  </si>
  <si>
    <t>TMIS_ANP_REP_VN</t>
  </si>
  <si>
    <t>TMIS_ANP_YTD_CHNG_LST_VN_LOC</t>
  </si>
  <si>
    <t>ANP year to date( change amount)</t>
  </si>
  <si>
    <t>TMIS_ANP_YTD_RECORDS</t>
  </si>
  <si>
    <t>ANP year to date</t>
  </si>
  <si>
    <t>TMIS_ANP_YTD_RECORDS_BY_AGT</t>
  </si>
  <si>
    <t>ANP year to date by agent</t>
  </si>
  <si>
    <t>TMIS_ANP_YTD_RECORDS_BY_LOC</t>
  </si>
  <si>
    <t>ANP year to date by location</t>
  </si>
  <si>
    <t>TMIS_APE_FYC_LOC</t>
  </si>
  <si>
    <t>APE, FYC location</t>
  </si>
  <si>
    <t>TMIS_APE_SC_FEED_DAT</t>
  </si>
  <si>
    <t>APE Feed file</t>
  </si>
  <si>
    <t>TMIS_APE_SC_YTD_REC</t>
  </si>
  <si>
    <t>APE year to date</t>
  </si>
  <si>
    <t>TMIS_APE_SC_YTD_REC_DTL</t>
  </si>
  <si>
    <t>APE year to date detail</t>
  </si>
  <si>
    <t>TMIS_APE_SC_YTD_REC_DTL_HIST</t>
  </si>
  <si>
    <t>APE year to date detail history</t>
  </si>
  <si>
    <t>TMIS_APE_SC_YTD_REC_SUM</t>
  </si>
  <si>
    <t>APE year to date summary</t>
  </si>
  <si>
    <t>TPT_FOLWUP_CTL</t>
  </si>
  <si>
    <t>Follow up control</t>
  </si>
  <si>
    <t>TPT_FORMS_OBJ</t>
  </si>
  <si>
    <t>Form objects</t>
  </si>
  <si>
    <t>TPT_FORM409_DTL</t>
  </si>
  <si>
    <t>Detail policy change fields</t>
  </si>
  <si>
    <t>TPT_INSUR_QTN</t>
  </si>
  <si>
    <t>TPT_LETTERS</t>
  </si>
  <si>
    <t>TPT_MULTI_SERV</t>
  </si>
  <si>
    <t>TPT_NB_PROGRESS</t>
  </si>
  <si>
    <t>NB processing</t>
  </si>
  <si>
    <t>TPT_NB_PROGRESS_DTL</t>
  </si>
  <si>
    <t>TPT_PEND_CODE</t>
  </si>
  <si>
    <t>Pending code</t>
  </si>
  <si>
    <t>TPT_PROGRESS_CTL</t>
  </si>
  <si>
    <t>Process control</t>
  </si>
  <si>
    <t>TPT_PROGRESS_FILE_RECV</t>
  </si>
  <si>
    <t>TPT_PROGRESS_REMINDER</t>
  </si>
  <si>
    <t>Process reminder</t>
  </si>
  <si>
    <t>TPT_PROGRESS_REQ</t>
  </si>
  <si>
    <t>Process request</t>
  </si>
  <si>
    <t>TPT_PROGRESS_STAT</t>
  </si>
  <si>
    <t>Process status</t>
  </si>
  <si>
    <t>TPT_QUERY_CTL</t>
  </si>
  <si>
    <t>TPT_QUERY_DETAILS</t>
  </si>
  <si>
    <t>Change type detail</t>
  </si>
  <si>
    <t>TPT_QUOTA_GRPS</t>
  </si>
  <si>
    <t>Quota group</t>
  </si>
  <si>
    <t>TPT_RFND_ARANG</t>
  </si>
  <si>
    <t>TPT_RISK_ALERT</t>
  </si>
  <si>
    <t>TPT_SERV_CHG_RQST</t>
  </si>
  <si>
    <t>Service change type detail</t>
  </si>
  <si>
    <t>TPT_SERVICE_CONTROL</t>
  </si>
  <si>
    <t>Service control</t>
  </si>
  <si>
    <t>TPT_SPEC_NOTE</t>
  </si>
  <si>
    <t>TPT_STATISTIC</t>
  </si>
  <si>
    <t>Change type statistic</t>
  </si>
  <si>
    <t>TPT_SUB_DTL</t>
  </si>
  <si>
    <t>Sub-description</t>
  </si>
  <si>
    <t>TPT_TCLIENT_DETAILS</t>
  </si>
  <si>
    <t>TPT_TCLIENT_POLICY_LINKS</t>
  </si>
  <si>
    <t>TPT_TCOVERAGES</t>
  </si>
  <si>
    <t>TPT_TPOLICYS</t>
  </si>
  <si>
    <t>TPT_TRACK_DTL</t>
  </si>
  <si>
    <t>Tracking detail</t>
  </si>
  <si>
    <t>TPT_TRACK_HISTORIES</t>
  </si>
  <si>
    <t>Tracking history</t>
  </si>
  <si>
    <t>TPT_USER</t>
  </si>
  <si>
    <t>Mapping User to Department</t>
  </si>
  <si>
    <t>TPT_USER_GRPS</t>
  </si>
  <si>
    <t>User groups</t>
  </si>
  <si>
    <t>TPT_USER_LOC_MAPPING</t>
  </si>
  <si>
    <t>TPT_UW_DECISION</t>
  </si>
  <si>
    <t>Underwriting decision</t>
  </si>
  <si>
    <t>TPT_UW_SUPRTS</t>
  </si>
  <si>
    <t>TQRY_MSG_MAPPINGS</t>
  </si>
  <si>
    <t>Query message mapping</t>
  </si>
  <si>
    <t>TQUALIFIED_AGENTS</t>
  </si>
  <si>
    <t>Qualified agent</t>
  </si>
  <si>
    <t>TQUALIFIED_POLICIES</t>
  </si>
  <si>
    <t>Qualified policy</t>
  </si>
  <si>
    <t>TQUALIFIED_POLICIES_ACPT</t>
  </si>
  <si>
    <t>Qualified policy accept</t>
  </si>
  <si>
    <t>TQUALIFIED_SEND_SMS_LOG</t>
  </si>
  <si>
    <t>Qualified send SMS log</t>
  </si>
  <si>
    <t>TQUERY_REGISTERS</t>
  </si>
  <si>
    <t>TQUESTIONNAIRE</t>
  </si>
  <si>
    <t>TQUESTIONNAIRE_FORMS</t>
  </si>
  <si>
    <t>TQUOTA_CLAIM_DETAILS</t>
  </si>
  <si>
    <t>TQUOTA_CLIENT_DETAILS</t>
  </si>
  <si>
    <t>Quotation client detail</t>
  </si>
  <si>
    <t>TQUOTA_CLIENT_POLICY_LINKS</t>
  </si>
  <si>
    <t>Quotation client policy link</t>
  </si>
  <si>
    <t>TQUOTA_COVERAGE_LAYERS</t>
  </si>
  <si>
    <t>Quotation coverage layer</t>
  </si>
  <si>
    <t>TQUOTA_COVERAGES</t>
  </si>
  <si>
    <t>Quotation coverage</t>
  </si>
  <si>
    <t>TQUOTA_DETAILS</t>
  </si>
  <si>
    <t>Quotation detail</t>
  </si>
  <si>
    <t>TQUOTA_DETAILS_REINSTAT</t>
  </si>
  <si>
    <t>TQUOTA_FND_ALLOC</t>
  </si>
  <si>
    <t>TQUOTA_FND_LST</t>
  </si>
  <si>
    <t>TQUOTA_FORM_REQ_RULES</t>
  </si>
  <si>
    <t>TQUOTA_LAYERS</t>
  </si>
  <si>
    <t>Quotation layer</t>
  </si>
  <si>
    <t>TQUOTA_ORDER</t>
  </si>
  <si>
    <t>Quotation order</t>
  </si>
  <si>
    <t>TQUOTA_OTH_INSRDS</t>
  </si>
  <si>
    <t>TQUOTA_POLCHG</t>
  </si>
  <si>
    <t>Quotation policy change</t>
  </si>
  <si>
    <t>TQUOTA_POLICYS</t>
  </si>
  <si>
    <t>Quotation policys</t>
  </si>
  <si>
    <t>TQUOTA_QTN_ANS</t>
  </si>
  <si>
    <t>TRANDOM_CHECK_HISTORIES</t>
  </si>
  <si>
    <t>Random check history</t>
  </si>
  <si>
    <t>TRANDOM_CHECKS</t>
  </si>
  <si>
    <t>TMIS_APE_SC_YTD_REC_SUM_HIST</t>
  </si>
  <si>
    <t>APE, SC year to date</t>
  </si>
  <si>
    <t>TMIS_APE_SUB_ISS_BY_CHNL</t>
  </si>
  <si>
    <t>APE submit by chanel</t>
  </si>
  <si>
    <t>TMIS_BRANCHES</t>
  </si>
  <si>
    <t>Branches</t>
  </si>
  <si>
    <t>TMIS_BUD_FCTS</t>
  </si>
  <si>
    <t>TMIS_BUD_TMPLS</t>
  </si>
  <si>
    <t>PC, CC, NET template</t>
  </si>
  <si>
    <t>TMI_SCH_PREM_HANDLES</t>
  </si>
  <si>
    <t>TMIS_ELE_BUDS</t>
  </si>
  <si>
    <t>TMIS_EMAIL_LOG</t>
  </si>
  <si>
    <t>TMIS_END_DAY_SALES</t>
  </si>
  <si>
    <t>APE of agents</t>
  </si>
  <si>
    <t>TMIS_FIX_APE_FOR_MGA</t>
  </si>
  <si>
    <t>TMIS_LAPSE_DTL</t>
  </si>
  <si>
    <t>TMIS_LOCAL_APE_COVS</t>
  </si>
  <si>
    <t>APE of coverages</t>
  </si>
  <si>
    <t>TMIS_LOCAL_APE_POLS</t>
  </si>
  <si>
    <t>APE of policys</t>
  </si>
  <si>
    <t>TMIS_NB_PRODUCTION</t>
  </si>
  <si>
    <t>NB production</t>
  </si>
  <si>
    <t>TMIS_NB_SUBMISSION</t>
  </si>
  <si>
    <t>NB submission</t>
  </si>
  <si>
    <t>TMIS_NB_TARGET</t>
  </si>
  <si>
    <t>NB target</t>
  </si>
  <si>
    <t>TMIS_PC_ADJUST</t>
  </si>
  <si>
    <t>TMIS_PERS_HIST_BY_CHNL</t>
  </si>
  <si>
    <t>Persistency history by chanel</t>
  </si>
  <si>
    <t>TMIS_PERSISTENCY</t>
  </si>
  <si>
    <t>Persistency</t>
  </si>
  <si>
    <t>TMIS_PERSISTENCY_EXCL_PLANS</t>
  </si>
  <si>
    <t>TMIS_PERSISTENCY_HIST</t>
  </si>
  <si>
    <t>Persistency history</t>
  </si>
  <si>
    <t>TMIS_PERSISTENCY_QTR_END</t>
  </si>
  <si>
    <t>TMIS_PERSISTENCY_REP</t>
  </si>
  <si>
    <t>Persistency replicate</t>
  </si>
  <si>
    <t>TMIS_PERS_REP_BY_CHNL</t>
  </si>
  <si>
    <t>Persistency replicate by chanel</t>
  </si>
  <si>
    <t>TMIS_PLAN_ACTL</t>
  </si>
  <si>
    <t>TMIS_PLAN_ACTL_ORG</t>
  </si>
  <si>
    <t>TMIS_POL030</t>
  </si>
  <si>
    <t>TMIS_POL031</t>
  </si>
  <si>
    <t>TMIS_POL032</t>
  </si>
  <si>
    <t>TMIS_POL033</t>
  </si>
  <si>
    <t>TMIS_PREM_PERSISTENCY_HIST</t>
  </si>
  <si>
    <t>Premium persistency history</t>
  </si>
  <si>
    <t>TMIS_PREM_PERSISTENCY_REP</t>
  </si>
  <si>
    <t>Premium persistency replicate</t>
  </si>
  <si>
    <t>TMIS_PRODUCTION_ACCUM</t>
  </si>
  <si>
    <t>Production accum</t>
  </si>
  <si>
    <t>TMIS_PROM_PLAN</t>
  </si>
  <si>
    <t>Promotion plan</t>
  </si>
  <si>
    <t>TMIS_SCHEDULE</t>
  </si>
  <si>
    <t>Schedules</t>
  </si>
  <si>
    <t>TMIS_STRU_GROUP_ACUMS</t>
  </si>
  <si>
    <t>TMIS_STRU_GRP_ACCUM</t>
  </si>
  <si>
    <t>Struct group accum</t>
  </si>
  <si>
    <t>TMIS_TMPLS</t>
  </si>
  <si>
    <t>TMIS_UNIT_PRD</t>
  </si>
  <si>
    <t>TMIS_UNITS</t>
  </si>
  <si>
    <t>Manager supervisor</t>
  </si>
  <si>
    <t>TMIS_13TH_MTH_PERS_RPT</t>
  </si>
  <si>
    <t>13th month persistency report</t>
  </si>
  <si>
    <t>TMKT_CLIENT_DETAILS</t>
  </si>
  <si>
    <t>TMKT_DATA_SH</t>
  </si>
  <si>
    <t>TMKT_DATA_STRU_SH</t>
  </si>
  <si>
    <t>TMODE_MIN_PREM</t>
  </si>
  <si>
    <t>TMON_COL_RPT</t>
  </si>
  <si>
    <t>Report month to date by pol prefix</t>
  </si>
  <si>
    <t>TMORTALITYS</t>
  </si>
  <si>
    <t>TMORTALITYS_LAYOUT</t>
  </si>
  <si>
    <t>TMOTALITY_PREMIUMS_SH</t>
  </si>
  <si>
    <t>Motality premium</t>
  </si>
  <si>
    <t>TMP_CASH</t>
  </si>
  <si>
    <t>TMP_CASH16</t>
  </si>
  <si>
    <t>TMP_CASH17</t>
  </si>
  <si>
    <t>TMP_NSP</t>
  </si>
  <si>
    <t>TMP_PAYSLIP</t>
  </si>
  <si>
    <t>TMP_POL_INVNTY</t>
  </si>
  <si>
    <t>TMTHLY_ACCUMULATIONS</t>
  </si>
  <si>
    <t>TMULT_JOB_LOGS</t>
  </si>
  <si>
    <t>Multi job logging</t>
  </si>
  <si>
    <t>TMULT_JOB_MSGS</t>
  </si>
  <si>
    <t>Multi job message logging</t>
  </si>
  <si>
    <t>TMVY_DED_HEADERS</t>
  </si>
  <si>
    <t>MVY DED header</t>
  </si>
  <si>
    <t>TMVY_DED_PREM_GRP_MAPPINGS</t>
  </si>
  <si>
    <t>Premium group mapping</t>
  </si>
  <si>
    <t>TMVY_HIST_DETAILS</t>
  </si>
  <si>
    <t>MVY history detail</t>
  </si>
  <si>
    <t>TMVY_HIST_HEADERS</t>
  </si>
  <si>
    <t>MVY history header</t>
  </si>
  <si>
    <t>TNB_DELIVERY</t>
  </si>
  <si>
    <t>Delivery policy record</t>
  </si>
  <si>
    <t>TNB_POLICY_PROBLEM</t>
  </si>
  <si>
    <t>TNB_POL_NUM_HISTS</t>
  </si>
  <si>
    <t>Policy number list</t>
  </si>
  <si>
    <t>TNB_RANDOM_CHECK</t>
  </si>
  <si>
    <t>Random check policy prefix</t>
  </si>
  <si>
    <t>TNB_RANDOM_CHECK_RSLT</t>
  </si>
  <si>
    <t>Random check result</t>
  </si>
  <si>
    <t>TNB_ROLE_TRXN_HIS</t>
  </si>
  <si>
    <t>Role transaction history</t>
  </si>
  <si>
    <t>TNSP_VALUES</t>
  </si>
  <si>
    <t>NSP values</t>
  </si>
  <si>
    <t>TNSP_VALUES_EP_OLD</t>
  </si>
  <si>
    <t>TNSP_VALUES_LAYOUT</t>
  </si>
  <si>
    <t>TNT_ATTENTION</t>
  </si>
  <si>
    <t>TNT_DOC_CLI</t>
  </si>
  <si>
    <t>Document description of client</t>
  </si>
  <si>
    <t>TNT_DOC_REQ</t>
  </si>
  <si>
    <t>Document request</t>
  </si>
  <si>
    <t>TNT_DOC_REQ_TEMP</t>
  </si>
  <si>
    <t>TNT_EXAM_ITEM</t>
  </si>
  <si>
    <t>Exam item(age, face amount)</t>
  </si>
  <si>
    <t>TNT_FIELD_DESCRIPTIONS</t>
  </si>
  <si>
    <t>Field description</t>
  </si>
  <si>
    <t>TNT_FIELD_VALUES</t>
  </si>
  <si>
    <t>Field values</t>
  </si>
  <si>
    <t>TNT_FRAN_CTL</t>
  </si>
  <si>
    <t>TNT_FRAN_DTL</t>
  </si>
  <si>
    <t>TNT_FRAN_PROG_POL_LINKS</t>
  </si>
  <si>
    <t>TRASAL201_D</t>
  </si>
  <si>
    <t>TRASAL201_H</t>
  </si>
  <si>
    <t>TRATEFILE_FIELD_VALUES</t>
  </si>
  <si>
    <t>TRCPT_BR_LNKS</t>
  </si>
  <si>
    <t>Receipt link info</t>
  </si>
  <si>
    <t>TRCPT_BR_USERS</t>
  </si>
  <si>
    <t>Receipt (Branch code mapping with user)</t>
  </si>
  <si>
    <t>TRCPT_GRPS</t>
  </si>
  <si>
    <t>Receipt prefix</t>
  </si>
  <si>
    <t>TREASN_CODE_MAPPINGS</t>
  </si>
  <si>
    <t>TREINSURANCE_EXPENSE_RATES</t>
  </si>
  <si>
    <t>TREINSURANCE_PREMIUMS_SH</t>
  </si>
  <si>
    <t>TREINSURANCES_SH</t>
  </si>
  <si>
    <t>TREINV_HISTORIES</t>
  </si>
  <si>
    <t>TREINV_POLICY_LINKS</t>
  </si>
  <si>
    <t>TREMOVAL_NOTICE_SH</t>
  </si>
  <si>
    <t>TREP_CNTRL</t>
  </si>
  <si>
    <t>Receipt controls</t>
  </si>
  <si>
    <t>TREQUEST_PARM</t>
  </si>
  <si>
    <t>TRETURNED_MAIL</t>
  </si>
  <si>
    <t>Return mail detail</t>
  </si>
  <si>
    <t>TRETURNED_MAIL_TRACKING</t>
  </si>
  <si>
    <t>Return mail tracking</t>
  </si>
  <si>
    <t>TREUNDERWRITE_PROGRESS</t>
  </si>
  <si>
    <t>Re-underwrite progress</t>
  </si>
  <si>
    <t>TRIDER_DEL_DT</t>
  </si>
  <si>
    <t>TRIDER_ISSUE_DT</t>
  </si>
  <si>
    <t>TSCHEDULE_DATE_MASTERS</t>
  </si>
  <si>
    <t>TSCHEDULE_PREMIUM_COLLECTIONS</t>
  </si>
  <si>
    <t>Premium collection</t>
  </si>
  <si>
    <t>TSERV_CHG_HISTS</t>
  </si>
  <si>
    <t>Service change type history</t>
  </si>
  <si>
    <t>TSL_CHK_CHG_TYP</t>
  </si>
  <si>
    <t>Change type list</t>
  </si>
  <si>
    <t>TSL_CHK_DECISION</t>
  </si>
  <si>
    <t>Check decision</t>
  </si>
  <si>
    <t>TSL_CHK_DETAILS</t>
  </si>
  <si>
    <t>Check detail</t>
  </si>
  <si>
    <t>TSL_CHK_MASTERS</t>
  </si>
  <si>
    <t>Check master</t>
  </si>
  <si>
    <t>TSL_CHK_PLAN</t>
  </si>
  <si>
    <t>TSL_CHK_RESULTS</t>
  </si>
  <si>
    <t>TSL_OCCP_CLAS</t>
  </si>
  <si>
    <t>TSL_OTH_INSRDS</t>
  </si>
  <si>
    <t>TSL_PEND_CD</t>
  </si>
  <si>
    <t>TSL_QTA_PARM</t>
  </si>
  <si>
    <t>TSL_QTA_PARM_WHERE</t>
  </si>
  <si>
    <t>TSL_WRK_FLOW</t>
  </si>
  <si>
    <t>TSL_WRK_FLOW_CTL</t>
  </si>
  <si>
    <t>TSL_WRK_FLOW_CTL_SOURCE</t>
  </si>
  <si>
    <t>TSMC_CLIENT_POLICYS</t>
  </si>
  <si>
    <t>TSMC_CLIENTS</t>
  </si>
  <si>
    <t>TSMS_MATURITY</t>
  </si>
  <si>
    <t>TSPECIAL_DIV_DTLS</t>
  </si>
  <si>
    <t>Special DIV detail</t>
  </si>
  <si>
    <t>TSPECIAL_WORDING</t>
  </si>
  <si>
    <t>TSQL_LOGS</t>
  </si>
  <si>
    <t>SQL log</t>
  </si>
  <si>
    <t>TSQL_USER_MAPPINGS</t>
  </si>
  <si>
    <t>SQL user mapping</t>
  </si>
  <si>
    <t>TSQL_XMLS</t>
  </si>
  <si>
    <t>SQL xml</t>
  </si>
  <si>
    <t>TSURRENDER_VALUES</t>
  </si>
  <si>
    <t>TSUSPENSE_HISTORIES</t>
  </si>
  <si>
    <t>Suspense history</t>
  </si>
  <si>
    <t>TSUSP_FLAG_HIS</t>
  </si>
  <si>
    <t>Suspense flag history</t>
  </si>
  <si>
    <t>TSUSP_TRACK_HIS</t>
  </si>
  <si>
    <t>Suspense track history</t>
  </si>
  <si>
    <t>TSUSP_TRACKING</t>
  </si>
  <si>
    <t>Suspense tracking</t>
  </si>
  <si>
    <t>TSYSTEM_TRXN_LOGS</t>
  </si>
  <si>
    <t>System transaction log</t>
  </si>
  <si>
    <t>TSYS_VAR_HISTORIES</t>
  </si>
  <si>
    <t>System variable history</t>
  </si>
  <si>
    <t>TTARGET_PREMIUMS</t>
  </si>
  <si>
    <t>Target premium</t>
  </si>
  <si>
    <t>TTASK_USERS</t>
  </si>
  <si>
    <t>Setup User belong to group</t>
  </si>
  <si>
    <t>TTAX_HISTORIES</t>
  </si>
  <si>
    <t>TAX history</t>
  </si>
  <si>
    <t>TTELE_AGT_DETAILS</t>
  </si>
  <si>
    <t>TTELE_BANK_FILES</t>
  </si>
  <si>
    <t>TTELEPHONE_RULES</t>
  </si>
  <si>
    <t>Telephone number rules</t>
  </si>
  <si>
    <t>TTERMINAL_BONUS_RATES</t>
  </si>
  <si>
    <t>TTERMINATION_ACCOUNTS</t>
  </si>
  <si>
    <t>TTERM_PREM_RATES</t>
  </si>
  <si>
    <t>TTERR_STRU</t>
  </si>
  <si>
    <t>TNT_FRAN_PROGRESS</t>
  </si>
  <si>
    <t>TNT_FRAN_TRACK_HISTORIES</t>
  </si>
  <si>
    <t>TNT_F409</t>
  </si>
  <si>
    <t>TNT_F856</t>
  </si>
  <si>
    <t>TNT_MATERIAL</t>
  </si>
  <si>
    <t>TNT_MED_LMT</t>
  </si>
  <si>
    <t>TNT_MIB</t>
  </si>
  <si>
    <t>TNT_MIS_NB_PROD</t>
  </si>
  <si>
    <t>TNT_MIS_NB_TEAM_PROD</t>
  </si>
  <si>
    <t>TNT_MIS02_ACCUM</t>
  </si>
  <si>
    <t>TNT_MIS02_MTD</t>
  </si>
  <si>
    <t>TNT_MIS02_YTD</t>
  </si>
  <si>
    <t>TNT_MODI</t>
  </si>
  <si>
    <t>TNT_MORT</t>
  </si>
  <si>
    <t>TNT_NONMED_LMT</t>
  </si>
  <si>
    <t>TNT_NONZAP_POL</t>
  </si>
  <si>
    <t>TNT_PA_LMT</t>
  </si>
  <si>
    <t>TNT_PRINT</t>
  </si>
  <si>
    <t>TNT_PROGRESS</t>
  </si>
  <si>
    <t>Process info</t>
  </si>
  <si>
    <t>TNT_PROGRESS_HISTORIES</t>
  </si>
  <si>
    <t>Progress history</t>
  </si>
  <si>
    <t>TNT_RATE</t>
  </si>
  <si>
    <t>TNT_RATE_BK</t>
  </si>
  <si>
    <t>TNT_RECNSDRS</t>
  </si>
  <si>
    <t>TNT_REMARK</t>
  </si>
  <si>
    <t>TNT_ROLES</t>
  </si>
  <si>
    <t>Roles</t>
  </si>
  <si>
    <t>TNT_UW_REQ</t>
  </si>
  <si>
    <t>Underwriting request</t>
  </si>
  <si>
    <t>TOCCUPATION_TMP</t>
  </si>
  <si>
    <t>TORPHAN_APP_LOC</t>
  </si>
  <si>
    <t>TORPHAN_SRV_SET</t>
  </si>
  <si>
    <t>TORPHAN_USER_ASIGN</t>
  </si>
  <si>
    <t>TOVERDUE_AGT</t>
  </si>
  <si>
    <t>Over due agent</t>
  </si>
  <si>
    <t>TPAC_BK_CTR</t>
  </si>
  <si>
    <t>TPAGE3_RATES</t>
  </si>
  <si>
    <t>TPAGE3_RATES_LAYOUT</t>
  </si>
  <si>
    <t>TPAYEE_BANKS</t>
  </si>
  <si>
    <t>Bank code list</t>
  </si>
  <si>
    <t>TPAYMENT_ALLOCATIONS</t>
  </si>
  <si>
    <t>TPC_ACHIEVER_AGT</t>
  </si>
  <si>
    <t>TPC_AGT_MAIL_BOX</t>
  </si>
  <si>
    <t>Agent mailbox remark</t>
  </si>
  <si>
    <t>TPC_AREA_PC_MAPPING</t>
  </si>
  <si>
    <t>Work area mapping with zipcode</t>
  </si>
  <si>
    <t>TPC_CHARGE_BCK</t>
  </si>
  <si>
    <t>TPC_CITIES</t>
  </si>
  <si>
    <t>TPC_CITY_NAME_MAPPING</t>
  </si>
  <si>
    <t>City description</t>
  </si>
  <si>
    <t>TPC_COLLECTIONS</t>
  </si>
  <si>
    <t>TPC_CONTACTS</t>
  </si>
  <si>
    <t>TPC_DISTRICT_NAME_MAPPING</t>
  </si>
  <si>
    <t>TPC_DISTRICTS</t>
  </si>
  <si>
    <t>TPC_FEE_RATES</t>
  </si>
  <si>
    <t>Fee rates</t>
  </si>
  <si>
    <t>TPCLALA305</t>
  </si>
  <si>
    <t>Coverage addition</t>
  </si>
  <si>
    <t>TPCLALA305_COMM</t>
  </si>
  <si>
    <t>Commission for agent</t>
  </si>
  <si>
    <t>TPCLALA305_FND_ALLOC</t>
  </si>
  <si>
    <t>TPCLALA306</t>
  </si>
  <si>
    <t>Coverage deletion</t>
  </si>
  <si>
    <t>TPCLALA307</t>
  </si>
  <si>
    <t>Policy option change history</t>
  </si>
  <si>
    <t>TPCLALA309</t>
  </si>
  <si>
    <t>Mode/Bill mode change</t>
  </si>
  <si>
    <t>TPCLALA310</t>
  </si>
  <si>
    <t>Policy Misc change</t>
  </si>
  <si>
    <t>TPCLALA311</t>
  </si>
  <si>
    <t>Coverage Misc change</t>
  </si>
  <si>
    <t>TPCLALA312</t>
  </si>
  <si>
    <t>Commission Trailer Misc. Change</t>
  </si>
  <si>
    <t>TPCLALA312_COMM</t>
  </si>
  <si>
    <t>TPCLALA312_OVER</t>
  </si>
  <si>
    <t>TPCLALA326</t>
  </si>
  <si>
    <t>TPCLALA334</t>
  </si>
  <si>
    <t>TPCLALA334_FND</t>
  </si>
  <si>
    <t>TPCLALA337</t>
  </si>
  <si>
    <t>TPCLALA337_CVG</t>
  </si>
  <si>
    <t>TPCLALA337_CVG_FND</t>
  </si>
  <si>
    <t>TPCLALA339</t>
  </si>
  <si>
    <t>Fund switch</t>
  </si>
  <si>
    <t>TPCLALA339_TRI</t>
  </si>
  <si>
    <t>TPCLALA339_TRO</t>
  </si>
  <si>
    <t>TPCLALA343</t>
  </si>
  <si>
    <t>TPCLALA343_CVG_LAY</t>
  </si>
  <si>
    <t>TPCLALA346</t>
  </si>
  <si>
    <t>History of policy change status</t>
  </si>
  <si>
    <t>TPCLSGA334</t>
  </si>
  <si>
    <t>Fund allocation</t>
  </si>
  <si>
    <t>TPCLSGA334_FND</t>
  </si>
  <si>
    <t>TPCLSGA500</t>
  </si>
  <si>
    <t>Fund Unit Jounral</t>
  </si>
  <si>
    <t>TPCLSGA500_TRO</t>
  </si>
  <si>
    <t>TPC_OWN_4YR</t>
  </si>
  <si>
    <t>TPC_POL_NOTES</t>
  </si>
  <si>
    <t>Policy notes</t>
  </si>
  <si>
    <t>TPC_TASK_CTL</t>
  </si>
  <si>
    <t>Task control</t>
  </si>
  <si>
    <t>TPC_TASK_DTL</t>
  </si>
  <si>
    <t>Task detail</t>
  </si>
  <si>
    <t>TPC_TRACK_DTL</t>
  </si>
  <si>
    <t>TPC_TRACK_HIS</t>
  </si>
  <si>
    <t>TPC_USERS</t>
  </si>
  <si>
    <t>TPC_WARD_NAME_MAPPING</t>
  </si>
  <si>
    <t>Ward name mapping</t>
  </si>
  <si>
    <t>TPC_WARDS</t>
  </si>
  <si>
    <t>TTERR_UW_USERS</t>
  </si>
  <si>
    <t>TTHIRD_PARTY_POLICY_LINKS</t>
  </si>
  <si>
    <t>Third party info</t>
  </si>
  <si>
    <t>TTLIA_TW</t>
  </si>
  <si>
    <t>TTMP_ALPHA_SEARCH_CLIENT</t>
  </si>
  <si>
    <t>TTMP_ALPHA_SEARCH_PB</t>
  </si>
  <si>
    <t>TTMP_DNR_DETAILS</t>
  </si>
  <si>
    <t>TTMP_QUERY_REGISTERS</t>
  </si>
  <si>
    <t>TTOT_FND_VALUES</t>
  </si>
  <si>
    <t>Total fund values</t>
  </si>
  <si>
    <t>TTYPE_VALUES</t>
  </si>
  <si>
    <t>TUL_RPT</t>
  </si>
  <si>
    <t>TUNDO_DISP_TRXN_CD</t>
  </si>
  <si>
    <t>Transaction description</t>
  </si>
  <si>
    <t>TUNDO_FUND_MVY_HISTORIES</t>
  </si>
  <si>
    <t>TUNDO_MVY_HIST_DETAILS</t>
  </si>
  <si>
    <t>Undo MVY history detail</t>
  </si>
  <si>
    <t>TUNDO_MVY_HIST_HEADERS</t>
  </si>
  <si>
    <t>Undo MVY history header</t>
  </si>
  <si>
    <t>TUNDO_PRINT_CONTROLS</t>
  </si>
  <si>
    <t>TUNDO_WRK_ACTIVITY_SCHEDULES</t>
  </si>
  <si>
    <t>TUNDO_WRK_POL_CHG_CONT</t>
  </si>
  <si>
    <t>TUNDO_WRK_POL_CHG_NOTICE</t>
  </si>
  <si>
    <t>TUSER_AUDIT_DETAILS</t>
  </si>
  <si>
    <t>Audit detail</t>
  </si>
  <si>
    <t>TUSER_AUDIT_HEADERS</t>
  </si>
  <si>
    <t>Audit header</t>
  </si>
  <si>
    <t>TUSER_BRANCH_MAPPINGS</t>
  </si>
  <si>
    <t>User branch mapping</t>
  </si>
  <si>
    <t>TUSER_GROUP_MAPPINGS</t>
  </si>
  <si>
    <t>User group mapping</t>
  </si>
  <si>
    <t>TUSER_GROUPS</t>
  </si>
  <si>
    <t>User group</t>
  </si>
  <si>
    <t>TUSER_INPUT_ACCT</t>
  </si>
  <si>
    <t>TUSER_MENU_PARM_VALU</t>
  </si>
  <si>
    <t>Menu parameter value</t>
  </si>
  <si>
    <t>TUSER_PASSWORDS</t>
  </si>
  <si>
    <t>TUSER_PROFILES</t>
  </si>
  <si>
    <t>User profiles</t>
  </si>
  <si>
    <t>TUSER_ROLE_DEFN</t>
  </si>
  <si>
    <t>User role define</t>
  </si>
  <si>
    <t>TV</t>
  </si>
  <si>
    <t>TVOUCHER_DETAILS</t>
  </si>
  <si>
    <t>TVPO_CORRIDOR</t>
  </si>
  <si>
    <t>VPO corridor</t>
  </si>
  <si>
    <t>TWARDS</t>
  </si>
  <si>
    <t>Wards</t>
  </si>
  <si>
    <t>TWRK_ACCT_VALUES</t>
  </si>
  <si>
    <t>Account values</t>
  </si>
  <si>
    <t>TWRK_ACCUM_COL_PAYSLIPS</t>
  </si>
  <si>
    <t>Accum column payslips</t>
  </si>
  <si>
    <t>TWRK_ACTIVITY_PROCESSED</t>
  </si>
  <si>
    <t>Activity process</t>
  </si>
  <si>
    <t>TWRK_ACTIVITY_SCHEDULES</t>
  </si>
  <si>
    <t>Activity schedule</t>
  </si>
  <si>
    <t>TWRK_ACTIVITY_SCHEDULES_BACKUP</t>
  </si>
  <si>
    <t>TWRK_ADD00_PREM</t>
  </si>
  <si>
    <t>TWRK_AEA_ONLINE</t>
  </si>
  <si>
    <t>TWRK_AGT_CAMP</t>
  </si>
  <si>
    <t>Work agent detail</t>
  </si>
  <si>
    <t>TWRK_AGT_CARD</t>
  </si>
  <si>
    <t>Work agent card</t>
  </si>
  <si>
    <t>TWRK_AGT_CARD_BENE</t>
  </si>
  <si>
    <t>Agent card benefit</t>
  </si>
  <si>
    <t>TWRK_AGT_CARD_CVG</t>
  </si>
  <si>
    <t>Agent card coverage</t>
  </si>
  <si>
    <t>TWRK_AGT_CHNG</t>
  </si>
  <si>
    <t>Change history</t>
  </si>
  <si>
    <t>TWRK_AGT_INCOMPS</t>
  </si>
  <si>
    <t>Agent income</t>
  </si>
  <si>
    <t>TWRK_APP_BNFY_DETAILS</t>
  </si>
  <si>
    <t>TWRK_APP_DETAILS</t>
  </si>
  <si>
    <t>TWRK_APP_HEADERS</t>
  </si>
  <si>
    <t>TWRK_APP_PREM_RSLTS</t>
  </si>
  <si>
    <t>TWRK_APRV_LIM</t>
  </si>
  <si>
    <t>Approval limit</t>
  </si>
  <si>
    <t>TWRK_ASSUME_COMM</t>
  </si>
  <si>
    <t>Assume commission</t>
  </si>
  <si>
    <t>TWRK_AUDIT_TRAIL</t>
  </si>
  <si>
    <t>TWRK_AUTOPAY_EXTRACT_BK</t>
  </si>
  <si>
    <t>TWRK_AVY_POLICYS</t>
  </si>
  <si>
    <t>TWRK_AVY_VPO</t>
  </si>
  <si>
    <t>AVY VPO detail</t>
  </si>
  <si>
    <t>TWRK_AVY_VPO_BK</t>
  </si>
  <si>
    <t>TWRK_BANK_COLLECTION</t>
  </si>
  <si>
    <t>Bank collection</t>
  </si>
  <si>
    <t>TWRK_BILLING_EXTRACTS</t>
  </si>
  <si>
    <t>Billing extract</t>
  </si>
  <si>
    <t>TWRK_BILLING_EXTRACTS_CVG</t>
  </si>
  <si>
    <t>Billing extract coverage</t>
  </si>
  <si>
    <t>TWRK_BILLING_EXTRACTS_IPO</t>
  </si>
  <si>
    <t>TWRK_BONUS</t>
  </si>
  <si>
    <t>TWRK_CASRCD41VN_DTL</t>
  </si>
  <si>
    <t>TWRK_CASRFD05HK_01</t>
  </si>
  <si>
    <t>Fund history</t>
  </si>
  <si>
    <t>TWRK_CASRFD11HK_01</t>
  </si>
  <si>
    <t>TWRK_CASRMS47ID_01</t>
  </si>
  <si>
    <t>TWRK_CASRMS47ID_02</t>
  </si>
  <si>
    <t>Payout history</t>
  </si>
  <si>
    <t>TWRK_CASRMS48ID_01</t>
  </si>
  <si>
    <t>TWRK_CASRMS48ID_02</t>
  </si>
  <si>
    <t>TWRK_CASRTX02IN</t>
  </si>
  <si>
    <t>Transaction history</t>
  </si>
  <si>
    <t>TWRK_CASRTX02IN_01</t>
  </si>
  <si>
    <t>TWRK_CHNG_SERVICE_AGT</t>
  </si>
  <si>
    <t>Change service agent</t>
  </si>
  <si>
    <t>TWRK_CIS_CM06</t>
  </si>
  <si>
    <t>TWRK_CIS_TM</t>
  </si>
  <si>
    <t>Claim information</t>
  </si>
  <si>
    <t>TWRK_CLAIM_LETTERS</t>
  </si>
  <si>
    <t>Claim letter</t>
  </si>
  <si>
    <t>TWRK_CLAIM_SERVICE_TURNAROUND</t>
  </si>
  <si>
    <t>Claim service turnaround</t>
  </si>
  <si>
    <t>TWRK_CLI_BANK_CARD</t>
  </si>
  <si>
    <t>Bank card info</t>
  </si>
  <si>
    <t>TWRK_CLI_BANK_DETAILS</t>
  </si>
  <si>
    <t>TWRK_CLI_CVG_LINK</t>
  </si>
  <si>
    <t>Coverage link</t>
  </si>
  <si>
    <t>TWRK_CLIENT_APE</t>
  </si>
  <si>
    <t>APE amount</t>
  </si>
  <si>
    <t>TWRK_CLM_TRACKING_SH</t>
  </si>
  <si>
    <t>Claim tracking</t>
  </si>
  <si>
    <t>TPDNSHA202_PREM_HIST</t>
  </si>
  <si>
    <t>TPEXNB02VN_RPT</t>
  </si>
  <si>
    <t>TPK_RPL_LOGS</t>
  </si>
  <si>
    <t>TPLAN_ACTIVITY_DAYS</t>
  </si>
  <si>
    <t>Activity days</t>
  </si>
  <si>
    <t>TPLAN_ALPHA_SEARCH_CTRL</t>
  </si>
  <si>
    <t>TPLAN_ALPHA_SEARCH_SETUP</t>
  </si>
  <si>
    <t>TPLAN_BANKS</t>
  </si>
  <si>
    <t>Plan banks</t>
  </si>
  <si>
    <t>TPLAN_CHARGES</t>
  </si>
  <si>
    <t>TPLAN_CLAIM_CODE_MAPPINGS_SH</t>
  </si>
  <si>
    <t>TPLAN_CMP_DSP_YR</t>
  </si>
  <si>
    <t>TPLAN_CMP_SEQ_MAPS</t>
  </si>
  <si>
    <t>TPLAN_COMM_DEDUCTS</t>
  </si>
  <si>
    <t>Commission deduct</t>
  </si>
  <si>
    <t>TPLAN_COVER_DESC</t>
  </si>
  <si>
    <t>Coverage description</t>
  </si>
  <si>
    <t>TPLAN_CVG_CLAS</t>
  </si>
  <si>
    <t>Coverage class</t>
  </si>
  <si>
    <t>TPLAN_CVG_CLAS_BUILD_IN</t>
  </si>
  <si>
    <t>TPLAN_CVG_CODES</t>
  </si>
  <si>
    <t>Coverage code</t>
  </si>
  <si>
    <t>TPLAN_DPND_RULES</t>
  </si>
  <si>
    <t>Plan rules</t>
  </si>
  <si>
    <t>TPLAN_EDIT_VARS</t>
  </si>
  <si>
    <t>Plan variables</t>
  </si>
  <si>
    <t>TPLAN_FACE_AMTS</t>
  </si>
  <si>
    <t>Plan face amounts</t>
  </si>
  <si>
    <t>TPLAN_FUND_BALANCES</t>
  </si>
  <si>
    <t>Fund balance</t>
  </si>
  <si>
    <t>TPLAN_FUND_LINKS</t>
  </si>
  <si>
    <t>TPLAN_FUND_MAPPINGS</t>
  </si>
  <si>
    <t>Fund mapping with plan</t>
  </si>
  <si>
    <t>TPLAN_GROUP_PARAMETERS</t>
  </si>
  <si>
    <t>TPLAN_GROUPS</t>
  </si>
  <si>
    <t>Plan group</t>
  </si>
  <si>
    <t>TPLAN_INS_RISK_TYP</t>
  </si>
  <si>
    <t>TPLAN_MEMBER_VERSIONS</t>
  </si>
  <si>
    <t>Plan member version</t>
  </si>
  <si>
    <t>TPLAN_MORT_MAPPINGS</t>
  </si>
  <si>
    <t>TPLAN_MTHD_OVERRIDES</t>
  </si>
  <si>
    <t>Plan method override</t>
  </si>
  <si>
    <t>TPLAN_OCCP_CLAS</t>
  </si>
  <si>
    <t>Plan occupation class</t>
  </si>
  <si>
    <t>TPLAN_ONLINE_EDIT_RULES</t>
  </si>
  <si>
    <t>Plan online rules</t>
  </si>
  <si>
    <t>TPLAN_PACKAGES</t>
  </si>
  <si>
    <t>Plan packages</t>
  </si>
  <si>
    <t>TPLAN_PARAMETERS</t>
  </si>
  <si>
    <t>Plan parameter</t>
  </si>
  <si>
    <t>TPLAN_PREM_GRP_MAPPINGS</t>
  </si>
  <si>
    <t>TPLAN_PREMS</t>
  </si>
  <si>
    <t>Plan premium</t>
  </si>
  <si>
    <t>TPLAN_PREMS_VN</t>
  </si>
  <si>
    <t>TPLAN_PRT_SEQ</t>
  </si>
  <si>
    <t>TPLAN_REIN_BENIFIT</t>
  </si>
  <si>
    <t>Plan benefit</t>
  </si>
  <si>
    <t>TPLAN_RST_PAY_RULE</t>
  </si>
  <si>
    <t>plan pay rules</t>
  </si>
  <si>
    <t>TPLAN_SETTLEMENT</t>
  </si>
  <si>
    <t>Plan settlement</t>
  </si>
  <si>
    <t>TPLAN_SUB_DESC</t>
  </si>
  <si>
    <t>Plan sub-description</t>
  </si>
  <si>
    <t>TPLAN_SUB_DESC_CMP</t>
  </si>
  <si>
    <t>TPLAN_SUB_DESC_CMP_BK</t>
  </si>
  <si>
    <t>TPLAN_SUB_DESC_RULE</t>
  </si>
  <si>
    <t>Plan sub-description rule</t>
  </si>
  <si>
    <t>TPLAN_SUB_DESC_VALUE</t>
  </si>
  <si>
    <t>TPLAN_SUB_PREMS</t>
  </si>
  <si>
    <t>Plan sub-premium</t>
  </si>
  <si>
    <t>TPLAN_TAX_RATES</t>
  </si>
  <si>
    <t>Plan tax rate</t>
  </si>
  <si>
    <t>TPLAN_TERR_MAPPINGS</t>
  </si>
  <si>
    <t>Plan terr mapping</t>
  </si>
  <si>
    <t>TPLAN_WAIVER_FACTORS</t>
  </si>
  <si>
    <t>Plan waiver factor</t>
  </si>
  <si>
    <t>TPLAN_WP_MAPPINGS</t>
  </si>
  <si>
    <t>TPOL_CL_BNS_BY_COLLECT</t>
  </si>
  <si>
    <t>Collect bonus amount</t>
  </si>
  <si>
    <t>TPOL_COLLECT_BY_AGTS</t>
  </si>
  <si>
    <t>Collector information</t>
  </si>
  <si>
    <t>TPOL_CSU_COL_ASSIGN</t>
  </si>
  <si>
    <t>Collect assign</t>
  </si>
  <si>
    <t>TPOL_EXCPT_COLLECTION_SERVICE</t>
  </si>
  <si>
    <t>Collection service</t>
  </si>
  <si>
    <t>TPOLICY_CHANGE_STATUS</t>
  </si>
  <si>
    <t>Change status of plan code</t>
  </si>
  <si>
    <t>TPOLICY_COUNTERS</t>
  </si>
  <si>
    <t>TPOLICY_DELIVERY_VN</t>
  </si>
  <si>
    <t>Policy delivery</t>
  </si>
  <si>
    <t>TPOLICY_DISCOUNTS</t>
  </si>
  <si>
    <t>TPOLICY_FATCA_INFO</t>
  </si>
  <si>
    <t>FATCA info</t>
  </si>
  <si>
    <t>TPOLICY_FOLLOW_UP</t>
  </si>
  <si>
    <t>Follow up info</t>
  </si>
  <si>
    <t>TPOLICY_REMARKS</t>
  </si>
  <si>
    <t>Policy remarks</t>
  </si>
  <si>
    <t>TPOLICY_RQST</t>
  </si>
  <si>
    <t>Policy request history</t>
  </si>
  <si>
    <t>TPOLICYS_CHK_VN</t>
  </si>
  <si>
    <t>Policy check indicator</t>
  </si>
  <si>
    <t>TPOLICY_SET_GEN_CTL</t>
  </si>
  <si>
    <t>Set gen control</t>
  </si>
  <si>
    <t>TPOLICYS_INFO</t>
  </si>
  <si>
    <t>Policy info</t>
  </si>
  <si>
    <t>TPOLICYS_MASS</t>
  </si>
  <si>
    <t>TPOLICY_VALUES_ENHANCE</t>
  </si>
  <si>
    <t>Values enhance</t>
  </si>
  <si>
    <t>TPOLICY_VALUES_LAYOUT</t>
  </si>
  <si>
    <t>TPOLICY_VALUES_WRK</t>
  </si>
  <si>
    <t>TPOL_INVNTY_CTL</t>
  </si>
  <si>
    <t>Inventoy control</t>
  </si>
  <si>
    <t>TPOL_MGA</t>
  </si>
  <si>
    <t>Work area</t>
  </si>
  <si>
    <t>TPOL_PRESENTS</t>
  </si>
  <si>
    <t>TPOL_REASIGN_AGT</t>
  </si>
  <si>
    <t>Re-assign to agent</t>
  </si>
  <si>
    <t>TPOL_REINSTATE</t>
  </si>
  <si>
    <t>TPOL_REJ_COLLECTION_SERVICE</t>
  </si>
  <si>
    <t>Reject collection service</t>
  </si>
  <si>
    <t>TPOL_REJ_COLLECT_SERVICE_HIS</t>
  </si>
  <si>
    <t>Reject collection service history</t>
  </si>
  <si>
    <t>TPOL_UNDO_HISTORIES</t>
  </si>
  <si>
    <t>TPOL_UR_HISTORIES</t>
  </si>
  <si>
    <t>Undo history</t>
  </si>
  <si>
    <t>TPPFALA302</t>
  </si>
  <si>
    <t>TPPFALA302_DB_CR</t>
  </si>
  <si>
    <t>Debit or credit history</t>
  </si>
  <si>
    <t>TPPFALA302_FND_ALLOC</t>
  </si>
  <si>
    <t>TPPFALA302_FND_LST</t>
  </si>
  <si>
    <t>Fund amount</t>
  </si>
  <si>
    <t>TPPFALA302_PREM_HIST</t>
  </si>
  <si>
    <t>TPQEALA204</t>
  </si>
  <si>
    <t>TPQEALA204_FND</t>
  </si>
  <si>
    <t>Fund transaction</t>
  </si>
  <si>
    <t>TPREM_APP_MAPPINGS</t>
  </si>
  <si>
    <t>Premium mapping</t>
  </si>
  <si>
    <t>TPREM_DSCNT_BANDS</t>
  </si>
  <si>
    <t>Discount band</t>
  </si>
  <si>
    <t>TWRK_CMP_BASE</t>
  </si>
  <si>
    <t>Compro base</t>
  </si>
  <si>
    <t>TWRK_CMP_BASE_VPO</t>
  </si>
  <si>
    <t>TWRK_CMP_CHARGE</t>
  </si>
  <si>
    <t>TWRK_CMP_CVG</t>
  </si>
  <si>
    <t>Compro coverage</t>
  </si>
  <si>
    <t>TWRK_CMP_ENDRS_INC_FA</t>
  </si>
  <si>
    <t>Compro endorsement</t>
  </si>
  <si>
    <t>TWRK_CMP_ENDRS_VPO</t>
  </si>
  <si>
    <t>TWRK_CMP_PREM</t>
  </si>
  <si>
    <t>Compro premium</t>
  </si>
  <si>
    <t>TWRK_CMP_VALUES</t>
  </si>
  <si>
    <t>TWRK_COL_POL</t>
  </si>
  <si>
    <t>Collector info</t>
  </si>
  <si>
    <t>TWRK_COL_POLICYS</t>
  </si>
  <si>
    <t>TWRK_COM_COLLECT_DTLS</t>
  </si>
  <si>
    <t>Bonus of collector</t>
  </si>
  <si>
    <t>TWRK_CONTEST</t>
  </si>
  <si>
    <t>TWRK_CONVERT_DETAILS</t>
  </si>
  <si>
    <t>Convert detail</t>
  </si>
  <si>
    <t>TWRK_COVERAGE_RIDERS</t>
  </si>
  <si>
    <t>Coverage riders</t>
  </si>
  <si>
    <t>TWRK_CRRS</t>
  </si>
  <si>
    <t>TWRK_DAILY_PC</t>
  </si>
  <si>
    <t>Daily of Pc</t>
  </si>
  <si>
    <t>TWRK_DNR</t>
  </si>
  <si>
    <t>DNR detail</t>
  </si>
  <si>
    <t>TWRK_DNR_BANK_DETAILS</t>
  </si>
  <si>
    <t>TWRK_DNR_BANK_HEADERS</t>
  </si>
  <si>
    <t>TWRK_DNR_REMINDS</t>
  </si>
  <si>
    <t>DNR remind</t>
  </si>
  <si>
    <t>TWRK_ENDORSEMENT_INC_FA</t>
  </si>
  <si>
    <t>Endorsement info</t>
  </si>
  <si>
    <t>TWRK_ENDRS_ADDR_CHG</t>
  </si>
  <si>
    <t>Endorsement address type</t>
  </si>
  <si>
    <t>TWRK_ENDRS_BNFY_DETAILS</t>
  </si>
  <si>
    <t>Endorsement benefit detail</t>
  </si>
  <si>
    <t>TWRK_ENDRS_COMMON_DETAILS</t>
  </si>
  <si>
    <t>Endorsement common detail</t>
  </si>
  <si>
    <t>TWRK_ENDRS_COMMON_MASTER</t>
  </si>
  <si>
    <t>Endorsement common master</t>
  </si>
  <si>
    <t>TWRK_ENDRS_INC_FA</t>
  </si>
  <si>
    <t>Endorsement income FA</t>
  </si>
  <si>
    <t>TWRK_FRAN_CLI_CVG</t>
  </si>
  <si>
    <t>TWRK_FUND_TRXN_HISTORIES</t>
  </si>
  <si>
    <t>Fund transaction history</t>
  </si>
  <si>
    <t>TWRK_FYP_RYP</t>
  </si>
  <si>
    <t>FYP, RYP history</t>
  </si>
  <si>
    <t>TWRK_FYP_RYP_CHARGE_BCK</t>
  </si>
  <si>
    <t>FYP, RYP charge back</t>
  </si>
  <si>
    <t>TWRK_GEN_MOB_COL_SCH</t>
  </si>
  <si>
    <t>Generate report schdule</t>
  </si>
  <si>
    <t>TWRK_GEN_MOB_COL_SCH_DTL</t>
  </si>
  <si>
    <t>Generate report detail</t>
  </si>
  <si>
    <t>TWRK_IPO_SRCH_RSLTS</t>
  </si>
  <si>
    <t>TWRK_JOB_EMAILS</t>
  </si>
  <si>
    <t>Job email</t>
  </si>
  <si>
    <t>TWRK_LAPSE_POL</t>
  </si>
  <si>
    <t>Lapse policy</t>
  </si>
  <si>
    <t>TWRK_LETTER_LIST_RPT</t>
  </si>
  <si>
    <t>Letter list report</t>
  </si>
  <si>
    <t>TWRK_LIMIT_RCPT</t>
  </si>
  <si>
    <t>Limit receipt</t>
  </si>
  <si>
    <t>TWRK_LP_ASSIGN</t>
  </si>
  <si>
    <t>TWRK_MCDB</t>
  </si>
  <si>
    <t>TWRK_MED_EXPS</t>
  </si>
  <si>
    <t>Medical history</t>
  </si>
  <si>
    <t>TWRK_MED_SCHD</t>
  </si>
  <si>
    <t>TWRK_MGR_OVERID</t>
  </si>
  <si>
    <t>TWRK_MIB_SH</t>
  </si>
  <si>
    <t>TWRKMISCLI13</t>
  </si>
  <si>
    <t>TWRK_MOB_COL_LIST</t>
  </si>
  <si>
    <t>Assign collector to policy number</t>
  </si>
  <si>
    <t>TWRK_MOB_COL_MSG</t>
  </si>
  <si>
    <t>Message history of collector</t>
  </si>
  <si>
    <t>TWRK_MONTH_BONUS</t>
  </si>
  <si>
    <t>Monthly bonus</t>
  </si>
  <si>
    <t>TWRK_MONTH_BONUS_2M</t>
  </si>
  <si>
    <t>TWRK_NB_PC_TOT</t>
  </si>
  <si>
    <t>PC total amount</t>
  </si>
  <si>
    <t>TWRK_NB_SERVICE_TURNAROUND</t>
  </si>
  <si>
    <t>Service turnaround</t>
  </si>
  <si>
    <t>TWRK_NB_TRACKING</t>
  </si>
  <si>
    <t>TWRK_NEW_AGT_MB</t>
  </si>
  <si>
    <t>New agent of MB</t>
  </si>
  <si>
    <t>TWRK_NEW_VPO</t>
  </si>
  <si>
    <t>New VPO</t>
  </si>
  <si>
    <t>TWRK_NFO_WRKSHT</t>
  </si>
  <si>
    <t>NFO worksheet</t>
  </si>
  <si>
    <t>TWRK_NFO_WRKSHT_CVG</t>
  </si>
  <si>
    <t>NFO worksheet coverage</t>
  </si>
  <si>
    <t>TWRK_NON_ZAP_DETAILS</t>
  </si>
  <si>
    <t>TWRK_NON_ZAP_IMAGES</t>
  </si>
  <si>
    <t>TWRK_NON_ZAP_POLICYS</t>
  </si>
  <si>
    <t>TWRK_ORPHAN_AUTO_ASS_TRACKING</t>
  </si>
  <si>
    <t>Orphan auto tracking</t>
  </si>
  <si>
    <t>TWRK_ORP_PASS</t>
  </si>
  <si>
    <t>Orphan pass</t>
  </si>
  <si>
    <t>TWRK_PAGE3</t>
  </si>
  <si>
    <t>TWRK_PAGE3_CMP</t>
  </si>
  <si>
    <t>Comprop info</t>
  </si>
  <si>
    <t>TWRK_PAGE3_CVG</t>
  </si>
  <si>
    <t>Coverage info for comprop</t>
  </si>
  <si>
    <t>TWRK_PAGE3_PREM</t>
  </si>
  <si>
    <t>Premium info for comprop</t>
  </si>
  <si>
    <t>TWRK_PAGE3_VALUES</t>
  </si>
  <si>
    <t>Values of comprop</t>
  </si>
  <si>
    <t>TWRK_PEND_TRACKS</t>
  </si>
  <si>
    <t>Pending tracking</t>
  </si>
  <si>
    <t>TWRK_PERSIS_BNS_DTLS</t>
  </si>
  <si>
    <t>TWRK_PICC_REINS_PA</t>
  </si>
  <si>
    <t>TWRK_PLAN_VPO</t>
  </si>
  <si>
    <t>Plan VPO info</t>
  </si>
  <si>
    <t>TWRK_POL_AGT_LINKS</t>
  </si>
  <si>
    <t>Agent link to po;icy number</t>
  </si>
  <si>
    <t>TWRK_POL_CHG_CONT</t>
  </si>
  <si>
    <t>Policy change content</t>
  </si>
  <si>
    <t>TWRK_POL_CHG_NOTICE</t>
  </si>
  <si>
    <t>Policy change notice</t>
  </si>
  <si>
    <t>TWRK_POLICY_LUCKY</t>
  </si>
  <si>
    <t>TWRK_POL_INVNTY_CTL</t>
  </si>
  <si>
    <t>TWRK_POL_LABEL</t>
  </si>
  <si>
    <t>Policy label info</t>
  </si>
  <si>
    <t>TWRK_POL_LAPSE</t>
  </si>
  <si>
    <t>Policy lapse</t>
  </si>
  <si>
    <t>TWRK_POL_LIST_MI_LETTER</t>
  </si>
  <si>
    <t>MI letter history</t>
  </si>
  <si>
    <t>TWRK_POL_LIST_RPT</t>
  </si>
  <si>
    <t>Policy list report</t>
  </si>
  <si>
    <t>TWRK_POL_ORPH</t>
  </si>
  <si>
    <t>TWRK_POL_SPECIAL_RATES</t>
  </si>
  <si>
    <t>TWRK_POS_SERV_TURNAROUND</t>
  </si>
  <si>
    <t>Policy change service info</t>
  </si>
  <si>
    <t>TWRK_PRDCTVTY_TRACKS</t>
  </si>
  <si>
    <t>TWRK_PREM_CONFIRMS</t>
  </si>
  <si>
    <t>Premium confirm</t>
  </si>
  <si>
    <t>TWRK_PREMIUM_COLLECTION</t>
  </si>
  <si>
    <t>TWRK_PREMIUM_COLLECTION_TEMP</t>
  </si>
  <si>
    <t>TWRK_PREMIUM_TAX</t>
  </si>
  <si>
    <t>TWRK_RASAL201_CLI_DTL</t>
  </si>
  <si>
    <t>TWRK_RASAL201_CLI_HDR</t>
  </si>
  <si>
    <t>TWRK_RASAL201_D</t>
  </si>
  <si>
    <t>TWRK_RASAL201_H</t>
  </si>
  <si>
    <t>TWRK_RASAL201_POL_DTL</t>
  </si>
  <si>
    <t>TWRK_RASAL201_POL_HDR</t>
  </si>
  <si>
    <t>TWRK_RCPT_REQ</t>
  </si>
  <si>
    <t>Receipt request</t>
  </si>
  <si>
    <t>TWRK_REASIGN_AGT</t>
  </si>
  <si>
    <t>TWRK_REIN_POL_CHG_CNT</t>
  </si>
  <si>
    <t>TWRK_REINSURANCES_SH</t>
  </si>
  <si>
    <t>TWRK_REPORT_PARAMS</t>
  </si>
  <si>
    <t>TWRK_SCH_TRMN_MC</t>
  </si>
  <si>
    <t>TWRK_SMC_SARS_QUOTA</t>
  </si>
  <si>
    <t>TWRK_SURR_BENEFIT_ACC_DTLS</t>
  </si>
  <si>
    <t>TWRK_SURR_BENEFIT_DTLS</t>
  </si>
  <si>
    <t>Surrender benefit detail</t>
  </si>
  <si>
    <t>TWRK_SURR_VPO_DTLS</t>
  </si>
  <si>
    <t>Surrender VPO detail</t>
  </si>
  <si>
    <t>TWRK_SURR_VPO_HEADERS</t>
  </si>
  <si>
    <t>Surrender VPO header</t>
  </si>
  <si>
    <t>TWRK_TEAM_CAMP</t>
  </si>
  <si>
    <t>TWRK_TNT_ROLES</t>
  </si>
  <si>
    <t>TNT role</t>
  </si>
  <si>
    <t>TWRK_UNDERPAY_POLICYS</t>
  </si>
  <si>
    <t>Underpay policy</t>
  </si>
  <si>
    <t>TWRK_USER_MENU</t>
  </si>
  <si>
    <t>User menus</t>
  </si>
  <si>
    <t>TWRK_VA_TRAIL_TW</t>
  </si>
  <si>
    <t>TWRK_VPO_INC_FA_CVG</t>
  </si>
  <si>
    <t>VPO income FA coverage</t>
  </si>
  <si>
    <t>TWRK_VPO_INC_FA_POL</t>
  </si>
  <si>
    <t>VPO income FA policy</t>
  </si>
  <si>
    <t>TWRK_VPO_QUOTATION</t>
  </si>
  <si>
    <t>VPO quotation</t>
  </si>
  <si>
    <t>TWRK_WELCOME_LETTERS_SH</t>
  </si>
  <si>
    <t>Welcome letter</t>
  </si>
  <si>
    <t>TXML_DATA</t>
  </si>
  <si>
    <t>XML data</t>
  </si>
  <si>
    <t>TXML_LOGS</t>
  </si>
  <si>
    <t>XML logs</t>
  </si>
  <si>
    <t>TXML_STRUCTURE</t>
  </si>
  <si>
    <t>XML structure</t>
  </si>
  <si>
    <t>TCLAIM_QUOTA_REASN</t>
  </si>
  <si>
    <t>Claim quota reason</t>
  </si>
  <si>
    <t>TCLAIM_USER</t>
  </si>
  <si>
    <t>Claim user list</t>
  </si>
  <si>
    <t>TCLIENT_VIP_DTLS</t>
  </si>
  <si>
    <t>TCLM_AUTHORIZE_SH</t>
  </si>
  <si>
    <t>Claim authorize</t>
  </si>
  <si>
    <t>TCLM_BENEFIT_BALANCE_DTL</t>
  </si>
  <si>
    <t>Claim benefit balance detail</t>
  </si>
  <si>
    <t>TCLM_BENEFIT_BALANCE_HDR</t>
  </si>
  <si>
    <t>TCLM_CLAIMANTS</t>
  </si>
  <si>
    <t>Claim claimants</t>
  </si>
  <si>
    <t>TCLM_CWS_DOC</t>
  </si>
  <si>
    <t>Claim CWS document</t>
  </si>
  <si>
    <t>TCLM_CWS_DOC_LINK</t>
  </si>
  <si>
    <t>TCLM_DIAGNOSIS</t>
  </si>
  <si>
    <t>Claim diagnosis</t>
  </si>
  <si>
    <t>TCLM_DOC</t>
  </si>
  <si>
    <t>Claim document</t>
  </si>
  <si>
    <t>TCLM_DOC_REQUIRED</t>
  </si>
  <si>
    <t>TCLM_HOSP_DTLS</t>
  </si>
  <si>
    <t>Claim hospital detail</t>
  </si>
  <si>
    <t>TCLM_HOSPITAL</t>
  </si>
  <si>
    <t>Claim hospital info</t>
  </si>
  <si>
    <t>TCLM_INSMART_LOGS</t>
  </si>
  <si>
    <t>Claim insmart logs</t>
  </si>
  <si>
    <t>TCLM_JET_RESULTS</t>
  </si>
  <si>
    <t>Claim jet result</t>
  </si>
  <si>
    <t>TCLM_LETTER_DTL</t>
  </si>
  <si>
    <t>TCLM_LETTER_TMP_DTL</t>
  </si>
  <si>
    <t>TCLM_LETTER_TMP_HDR</t>
  </si>
  <si>
    <t>Claim letter header</t>
  </si>
  <si>
    <t>TCLM_PAY_ADV_SH</t>
  </si>
  <si>
    <t>TCLM_POL_NOTES</t>
  </si>
  <si>
    <t>Claim policy notes</t>
  </si>
  <si>
    <t>TCLM_PROGRESS_CTL</t>
  </si>
  <si>
    <t>Claim progress control</t>
  </si>
  <si>
    <t>TCLM_PROGRESS_REQ</t>
  </si>
  <si>
    <t>Claim progree request</t>
  </si>
  <si>
    <t>TCLM_SCHEDULES</t>
  </si>
  <si>
    <t>Claim schedule</t>
  </si>
  <si>
    <t>TCLM_SCHEDULES_HIS</t>
  </si>
  <si>
    <t>Claim schedule history</t>
  </si>
  <si>
    <t>TCLM_SENDING_LETTERS</t>
  </si>
  <si>
    <t>Claim sending letter</t>
  </si>
  <si>
    <t>TCLM_SERVICE_CONTROL</t>
  </si>
  <si>
    <t>TCLM_SMS_CONTROL</t>
  </si>
  <si>
    <t>Claim SMS control</t>
  </si>
  <si>
    <t>TCLM_TRACK_DTL</t>
  </si>
  <si>
    <t>Claim tracking detail</t>
  </si>
  <si>
    <t>TCLM_TYPE</t>
  </si>
  <si>
    <t>Claim type</t>
  </si>
  <si>
    <t>TCLM_VOUCH_RECV</t>
  </si>
  <si>
    <t>Vouch receive info</t>
  </si>
  <si>
    <t>TCLM_VOUCH_REQ</t>
  </si>
  <si>
    <t>Vouch request info</t>
  </si>
  <si>
    <t>TCLOSING_DATES</t>
  </si>
  <si>
    <t>Closing date</t>
  </si>
  <si>
    <t>TCMP_CLIENT_ADDRESSES</t>
  </si>
  <si>
    <t>TCMP_CLIENT_DETAILS</t>
  </si>
  <si>
    <t>TCMP_CLIENT_OTHER_DETAILS</t>
  </si>
  <si>
    <t>TCMP_CLIENT_POLICY_LINKS</t>
  </si>
  <si>
    <t>Client policy link</t>
  </si>
  <si>
    <t>TCMP_COVERAGE_LAYERS</t>
  </si>
  <si>
    <t>TCMP_COVERAGES</t>
  </si>
  <si>
    <t>Coverage info</t>
  </si>
  <si>
    <t>TCMP_FUND_ALLOCATIONS</t>
  </si>
  <si>
    <t>TCMP_FUND_TRXN</t>
  </si>
  <si>
    <t>TCMP_HISTORIES</t>
  </si>
  <si>
    <t>TCMP_LAYERS</t>
  </si>
  <si>
    <t>TCMP_MSG_OVERRIDE</t>
  </si>
  <si>
    <t>TCMP_PLAN_FLD_MAPPINGS</t>
  </si>
  <si>
    <t>Plan field mapping</t>
  </si>
  <si>
    <t>TCMP_PLAN_MAPPINGS</t>
  </si>
  <si>
    <t>Plan mapping</t>
  </si>
  <si>
    <t>TCMP_PLAN_RIDER_DEFAULTS</t>
  </si>
  <si>
    <t>Plan rider default</t>
  </si>
  <si>
    <t>TCMP_POLICY_CNTS</t>
  </si>
  <si>
    <t>Policy count</t>
  </si>
  <si>
    <t>TCMP_POLICYS</t>
  </si>
  <si>
    <t>TCMP_POLICYS_ADV</t>
  </si>
  <si>
    <t>TCMP_SBMT</t>
  </si>
  <si>
    <t>TCNFRM_ACTIVITY_SCHEDULES</t>
  </si>
  <si>
    <t>TCNFRM_NOTIC_RQST</t>
  </si>
  <si>
    <t>TCOL_ASSIGNMENTS</t>
  </si>
  <si>
    <t>Collector assignment</t>
  </si>
  <si>
    <t>TCOL_CLI_PHONE_TRACKING</t>
  </si>
  <si>
    <t>Client info</t>
  </si>
  <si>
    <t>TCOL_COMP_DETAILS</t>
  </si>
  <si>
    <t>Collector transaction</t>
  </si>
  <si>
    <t>TCOL_CONTACT_TRACKING</t>
  </si>
  <si>
    <t>TEXT_DB</t>
  </si>
  <si>
    <t>TEXT_DB_CVG</t>
  </si>
  <si>
    <t>TFA_CHK_DTL_TW</t>
  </si>
  <si>
    <t>TFA_CHK_GROUP_TW</t>
  </si>
  <si>
    <t>TFA_CHK_HDR_TW</t>
  </si>
  <si>
    <t>TFATCA_ACTION</t>
  </si>
  <si>
    <t>FATCA action</t>
  </si>
  <si>
    <t>TFATCA_CODE_MAPPING</t>
  </si>
  <si>
    <t>FATCA mapping</t>
  </si>
  <si>
    <t>TFATCA_EXEMPT_PLAN</t>
  </si>
  <si>
    <t>TFATCA_LOG</t>
  </si>
  <si>
    <t>TFATCA_TRACKING</t>
  </si>
  <si>
    <t>FATCA tracking</t>
  </si>
  <si>
    <t>TFA_TRANSFER_ALLOCATIONS</t>
  </si>
  <si>
    <t>Transfer allocate</t>
  </si>
  <si>
    <t>TFEMALE_BNFTS</t>
  </si>
  <si>
    <t>Benefit logs</t>
  </si>
  <si>
    <t>TFIELD_DESCRIPTIONS</t>
  </si>
  <si>
    <t>TFIELD_GROUPS</t>
  </si>
  <si>
    <t>Field group</t>
  </si>
  <si>
    <t>TFIELDS_CONSTRAINT</t>
  </si>
  <si>
    <t>Field contraint</t>
  </si>
  <si>
    <t>TFIELD_VALUE_LOC_USER_MAP_BK</t>
  </si>
  <si>
    <t>TFIELD_VALUES2</t>
  </si>
  <si>
    <t>TFLIGHT_POLICYS_SH</t>
  </si>
  <si>
    <t>TFND_XFER_CTL</t>
  </si>
  <si>
    <t>Fund controls</t>
  </si>
  <si>
    <t>TFRANCHISE_ADDRESSES</t>
  </si>
  <si>
    <t>Franchise address</t>
  </si>
  <si>
    <t>TFRANCHISE_AGENTS</t>
  </si>
  <si>
    <t>TFRANCHISE_CATEGORYS</t>
  </si>
  <si>
    <t>TFRANCHISE_CLIENT_LINKS</t>
  </si>
  <si>
    <t>TFRANCHISE_POLICY_LINKS</t>
  </si>
  <si>
    <t>Franchise policy link</t>
  </si>
  <si>
    <t>TFRAN_HISTORIES</t>
  </si>
  <si>
    <t>Franchise history</t>
  </si>
  <si>
    <t>TFRAN_PREM_SCHEDULES</t>
  </si>
  <si>
    <t>Franchise premium schedule</t>
  </si>
  <si>
    <t>TFRAN_TRXN_HISTORIES</t>
  </si>
  <si>
    <t>Franchise transaction history</t>
  </si>
  <si>
    <t>TFUNC_DTLS</t>
  </si>
  <si>
    <t>TFUNC_ITEM_RESTRICT</t>
  </si>
  <si>
    <t>Item restrict</t>
  </si>
  <si>
    <t>TFUND_ACCOUNTING_RULES</t>
  </si>
  <si>
    <t>Fund accountting rules</t>
  </si>
  <si>
    <t>TFUND_ENHANCEMENT</t>
  </si>
  <si>
    <t>Fund enhancement</t>
  </si>
  <si>
    <t>TFUND_LAYER_PREM_TRXN</t>
  </si>
  <si>
    <t>Fund layer premium transaction</t>
  </si>
  <si>
    <t>TFUND_PARAMETERS</t>
  </si>
  <si>
    <t>Fund parameter</t>
  </si>
  <si>
    <t>TFUND_PRICES</t>
  </si>
  <si>
    <t>Fund price</t>
  </si>
  <si>
    <t>TFUND_SUMMARY</t>
  </si>
  <si>
    <t>TFUND_SUMMARY_HISTORIES</t>
  </si>
  <si>
    <t>TFUND_TRAILERS</t>
  </si>
  <si>
    <t>TFUND_TRAILERS_SUMMARY</t>
  </si>
  <si>
    <t>TFUND_TRXN</t>
  </si>
  <si>
    <t>TFUND_TRXN_CODE</t>
  </si>
  <si>
    <t>TFUND_TRXN_DEL_LOG</t>
  </si>
  <si>
    <t>TFUND_TRXN_DESC</t>
  </si>
  <si>
    <t>TFUND_TRXN_EXTRACTS</t>
  </si>
  <si>
    <t>TFUND_TRXN_HISTORIES</t>
  </si>
  <si>
    <t>TFUND_TRXN_RULES</t>
  </si>
  <si>
    <t>Fund transaction rule</t>
  </si>
  <si>
    <t>TFUND_TRXN_RULES_CMP</t>
  </si>
  <si>
    <t>TFUND_WITHDRAW_SCHEDULES</t>
  </si>
  <si>
    <t>TF856_TMP_DTL</t>
  </si>
  <si>
    <t>Template detail</t>
  </si>
  <si>
    <t>TF856_TMP_HDR</t>
  </si>
  <si>
    <t>Template header</t>
  </si>
  <si>
    <t>TGAB_CD</t>
  </si>
  <si>
    <t>Grab code list</t>
  </si>
  <si>
    <t>TCOL_JOBS</t>
  </si>
  <si>
    <t>Jobs</t>
  </si>
  <si>
    <t>TCOLLECTOR_ASSIGNMENT</t>
  </si>
  <si>
    <t>TCOL_PHONE_UPDT_BNS</t>
  </si>
  <si>
    <t>TCOL_PHONE_UPDT_BNS_SUM</t>
  </si>
  <si>
    <t>TCOL_PROFILES</t>
  </si>
  <si>
    <t>Collector profile</t>
  </si>
  <si>
    <t>TCOMM_ACCT_LOGC_DTL</t>
  </si>
  <si>
    <t>Account log detail</t>
  </si>
  <si>
    <t>TCOMM_CHARGE_BACKS</t>
  </si>
  <si>
    <t>Commission charge back</t>
  </si>
  <si>
    <t>TCOMMISSION_RATE_OVERRIDES</t>
  </si>
  <si>
    <t>Commission rate override</t>
  </si>
  <si>
    <t>TCOMMISSION_RATES</t>
  </si>
  <si>
    <t>Commission rate</t>
  </si>
  <si>
    <t>TCOMMISSION_RATES_LAYOUT</t>
  </si>
  <si>
    <t>TCOMM_OVERRIDES</t>
  </si>
  <si>
    <t>Commission override</t>
  </si>
  <si>
    <t>TCONTRIBUTIONS</t>
  </si>
  <si>
    <t>Contribution</t>
  </si>
  <si>
    <t>TCONTROL_PARAMETERS</t>
  </si>
  <si>
    <t>Parameter field</t>
  </si>
  <si>
    <t>TCONTROL_PARAMETERS_SH</t>
  </si>
  <si>
    <t>TCOV_AVY_VALUE_HISTORIES</t>
  </si>
  <si>
    <t>AVY values history</t>
  </si>
  <si>
    <t>TCOVERAGE_ACCUMULATORS</t>
  </si>
  <si>
    <t>Coverage Accumulator</t>
  </si>
  <si>
    <t>TCOVERAGE_ACUM_HISTORIES</t>
  </si>
  <si>
    <t>TCOVERAGE_DISCOUNTS</t>
  </si>
  <si>
    <t>Coverage discount</t>
  </si>
  <si>
    <t>TCOVERAGE_HISTORIES</t>
  </si>
  <si>
    <t>Coverage history</t>
  </si>
  <si>
    <t>TCOVERAGE_LAYER_COMP_MAPPINGS</t>
  </si>
  <si>
    <t>Coverage mapping</t>
  </si>
  <si>
    <t>TCOVERAGE_OTH_INSRDS</t>
  </si>
  <si>
    <t>TCOVERAGE_PREMIUMS</t>
  </si>
  <si>
    <t>Coverage premium</t>
  </si>
  <si>
    <t>TCOVERAGE_PREMIUMS_LAYOUT</t>
  </si>
  <si>
    <t>TCOVERAGES_INFO</t>
  </si>
  <si>
    <t>TCP_BATCH_JOBS</t>
  </si>
  <si>
    <t>TCP_CLIENT_AUDITS</t>
  </si>
  <si>
    <t>TCP_CLIENT_POLICY_LINKS</t>
  </si>
  <si>
    <t>TCP_CLIENT_PROFILES</t>
  </si>
  <si>
    <t>TCP_CLI_POL_AUDITS</t>
  </si>
  <si>
    <t>TCP_MCN_CONSOLIDATION_DTL</t>
  </si>
  <si>
    <t>TCP_MCN_CONSOLIDATION_MST</t>
  </si>
  <si>
    <t>TCP_PAYROLL_GROUPS</t>
  </si>
  <si>
    <t>TCP_TX_LOGS</t>
  </si>
  <si>
    <t>TCREAT_RATEFILES_LAYOUT</t>
  </si>
  <si>
    <t>Rate file layout</t>
  </si>
  <si>
    <t>TCROSS_ENTRY_DETAILS</t>
  </si>
  <si>
    <t>Cross entry details</t>
  </si>
  <si>
    <t>TCRR_MAPPINGS</t>
  </si>
  <si>
    <t>CRR mapping</t>
  </si>
  <si>
    <t>TCRRS_OVERRIDE_VN</t>
  </si>
  <si>
    <t>CRR override</t>
  </si>
  <si>
    <t>TCSU_SURVEY</t>
  </si>
  <si>
    <t>CSU servey</t>
  </si>
  <si>
    <t>TCSU_USERS</t>
  </si>
  <si>
    <t>CSU user</t>
  </si>
  <si>
    <t>TCURRENCY_MASTER</t>
  </si>
  <si>
    <t>Currency master</t>
  </si>
  <si>
    <t>TCURR_SESSIONS</t>
  </si>
  <si>
    <t>TGENERATED_LETTER</t>
  </si>
  <si>
    <t>TGEN_POL_HIS</t>
  </si>
  <si>
    <t>Generate policy history</t>
  </si>
  <si>
    <t>TGLOBAL_VAR</t>
  </si>
  <si>
    <t>Global variable</t>
  </si>
  <si>
    <t>TGP_APE_LAST_YTD_REC_DTLS</t>
  </si>
  <si>
    <t>APE last year to date record detail</t>
  </si>
  <si>
    <t>TGP_APE_LST_YR_END_REC_DTLS</t>
  </si>
  <si>
    <t>APE last year end record detail</t>
  </si>
  <si>
    <t>TGP_APE_YTD_REC_DTLS</t>
  </si>
  <si>
    <t>APE year to date record detail</t>
  </si>
  <si>
    <t>TGP_DSR</t>
  </si>
  <si>
    <t>DSR info</t>
  </si>
  <si>
    <t>TGP_FPC029</t>
  </si>
  <si>
    <t>TGP_MBR_XFERS</t>
  </si>
  <si>
    <t>TGROUP_BANK_ACCOUNTS</t>
  </si>
  <si>
    <t>Group bank account</t>
  </si>
  <si>
    <t>TGROUP_CATEGORYS</t>
  </si>
  <si>
    <t>Group category</t>
  </si>
  <si>
    <t>TGROUP_CONTACTS</t>
  </si>
  <si>
    <t>Group contact info</t>
  </si>
  <si>
    <t>TGROUP_DESC</t>
  </si>
  <si>
    <t>Group description</t>
  </si>
  <si>
    <t>TGROUP_FATCA_INFO</t>
  </si>
  <si>
    <t>Group FATCA info</t>
  </si>
  <si>
    <t>TGROUP_MENU_PARM_VALU</t>
  </si>
  <si>
    <t>Group menu parameter values</t>
  </si>
  <si>
    <t>THOLIDAYS</t>
  </si>
  <si>
    <t>Holidays</t>
  </si>
  <si>
    <t>THOUSE_KEEPING_CTL</t>
  </si>
  <si>
    <t>House keeping control</t>
  </si>
  <si>
    <t>TINTEREST_RATES</t>
  </si>
  <si>
    <t>Interest rates</t>
  </si>
  <si>
    <t>TINV_CNFRM_NOTICE</t>
  </si>
  <si>
    <t>Invoice confirm notice</t>
  </si>
  <si>
    <t>TINV_COUNTER_CHKS</t>
  </si>
  <si>
    <t>TINV_COUNTERS</t>
  </si>
  <si>
    <t>Invoice counters</t>
  </si>
  <si>
    <t>TINV_COUNTER_USERS</t>
  </si>
  <si>
    <t>Invoice counter users</t>
  </si>
  <si>
    <t>TCUTOFF_DT</t>
  </si>
  <si>
    <t>TDDA_SETUPS</t>
  </si>
  <si>
    <t>TDDP_BANK_DETAILS</t>
  </si>
  <si>
    <t>TDDP_BANK_MAPPINGS</t>
  </si>
  <si>
    <t>TDDP_DETAILS</t>
  </si>
  <si>
    <t>TDDP_NUM</t>
  </si>
  <si>
    <t>TDEATH_BENEFIT_VALUES</t>
  </si>
  <si>
    <t>Death benefit values</t>
  </si>
  <si>
    <t>TDEATH_BENEFIT_VALUES_LAYOUT</t>
  </si>
  <si>
    <t>Death benefit value layout</t>
  </si>
  <si>
    <t>TDIGITEXX_XML_LOGS</t>
  </si>
  <si>
    <t>XML log for digitex</t>
  </si>
  <si>
    <t>TDISCOUNT_ACCOUNTING_RULES</t>
  </si>
  <si>
    <t>Discount accounting rule</t>
  </si>
  <si>
    <t>TDISCOUNT_CHECK_RULES</t>
  </si>
  <si>
    <t>Discount check rule</t>
  </si>
  <si>
    <t>TDISCOUNT_PLANS</t>
  </si>
  <si>
    <t>Discount plan</t>
  </si>
  <si>
    <t>TDISTRICTS</t>
  </si>
  <si>
    <t>District info</t>
  </si>
  <si>
    <t>TDIVIDEND_VALUES_LAYOUT</t>
  </si>
  <si>
    <t>Dividend values layout</t>
  </si>
  <si>
    <t>TDIVIDEND_WITHHOLDS</t>
  </si>
  <si>
    <t>Dividend withhold</t>
  </si>
  <si>
    <t>TDNR_BANK_DETAILS</t>
  </si>
  <si>
    <t>DNR bank detail</t>
  </si>
  <si>
    <t>TDNR_BANK_HEADERS</t>
  </si>
  <si>
    <t>DNR bank header</t>
  </si>
  <si>
    <t>TDNR_BANK_HISTORIES</t>
  </si>
  <si>
    <t>DNR bank history</t>
  </si>
  <si>
    <t>TDNR_BANK_TRACK_DTLS</t>
  </si>
  <si>
    <t>DNR bank tracking detail</t>
  </si>
  <si>
    <t>TECONTRACT_DELIVERY</t>
  </si>
  <si>
    <t>Econtract delivery</t>
  </si>
  <si>
    <t>TEMP_ACCUM_205_206</t>
  </si>
  <si>
    <t>Accum mapping</t>
  </si>
  <si>
    <t>TENDORSEMENT_INC_FA</t>
  </si>
  <si>
    <t>TENDORSEMENT_VPO</t>
  </si>
  <si>
    <t>Endorsement VPO</t>
  </si>
  <si>
    <t>TENDRS_ACTION</t>
  </si>
  <si>
    <t>TENDRS_CONTROLS</t>
  </si>
  <si>
    <t>Endorsement control</t>
  </si>
  <si>
    <t>TENDRS_MESSAGES</t>
  </si>
  <si>
    <t>Endorsement message</t>
  </si>
  <si>
    <t>TEXCHANGE_RATES_TEMP</t>
  </si>
  <si>
    <t>Exchange rates</t>
  </si>
  <si>
    <t>TEX_FONTS</t>
  </si>
  <si>
    <t>TEXT_CLIENT_INFO_SH</t>
  </si>
  <si>
    <t>TJI_MSG_PARMS</t>
  </si>
  <si>
    <t>Message parameter</t>
  </si>
  <si>
    <t>TPRINT_CTL_PARM</t>
  </si>
  <si>
    <t>Print control parameter</t>
  </si>
  <si>
    <t>TORPHAN_HISTORIES</t>
  </si>
  <si>
    <t>Orphan history</t>
  </si>
  <si>
    <t>TJI_UW_RESULTS_BK</t>
  </si>
  <si>
    <t>CAS_MISC</t>
  </si>
  <si>
    <t>TACCT_EXTRACTS_HISTORIES</t>
  </si>
  <si>
    <t>Accounting history of policy</t>
  </si>
  <si>
    <t>BAK_OS</t>
  </si>
  <si>
    <t>TTRXN_HISTORIES_OS</t>
  </si>
  <si>
    <t>Columns</t>
  </si>
  <si>
    <t>PK flag</t>
  </si>
  <si>
    <t>FK flag</t>
  </si>
  <si>
    <t>Contraints</t>
  </si>
  <si>
    <t>N</t>
  </si>
  <si>
    <t>Y</t>
  </si>
  <si>
    <t>Highly_Confidential_PII</t>
  </si>
  <si>
    <t/>
  </si>
  <si>
    <t>Raw</t>
  </si>
  <si>
    <t>Variable</t>
  </si>
  <si>
    <t>Confidential</t>
  </si>
  <si>
    <t>Highly_Confidential_PHI</t>
  </si>
  <si>
    <t>NUMBER</t>
  </si>
  <si>
    <t>ACCT_GEN_AMT</t>
  </si>
  <si>
    <t>Amount to be accounted in this accounting extract generated.</t>
  </si>
  <si>
    <t>Data creator</t>
  </si>
  <si>
    <t>Highly_Confidential_PIFI</t>
  </si>
  <si>
    <t>External</t>
  </si>
  <si>
    <t>2</t>
  </si>
  <si>
    <t>13</t>
  </si>
  <si>
    <t>REASN_CODE</t>
  </si>
  <si>
    <t>3</t>
  </si>
  <si>
    <t>Reason code</t>
  </si>
  <si>
    <t>EFF_DT</t>
  </si>
  <si>
    <t>DATE</t>
  </si>
  <si>
    <t>Effective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</si>
</sst>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font>
      <sz val="11"/>
      <color theme="1"/>
      <name val="Calibri"/>
      <family val="2"/>
      <scheme val="minor"/>
    </font>
    <font>
      <sz val="10"/>
      <name val="Arial"/>
      <family val="2"/>
    </font>
    <font>
      <sz val="10"/>
      <name val="Arial"/>
      <family val="2"/>
    </font>
    <font>
      <sz val="11"/>
      <color theme="1"/>
      <name val="Calibri"/>
      <family val="2"/>
      <scheme val="minor"/>
    </font>
    <font>
      <sz val="11"/>
      <name val="Calibri"/>
      <family val="2"/>
      <scheme val="minor"/>
    </font>
    <font>
      <sz val="11"/>
      <color indexed="8"/>
      <name val="Calibri"/>
      <family val="2"/>
      <charset val="1"/>
    </font>
    <font>
      <sz val="10"/>
      <name val="eras book"/>
      <family val="2"/>
      <charset val="1"/>
    </font>
    <font>
      <sz val="10"/>
      <name val="eras book"/>
      <family val="2"/>
      <charset val="134"/>
    </font>
    <font>
      <sz val="11"/>
      <color indexed="8"/>
      <name val="Calibri"/>
      <family val="2"/>
      <charset val="134"/>
    </font>
    <font>
      <b/>
      <sz val="11"/>
      <color theme="1"/>
      <name val="Calibri"/>
      <family val="2"/>
      <scheme val="minor"/>
    </font>
    <font>
      <b/>
      <sz val="14"/>
      <name val="Calibri"/>
      <family val="2"/>
      <scheme val="minor"/>
    </font>
    <font>
      <b/>
      <sz val="18"/>
      <color indexed="18"/>
      <name val="Calibri"/>
      <family val="2"/>
      <scheme val="minor"/>
    </font>
    <font>
      <b/>
      <sz val="16"/>
      <color indexed="8"/>
      <name val="Calibri"/>
      <family val="2"/>
      <scheme val="minor"/>
    </font>
    <font>
      <b/>
      <sz val="14"/>
      <color indexed="8"/>
      <name val="Calibri"/>
      <family val="2"/>
      <scheme val="minor"/>
    </font>
    <font>
      <sz val="10"/>
      <name val="Calibri"/>
      <family val="2"/>
      <scheme val="minor"/>
    </font>
    <font>
      <u/>
      <sz val="11"/>
      <name val="Calibri"/>
      <family val="2"/>
      <scheme val="minor"/>
    </font>
    <font>
      <b/>
      <sz val="10"/>
      <color indexed="8"/>
      <name val="Calibri"/>
      <family val="2"/>
      <scheme val="minor"/>
    </font>
    <font>
      <b/>
      <sz val="10"/>
      <name val="Calibri"/>
      <family val="2"/>
      <scheme val="minor"/>
    </font>
    <font>
      <i/>
      <sz val="10"/>
      <name val="Calibri"/>
      <family val="2"/>
      <scheme val="minor"/>
    </font>
    <font>
      <sz val="9"/>
      <color indexed="23"/>
      <name val="Calibri"/>
      <family val="2"/>
      <scheme val="minor"/>
    </font>
    <font>
      <b/>
      <sz val="11"/>
      <color theme="0"/>
      <name val="Calibri"/>
      <family val="2"/>
      <scheme val="minor"/>
    </font>
    <font>
      <sz val="9"/>
      <color indexed="81"/>
      <name val="Tahoma"/>
      <family val="2"/>
    </font>
    <font>
      <sz val="11"/>
      <color theme="0"/>
      <name val="Calibri"/>
      <family val="2"/>
      <scheme val="minor"/>
    </font>
    <font>
      <sz val="16"/>
      <color theme="1"/>
      <name val="Calibri"/>
      <family val="2"/>
      <scheme val="minor"/>
    </font>
    <font>
      <sz val="11"/>
      <color theme="0" tint="-0.34998626667073579"/>
      <name val="Calibri"/>
      <family val="2"/>
      <scheme val="minor"/>
    </font>
    <font>
      <sz val="11"/>
      <color rgb="FF000000"/>
      <name val="Calibri"/>
      <family val="2"/>
    </font>
    <font>
      <sz val="12"/>
      <color theme="1"/>
      <name val="Calibri"/>
      <family val="2"/>
      <scheme val="minor"/>
    </font>
  </fonts>
  <fills count="12">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FF0000"/>
        <bgColor indexed="64"/>
      </patternFill>
    </fill>
    <fill>
      <patternFill patternType="solid">
        <fgColor theme="0" tint="-0.249977111117893"/>
        <bgColor indexed="64"/>
      </patternFill>
    </fill>
    <fill>
      <patternFill patternType="solid">
        <fgColor rgb="FF78A22F"/>
        <bgColor indexed="64"/>
      </patternFill>
    </fill>
    <fill>
      <patternFill patternType="solid">
        <fgColor rgb="FFFFC425"/>
        <bgColor indexed="64"/>
      </patternFill>
    </fill>
    <fill>
      <patternFill patternType="solid">
        <fgColor rgb="FF86431E"/>
        <bgColor indexed="64"/>
      </patternFill>
    </fill>
    <fill>
      <patternFill patternType="solid">
        <fgColor rgb="FF296DC1"/>
        <bgColor indexed="64"/>
      </patternFill>
    </fill>
    <fill>
      <patternFill patternType="solid">
        <fgColor rgb="FFE7D8AC"/>
        <bgColor indexed="64"/>
      </patternFill>
    </fill>
    <fill>
      <patternFill patternType="solid">
        <fgColor rgb="FF717073"/>
        <bgColor indexed="64"/>
      </patternFill>
    </fill>
  </fills>
  <borders count="18">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bottom/>
      <diagonal/>
    </border>
    <border>
      <left style="thin">
        <color indexed="64"/>
      </left>
      <right/>
      <top style="thin">
        <color theme="1"/>
      </top>
      <bottom/>
      <diagonal/>
    </border>
    <border>
      <left style="thin">
        <color indexed="64"/>
      </left>
      <right style="thin">
        <color indexed="64"/>
      </right>
      <top style="thin">
        <color theme="1"/>
      </top>
      <bottom/>
      <diagonal/>
    </border>
  </borders>
  <cellStyleXfs count="21">
    <xf numFmtId="0" fontId="0" fillId="0" borderId="0"/>
    <xf numFmtId="0" fontId="1" fillId="0" borderId="0">
      <alignment vertical="center"/>
    </xf>
    <xf numFmtId="0" fontId="1" fillId="0" borderId="0"/>
    <xf numFmtId="0" fontId="1" fillId="0" borderId="0">
      <alignment vertical="center"/>
    </xf>
    <xf numFmtId="0" fontId="1" fillId="0" borderId="0"/>
    <xf numFmtId="0" fontId="1" fillId="0" borderId="0"/>
    <xf numFmtId="0" fontId="1" fillId="0" borderId="0"/>
    <xf numFmtId="0" fontId="3" fillId="0" borderId="0"/>
    <xf numFmtId="0" fontId="1" fillId="0" borderId="0">
      <alignment vertical="center"/>
    </xf>
    <xf numFmtId="0" fontId="1" fillId="0" borderId="0">
      <alignment vertical="center"/>
    </xf>
    <xf numFmtId="0" fontId="2" fillId="0" borderId="0"/>
    <xf numFmtId="0" fontId="1" fillId="0" borderId="0"/>
    <xf numFmtId="0" fontId="1" fillId="0" borderId="0"/>
    <xf numFmtId="0" fontId="3" fillId="0" borderId="0"/>
    <xf numFmtId="0" fontId="5" fillId="0" borderId="0"/>
    <xf numFmtId="0" fontId="6" fillId="0" borderId="0"/>
    <xf numFmtId="0" fontId="7" fillId="0" borderId="0">
      <alignment vertical="center"/>
    </xf>
    <xf numFmtId="0" fontId="8" fillId="0" borderId="0">
      <alignment vertical="center"/>
    </xf>
    <xf numFmtId="9" fontId="3" fillId="0" borderId="0" applyFont="0" applyFill="0" applyBorder="0" applyAlignment="0" applyProtection="0"/>
    <xf numFmtId="0" fontId="26" fillId="0" borderId="0"/>
    <xf numFmtId="0" fontId="1" fillId="0" borderId="0">
      <alignment vertical="center"/>
    </xf>
  </cellStyleXfs>
  <cellXfs count="182">
    <xf numFmtId="0" fontId="0" fillId="0" borderId="0" xfId="0"/>
    <xf numFmtId="0" fontId="0" fillId="0" borderId="0" xfId="0" applyAlignment="1">
      <alignment wrapText="1"/>
    </xf>
    <xf numFmtId="15" fontId="0" fillId="0" borderId="0" xfId="0" applyNumberFormat="1"/>
    <xf numFmtId="0" fontId="0" fillId="0" borderId="0" xfId="0"/>
    <xf numFmtId="0" fontId="0" fillId="0" borderId="0" xfId="0"/>
    <xf numFmtId="0" fontId="0" fillId="0" borderId="3" xfId="0" applyBorder="1"/>
    <xf numFmtId="0" fontId="10" fillId="2" borderId="4" xfId="0" applyFont="1" applyFill="1" applyBorder="1"/>
    <xf numFmtId="0" fontId="10" fillId="2" borderId="0" xfId="0" applyFont="1" applyFill="1" applyBorder="1"/>
    <xf numFmtId="0" fontId="3" fillId="2" borderId="0" xfId="0" applyFont="1" applyFill="1" applyBorder="1"/>
    <xf numFmtId="0" fontId="3" fillId="2" borderId="0" xfId="0" applyFont="1" applyFill="1" applyBorder="1" applyAlignment="1">
      <alignment horizontal="center"/>
    </xf>
    <xf numFmtId="0" fontId="3" fillId="2" borderId="5" xfId="0" applyFont="1" applyFill="1" applyBorder="1"/>
    <xf numFmtId="0" fontId="3" fillId="0" borderId="0" xfId="0" applyFont="1"/>
    <xf numFmtId="0" fontId="3" fillId="2" borderId="4" xfId="0" applyFont="1" applyFill="1" applyBorder="1" applyAlignment="1">
      <alignment horizontal="center"/>
    </xf>
    <xf numFmtId="0" fontId="3" fillId="2" borderId="4" xfId="0" applyFont="1" applyFill="1" applyBorder="1"/>
    <xf numFmtId="0" fontId="14" fillId="2" borderId="0" xfId="0" applyFont="1" applyFill="1" applyBorder="1"/>
    <xf numFmtId="0" fontId="17" fillId="3" borderId="3" xfId="0" applyFont="1" applyFill="1" applyBorder="1" applyAlignment="1">
      <alignment horizontal="center" vertical="center"/>
    </xf>
    <xf numFmtId="0" fontId="4" fillId="2" borderId="3" xfId="0" applyFont="1" applyFill="1" applyBorder="1" applyAlignment="1">
      <alignment vertical="center"/>
    </xf>
    <xf numFmtId="15" fontId="4" fillId="2" borderId="3" xfId="0" applyNumberFormat="1" applyFont="1" applyFill="1" applyBorder="1" applyAlignment="1">
      <alignment horizontal="left" vertical="center"/>
    </xf>
    <xf numFmtId="14" fontId="18" fillId="2" borderId="0" xfId="0" applyNumberFormat="1" applyFont="1" applyFill="1" applyBorder="1" applyAlignment="1">
      <alignment horizontal="left"/>
    </xf>
    <xf numFmtId="0" fontId="18" fillId="2" borderId="0" xfId="0" applyFont="1" applyFill="1" applyBorder="1" applyAlignment="1">
      <alignment vertical="top"/>
    </xf>
    <xf numFmtId="0" fontId="18" fillId="2" borderId="0" xfId="0" applyFont="1" applyFill="1" applyBorder="1" applyAlignment="1">
      <alignment horizontal="center" vertical="top"/>
    </xf>
    <xf numFmtId="0" fontId="17" fillId="2" borderId="4" xfId="0" applyFont="1" applyFill="1" applyBorder="1"/>
    <xf numFmtId="0" fontId="17" fillId="2" borderId="0" xfId="0" applyFont="1" applyFill="1" applyBorder="1"/>
    <xf numFmtId="0" fontId="18" fillId="2" borderId="5" xfId="0" applyFont="1" applyFill="1" applyBorder="1" applyAlignment="1">
      <alignment vertical="top"/>
    </xf>
    <xf numFmtId="0" fontId="19" fillId="2" borderId="0" xfId="0" applyFont="1" applyFill="1" applyBorder="1"/>
    <xf numFmtId="0" fontId="14" fillId="2" borderId="0" xfId="0" applyFont="1" applyFill="1" applyBorder="1" applyAlignment="1">
      <alignment horizontal="center" vertical="top"/>
    </xf>
    <xf numFmtId="0" fontId="14" fillId="2" borderId="0" xfId="0" quotePrefix="1" applyFont="1" applyFill="1" applyBorder="1" applyAlignment="1">
      <alignment horizontal="center"/>
    </xf>
    <xf numFmtId="0" fontId="18" fillId="2" borderId="0" xfId="0" applyFont="1" applyFill="1" applyBorder="1" applyAlignment="1">
      <alignment horizontal="center"/>
    </xf>
    <xf numFmtId="0" fontId="17" fillId="2" borderId="6" xfId="0" applyFont="1" applyFill="1" applyBorder="1"/>
    <xf numFmtId="0" fontId="19" fillId="2" borderId="7" xfId="0" applyFont="1" applyFill="1" applyBorder="1"/>
    <xf numFmtId="0" fontId="3" fillId="2" borderId="7" xfId="0" applyFont="1" applyFill="1" applyBorder="1"/>
    <xf numFmtId="14" fontId="3" fillId="2" borderId="7" xfId="0" applyNumberFormat="1" applyFont="1" applyFill="1" applyBorder="1"/>
    <xf numFmtId="0" fontId="3" fillId="2" borderId="7" xfId="0" applyFont="1" applyFill="1" applyBorder="1" applyAlignment="1">
      <alignment horizontal="center"/>
    </xf>
    <xf numFmtId="0" fontId="3" fillId="2" borderId="8" xfId="0" applyFont="1" applyFill="1" applyBorder="1"/>
    <xf numFmtId="0" fontId="9" fillId="0" borderId="0" xfId="0" applyFont="1"/>
    <xf numFmtId="0" fontId="0" fillId="0" borderId="3" xfId="0" applyBorder="1" applyAlignment="1">
      <alignment wrapText="1"/>
    </xf>
    <xf numFmtId="0" fontId="0" fillId="0" borderId="0" xfId="0" applyAlignment="1">
      <alignment horizontal="left"/>
    </xf>
    <xf numFmtId="0" fontId="0" fillId="4" borderId="0" xfId="0" applyFill="1"/>
    <xf numFmtId="0" fontId="0" fillId="4" borderId="0" xfId="0" applyFill="1" applyAlignment="1">
      <alignment wrapText="1"/>
    </xf>
    <xf numFmtId="0" fontId="0" fillId="0" borderId="0" xfId="0" applyFill="1"/>
    <xf numFmtId="0" fontId="0" fillId="0" borderId="0" xfId="0" applyFill="1" applyAlignment="1">
      <alignment wrapText="1"/>
    </xf>
    <xf numFmtId="0" fontId="0" fillId="0" borderId="0" xfId="0" applyAlignment="1">
      <alignment horizontal="center" vertical="center" wrapText="1"/>
    </xf>
    <xf numFmtId="0" fontId="9" fillId="0" borderId="3" xfId="0" applyFont="1" applyBorder="1"/>
    <xf numFmtId="9" fontId="0" fillId="0" borderId="3" xfId="18" applyFont="1" applyBorder="1"/>
    <xf numFmtId="0" fontId="9" fillId="0" borderId="3" xfId="0" applyFont="1" applyBorder="1" applyAlignment="1">
      <alignment horizontal="left" vertical="top" wrapText="1"/>
    </xf>
    <xf numFmtId="3" fontId="0" fillId="0" borderId="3" xfId="0" applyNumberFormat="1" applyBorder="1"/>
    <xf numFmtId="3" fontId="0" fillId="0" borderId="3" xfId="0" applyNumberFormat="1" applyFill="1" applyBorder="1"/>
    <xf numFmtId="0" fontId="0" fillId="5" borderId="0" xfId="0" applyFill="1"/>
    <xf numFmtId="0" fontId="20" fillId="6" borderId="3" xfId="0" applyFont="1" applyFill="1" applyBorder="1" applyAlignment="1">
      <alignment horizontal="center" vertical="center" wrapText="1"/>
    </xf>
    <xf numFmtId="0" fontId="20" fillId="8" borderId="3" xfId="0" applyFont="1" applyFill="1" applyBorder="1" applyAlignment="1">
      <alignment horizontal="center" vertical="center" wrapText="1"/>
    </xf>
    <xf numFmtId="0" fontId="20" fillId="9" borderId="3"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0" fillId="0" borderId="3" xfId="0" applyBorder="1" applyAlignment="1">
      <alignment horizontal="left" vertical="top" wrapText="1"/>
    </xf>
    <xf numFmtId="0" fontId="20" fillId="9" borderId="9" xfId="0" applyFont="1" applyFill="1" applyBorder="1" applyAlignment="1">
      <alignment horizontal="left" vertical="top" wrapText="1"/>
    </xf>
    <xf numFmtId="0" fontId="20" fillId="6" borderId="3" xfId="0" applyFont="1" applyFill="1" applyBorder="1"/>
    <xf numFmtId="0" fontId="20" fillId="9" borderId="3" xfId="0" applyFont="1" applyFill="1" applyBorder="1"/>
    <xf numFmtId="0" fontId="20" fillId="8" borderId="3" xfId="0" applyFont="1" applyFill="1" applyBorder="1"/>
    <xf numFmtId="0" fontId="0" fillId="10" borderId="3" xfId="0" applyFill="1" applyBorder="1"/>
    <xf numFmtId="0" fontId="0" fillId="10" borderId="3" xfId="0" applyFill="1" applyBorder="1" applyAlignment="1">
      <alignment wrapText="1"/>
    </xf>
    <xf numFmtId="3" fontId="0" fillId="10" borderId="3" xfId="0" applyNumberFormat="1" applyFill="1" applyBorder="1"/>
    <xf numFmtId="0" fontId="9" fillId="10" borderId="3" xfId="0" applyFont="1" applyFill="1" applyBorder="1"/>
    <xf numFmtId="9" fontId="0" fillId="0" borderId="3" xfId="0" applyNumberFormat="1" applyBorder="1"/>
    <xf numFmtId="3" fontId="23" fillId="0" borderId="3" xfId="0" applyNumberFormat="1" applyFont="1" applyBorder="1" applyAlignment="1">
      <alignment horizontal="center" vertical="center"/>
    </xf>
    <xf numFmtId="0" fontId="0" fillId="0" borderId="0" xfId="0" applyNumberFormat="1"/>
    <xf numFmtId="0" fontId="20" fillId="6" borderId="3" xfId="0" applyFont="1" applyFill="1" applyBorder="1" applyAlignment="1">
      <alignment horizontal="center" vertical="center"/>
    </xf>
    <xf numFmtId="0" fontId="20" fillId="9" borderId="3" xfId="0" applyFont="1" applyFill="1" applyBorder="1" applyAlignment="1">
      <alignment horizontal="center" vertical="center"/>
    </xf>
    <xf numFmtId="0" fontId="20" fillId="8" borderId="3" xfId="0" applyFont="1" applyFill="1" applyBorder="1" applyAlignment="1">
      <alignment horizontal="center" vertical="center"/>
    </xf>
    <xf numFmtId="0" fontId="0" fillId="0" borderId="3" xfId="0" applyFill="1" applyBorder="1" applyAlignment="1">
      <alignment horizontal="center"/>
    </xf>
    <xf numFmtId="3" fontId="0" fillId="0" borderId="3" xfId="0" applyNumberFormat="1" applyFill="1" applyBorder="1" applyAlignment="1">
      <alignment horizontal="center"/>
    </xf>
    <xf numFmtId="3" fontId="0" fillId="0" borderId="3" xfId="0" applyNumberFormat="1" applyBorder="1" applyAlignment="1">
      <alignment horizontal="center"/>
    </xf>
    <xf numFmtId="9" fontId="0" fillId="0" borderId="3" xfId="18" applyFont="1" applyBorder="1" applyAlignment="1">
      <alignment horizontal="center"/>
    </xf>
    <xf numFmtId="0" fontId="23" fillId="0" borderId="0" xfId="0" applyFont="1" applyFill="1" applyAlignment="1">
      <alignment vertical="center"/>
    </xf>
    <xf numFmtId="0" fontId="9" fillId="0" borderId="0" xfId="0" applyFont="1" applyFill="1"/>
    <xf numFmtId="0" fontId="0" fillId="7" borderId="3" xfId="0" applyFill="1" applyBorder="1" applyAlignment="1">
      <alignment horizontal="left" vertical="top" wrapText="1"/>
    </xf>
    <xf numFmtId="0" fontId="0" fillId="0" borderId="3" xfId="0" applyFill="1" applyBorder="1" applyAlignment="1">
      <alignment horizontal="left" vertical="top" wrapText="1"/>
    </xf>
    <xf numFmtId="9" fontId="9" fillId="0" borderId="3" xfId="18" applyNumberFormat="1" applyFont="1" applyBorder="1"/>
    <xf numFmtId="0" fontId="20" fillId="9" borderId="0" xfId="0" applyFont="1" applyFill="1"/>
    <xf numFmtId="0" fontId="20" fillId="9" borderId="0" xfId="0" applyFont="1" applyFill="1" applyBorder="1"/>
    <xf numFmtId="0" fontId="0" fillId="0" borderId="3" xfId="0" applyNumberFormat="1" applyBorder="1"/>
    <xf numFmtId="0" fontId="20" fillId="11" borderId="3" xfId="0" applyFont="1" applyFill="1" applyBorder="1" applyAlignment="1">
      <alignment horizontal="center" vertical="center" wrapText="1"/>
    </xf>
    <xf numFmtId="0" fontId="9" fillId="10" borderId="3" xfId="0" applyFont="1" applyFill="1" applyBorder="1" applyAlignment="1">
      <alignment wrapText="1"/>
    </xf>
    <xf numFmtId="0" fontId="22" fillId="9" borderId="3" xfId="0" applyFont="1" applyFill="1" applyBorder="1" applyAlignment="1">
      <alignment wrapText="1"/>
    </xf>
    <xf numFmtId="0" fontId="0" fillId="7" borderId="3" xfId="0" applyFill="1" applyBorder="1" applyAlignment="1">
      <alignment wrapText="1"/>
    </xf>
    <xf numFmtId="0" fontId="22" fillId="6" borderId="3" xfId="0" applyFont="1" applyFill="1" applyBorder="1" applyAlignment="1">
      <alignment wrapText="1"/>
    </xf>
    <xf numFmtId="9" fontId="24" fillId="0" borderId="0" xfId="0" applyNumberFormat="1" applyFont="1"/>
    <xf numFmtId="0" fontId="24" fillId="0" borderId="0" xfId="0" applyFont="1"/>
    <xf numFmtId="9" fontId="24" fillId="0" borderId="3" xfId="0" applyNumberFormat="1" applyFont="1" applyBorder="1"/>
    <xf numFmtId="0" fontId="20" fillId="6" borderId="3" xfId="0" applyFont="1" applyFill="1" applyBorder="1" applyAlignment="1">
      <alignment wrapText="1"/>
    </xf>
    <xf numFmtId="0" fontId="20" fillId="9" borderId="16" xfId="0" applyFont="1" applyFill="1" applyBorder="1" applyAlignment="1">
      <alignment horizontal="left" vertical="top" wrapText="1"/>
    </xf>
    <xf numFmtId="0" fontId="9" fillId="7" borderId="16" xfId="0" applyFont="1" applyFill="1" applyBorder="1" applyAlignment="1">
      <alignment horizontal="left" vertical="top" wrapText="1"/>
    </xf>
    <xf numFmtId="0" fontId="20" fillId="6" borderId="16" xfId="0" applyFont="1" applyFill="1" applyBorder="1" applyAlignment="1">
      <alignment horizontal="left" vertical="top" wrapText="1"/>
    </xf>
    <xf numFmtId="0" fontId="20" fillId="6" borderId="17" xfId="0" applyFont="1" applyFill="1" applyBorder="1" applyAlignment="1">
      <alignment horizontal="left" vertical="top" wrapText="1"/>
    </xf>
    <xf numFmtId="0" fontId="0" fillId="0" borderId="16" xfId="0" applyFont="1" applyBorder="1"/>
    <xf numFmtId="0" fontId="0" fillId="10" borderId="2" xfId="0" applyFont="1" applyFill="1" applyBorder="1"/>
    <xf numFmtId="0" fontId="0" fillId="10" borderId="2" xfId="0" applyFont="1" applyFill="1" applyBorder="1" applyAlignment="1">
      <alignment wrapText="1"/>
    </xf>
    <xf numFmtId="0" fontId="0" fillId="0" borderId="2" xfId="0" applyFont="1" applyBorder="1"/>
    <xf numFmtId="0" fontId="0" fillId="0" borderId="17" xfId="0" applyNumberFormat="1" applyFont="1" applyBorder="1"/>
    <xf numFmtId="0" fontId="0" fillId="0" borderId="3" xfId="0" applyNumberFormat="1" applyFont="1" applyBorder="1"/>
    <xf numFmtId="0" fontId="20" fillId="9" borderId="16" xfId="0" applyFont="1" applyFill="1" applyBorder="1" applyAlignment="1">
      <alignment vertical="top" wrapText="1"/>
    </xf>
    <xf numFmtId="0" fontId="9" fillId="7" borderId="16" xfId="0" applyFont="1" applyFill="1" applyBorder="1" applyAlignment="1">
      <alignment vertical="top" wrapText="1"/>
    </xf>
    <xf numFmtId="0" fontId="0" fillId="0" borderId="0" xfId="0" quotePrefix="1"/>
    <xf numFmtId="0" fontId="0" fillId="0" borderId="3" xfId="0" quotePrefix="1" applyBorder="1"/>
    <xf numFmtId="0" fontId="0" fillId="0" borderId="0" xfId="0" applyBorder="1"/>
    <xf numFmtId="0" fontId="25" fillId="10" borderId="3" xfId="0" applyFont="1" applyFill="1" applyBorder="1" applyAlignment="1">
      <alignment vertical="center"/>
    </xf>
    <xf numFmtId="0" fontId="0" fillId="10" borderId="3" xfId="0" applyFont="1" applyFill="1" applyBorder="1"/>
    <xf numFmtId="0" fontId="0" fillId="10" borderId="14" xfId="0" applyFont="1" applyFill="1" applyBorder="1" applyAlignment="1">
      <alignment vertical="top" wrapText="1"/>
    </xf>
    <xf numFmtId="0" fontId="0" fillId="10" borderId="14" xfId="0" applyFont="1" applyFill="1" applyBorder="1" applyAlignment="1">
      <alignment vertical="top"/>
    </xf>
    <xf numFmtId="0" fontId="0" fillId="0" borderId="14" xfId="0" applyFont="1" applyBorder="1"/>
    <xf numFmtId="0" fontId="0" fillId="0" borderId="10" xfId="0" applyNumberFormat="1" applyFont="1" applyBorder="1"/>
    <xf numFmtId="0" fontId="0" fillId="10" borderId="14" xfId="0" applyFont="1" applyFill="1" applyBorder="1"/>
    <xf numFmtId="0" fontId="0" fillId="10" borderId="14" xfId="0" applyFont="1" applyFill="1" applyBorder="1" applyAlignment="1">
      <alignment wrapText="1"/>
    </xf>
    <xf numFmtId="0" fontId="14" fillId="2" borderId="0" xfId="0" applyFont="1" applyFill="1" applyBorder="1" applyAlignment="1">
      <alignment horizontal="center"/>
    </xf>
    <xf numFmtId="49" fontId="16" fillId="3" borderId="3" xfId="0" applyNumberFormat="1" applyFont="1" applyFill="1" applyBorder="1" applyAlignment="1">
      <alignment horizontal="center" vertical="center" wrapText="1"/>
    </xf>
    <xf numFmtId="0" fontId="0" fillId="0" borderId="3" xfId="0" applyBorder="1" applyAlignment="1">
      <alignment horizontal="left" vertical="center" wrapText="1"/>
    </xf>
    <xf numFmtId="0" fontId="20" fillId="6" borderId="2" xfId="0" applyFont="1" applyFill="1" applyBorder="1" applyAlignment="1">
      <alignment horizontal="center"/>
    </xf>
    <xf numFmtId="0" fontId="9" fillId="0" borderId="2" xfId="0" applyFont="1" applyBorder="1" applyAlignment="1">
      <alignment horizontal="center"/>
    </xf>
    <xf numFmtId="0" fontId="9" fillId="0" borderId="3" xfId="0" applyFont="1" applyBorder="1" applyAlignment="1">
      <alignment vertical="top"/>
    </xf>
    <xf numFmtId="0" fontId="22" fillId="9" borderId="3" xfId="0" applyFont="1" applyFill="1" applyBorder="1" applyAlignment="1">
      <alignment vertical="top"/>
    </xf>
    <xf numFmtId="0" fontId="0" fillId="7" borderId="3" xfId="0" applyFill="1" applyBorder="1" applyAlignment="1">
      <alignment vertical="top"/>
    </xf>
    <xf numFmtId="0" fontId="22" fillId="6" borderId="0" xfId="0" applyFont="1" applyFill="1" applyBorder="1" applyAlignment="1">
      <alignmen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14" xfId="0" applyFont="1" applyBorder="1" applyAlignment="1">
      <alignment vertical="top"/>
    </xf>
    <xf numFmtId="0" fontId="0" fillId="0" borderId="16" xfId="0" applyFont="1" applyBorder="1" applyAlignment="1">
      <alignment vertical="top"/>
    </xf>
    <xf numFmtId="0" fontId="0" fillId="0" borderId="17" xfId="0" applyFont="1" applyBorder="1" applyAlignment="1">
      <alignment vertical="top"/>
    </xf>
    <xf numFmtId="0" fontId="0" fillId="0" borderId="0" xfId="0" applyAlignment="1">
      <alignment horizontal="center" vertical="top"/>
    </xf>
    <xf numFmtId="0" fontId="20" fillId="6" borderId="16" xfId="0" applyFont="1" applyFill="1" applyBorder="1" applyAlignment="1">
      <alignment horizontal="center" vertical="top" wrapText="1"/>
    </xf>
    <xf numFmtId="0" fontId="0" fillId="0" borderId="14" xfId="0" quotePrefix="1" applyFont="1" applyFill="1" applyBorder="1" applyAlignment="1">
      <alignment horizontal="center" vertical="top"/>
    </xf>
    <xf numFmtId="0" fontId="0" fillId="0" borderId="14" xfId="0" applyFont="1" applyFill="1" applyBorder="1" applyAlignment="1">
      <alignment horizontal="center" vertical="top"/>
    </xf>
    <xf numFmtId="0" fontId="0" fillId="2" borderId="3" xfId="0" applyFont="1" applyFill="1" applyBorder="1" applyAlignment="1">
      <alignment horizontal="center"/>
    </xf>
    <xf numFmtId="0" fontId="3" fillId="2" borderId="3" xfId="0" applyFont="1" applyFill="1" applyBorder="1" applyAlignment="1">
      <alignment horizontal="center"/>
    </xf>
    <xf numFmtId="15" fontId="4" fillId="2" borderId="2" xfId="0" applyNumberFormat="1" applyFont="1" applyFill="1" applyBorder="1" applyAlignment="1">
      <alignment horizontal="center" vertical="center"/>
    </xf>
    <xf numFmtId="15" fontId="4" fillId="2" borderId="1" xfId="0" applyNumberFormat="1" applyFont="1" applyFill="1" applyBorder="1" applyAlignment="1">
      <alignment horizontal="center" vertical="center"/>
    </xf>
    <xf numFmtId="0" fontId="14" fillId="2" borderId="0" xfId="0" applyFont="1" applyFill="1" applyBorder="1" applyAlignment="1">
      <alignment horizontal="center"/>
    </xf>
    <xf numFmtId="164" fontId="14" fillId="2" borderId="0" xfId="0" applyNumberFormat="1" applyFont="1" applyFill="1" applyBorder="1" applyAlignment="1">
      <alignment horizontal="center"/>
    </xf>
    <xf numFmtId="0" fontId="11" fillId="2" borderId="4" xfId="0" applyFont="1" applyFill="1" applyBorder="1" applyAlignment="1">
      <alignment horizontal="center"/>
    </xf>
    <xf numFmtId="0" fontId="11" fillId="2" borderId="0" xfId="0" applyFont="1" applyFill="1" applyBorder="1" applyAlignment="1">
      <alignment horizontal="center"/>
    </xf>
    <xf numFmtId="0" fontId="11" fillId="2" borderId="5" xfId="0" applyFont="1" applyFill="1" applyBorder="1" applyAlignment="1">
      <alignment horizontal="center"/>
    </xf>
    <xf numFmtId="0" fontId="12" fillId="2" borderId="4" xfId="0" applyFont="1" applyFill="1" applyBorder="1" applyAlignment="1">
      <alignment horizontal="center" wrapText="1"/>
    </xf>
    <xf numFmtId="0" fontId="12" fillId="2" borderId="0" xfId="0" applyFont="1" applyFill="1" applyBorder="1" applyAlignment="1">
      <alignment horizontal="center"/>
    </xf>
    <xf numFmtId="0" fontId="12" fillId="2" borderId="5" xfId="0" applyFont="1" applyFill="1" applyBorder="1" applyAlignment="1">
      <alignment horizontal="center"/>
    </xf>
    <xf numFmtId="0" fontId="11" fillId="2" borderId="4"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5" xfId="0" applyFont="1" applyFill="1" applyBorder="1" applyAlignment="1">
      <alignment horizontal="center" vertical="top" wrapText="1"/>
    </xf>
    <xf numFmtId="0" fontId="13" fillId="2" borderId="4" xfId="0" applyFont="1" applyFill="1" applyBorder="1" applyAlignment="1">
      <alignment horizontal="center"/>
    </xf>
    <xf numFmtId="0" fontId="13" fillId="2" borderId="0" xfId="0" applyFont="1" applyFill="1" applyBorder="1" applyAlignment="1">
      <alignment horizontal="center"/>
    </xf>
    <xf numFmtId="0" fontId="13" fillId="2" borderId="5" xfId="0" applyFont="1" applyFill="1" applyBorder="1" applyAlignment="1">
      <alignment horizontal="center"/>
    </xf>
    <xf numFmtId="0" fontId="15" fillId="2" borderId="4" xfId="0" applyFont="1" applyFill="1" applyBorder="1" applyAlignment="1">
      <alignment horizontal="left"/>
    </xf>
    <xf numFmtId="0" fontId="3" fillId="2" borderId="0" xfId="0" applyFont="1" applyFill="1" applyBorder="1" applyAlignment="1">
      <alignment horizontal="left"/>
    </xf>
    <xf numFmtId="49" fontId="16" fillId="3" borderId="3" xfId="0" applyNumberFormat="1" applyFont="1" applyFill="1" applyBorder="1" applyAlignment="1">
      <alignment horizontal="center" vertical="center"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20" fillId="8" borderId="2" xfId="0" applyFont="1" applyFill="1" applyBorder="1" applyAlignment="1">
      <alignment horizontal="center"/>
    </xf>
    <xf numFmtId="0" fontId="20" fillId="8" borderId="12" xfId="0" applyFont="1" applyFill="1" applyBorder="1" applyAlignment="1">
      <alignment horizontal="center"/>
    </xf>
    <xf numFmtId="0" fontId="20" fillId="8" borderId="1" xfId="0" applyFont="1" applyFill="1" applyBorder="1" applyAlignment="1">
      <alignment horizontal="center"/>
    </xf>
    <xf numFmtId="0" fontId="20" fillId="9" borderId="2" xfId="0" applyFont="1" applyFill="1" applyBorder="1" applyAlignment="1">
      <alignment horizontal="center"/>
    </xf>
    <xf numFmtId="0" fontId="20" fillId="9" borderId="12" xfId="0" applyFont="1" applyFill="1" applyBorder="1" applyAlignment="1">
      <alignment horizontal="center"/>
    </xf>
    <xf numFmtId="0" fontId="20" fillId="9" borderId="1" xfId="0" applyFont="1" applyFill="1" applyBorder="1" applyAlignment="1">
      <alignment horizontal="center"/>
    </xf>
    <xf numFmtId="0" fontId="23" fillId="7" borderId="0" xfId="0" applyFont="1" applyFill="1" applyAlignment="1">
      <alignment horizontal="center" vertical="center" wrapText="1"/>
    </xf>
    <xf numFmtId="0" fontId="9" fillId="0" borderId="0" xfId="0" applyFont="1" applyAlignment="1">
      <alignment horizontal="center"/>
    </xf>
    <xf numFmtId="0" fontId="20" fillId="9" borderId="13" xfId="0" applyFont="1" applyFill="1" applyBorder="1" applyAlignment="1">
      <alignment horizontal="left"/>
    </xf>
    <xf numFmtId="0" fontId="20" fillId="9" borderId="0" xfId="0" applyFont="1" applyFill="1" applyBorder="1" applyAlignment="1">
      <alignment horizontal="left"/>
    </xf>
    <xf numFmtId="0" fontId="20" fillId="9" borderId="15" xfId="0" applyFont="1" applyFill="1" applyBorder="1" applyAlignment="1">
      <alignment horizontal="left"/>
    </xf>
    <xf numFmtId="0" fontId="9" fillId="7" borderId="3" xfId="0" applyFont="1" applyFill="1" applyBorder="1" applyAlignment="1">
      <alignment horizontal="center"/>
    </xf>
    <xf numFmtId="0" fontId="20" fillId="6" borderId="2" xfId="0" applyFont="1" applyFill="1" applyBorder="1" applyAlignment="1">
      <alignment horizontal="center"/>
    </xf>
    <xf numFmtId="0" fontId="20" fillId="6" borderId="12" xfId="0" applyFont="1" applyFill="1" applyBorder="1" applyAlignment="1">
      <alignment horizontal="center"/>
    </xf>
    <xf numFmtId="0" fontId="20" fillId="6" borderId="1" xfId="0" applyFont="1" applyFill="1" applyBorder="1" applyAlignment="1">
      <alignment horizontal="center"/>
    </xf>
    <xf numFmtId="0" fontId="0" fillId="0" borderId="3" xfId="0" applyBorder="1" applyAlignment="1">
      <alignment horizontal="center" wrapText="1"/>
    </xf>
    <xf numFmtId="0" fontId="9" fillId="0" borderId="2" xfId="0" applyFont="1" applyBorder="1" applyAlignment="1">
      <alignment horizontal="center"/>
    </xf>
    <xf numFmtId="0" fontId="9" fillId="0" borderId="12" xfId="0" applyFont="1" applyBorder="1" applyAlignment="1">
      <alignment horizontal="center"/>
    </xf>
    <xf numFmtId="0" fontId="9" fillId="0" borderId="1" xfId="0" applyFont="1" applyBorder="1" applyAlignment="1">
      <alignment horizontal="center"/>
    </xf>
    <xf numFmtId="0" fontId="20" fillId="11" borderId="3" xfId="0" applyFont="1" applyFill="1" applyBorder="1" applyAlignment="1">
      <alignment horizontal="center"/>
    </xf>
    <xf numFmtId="0" fontId="20" fillId="9" borderId="3" xfId="0" applyFont="1" applyFill="1" applyBorder="1" applyAlignment="1">
      <alignment horizont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20" fillId="9" borderId="3" xfId="0" applyFont="1" applyFill="1" applyBorder="1" applyAlignment="1">
      <alignment horizontal="center" wrapText="1"/>
    </xf>
    <xf numFmtId="0" fontId="0" fillId="0" borderId="3" xfId="0" applyBorder="1" applyAlignment="1">
      <alignment horizontal="left" vertical="center" wrapText="1"/>
    </xf>
    <xf numFmtId="0" fontId="20" fillId="8" borderId="3" xfId="0" applyFont="1" applyFill="1" applyBorder="1" applyAlignment="1">
      <alignment horizontal="center"/>
    </xf>
    <xf numFmtId="0" fontId="20" fillId="8" borderId="3" xfId="0" applyFont="1" applyFill="1" applyBorder="1" applyAlignment="1">
      <alignment horizontal="left" wrapText="1"/>
    </xf>
    <xf numFmtId="0" fontId="9" fillId="0" borderId="0" xfId="0" applyFont="1" applyFill="1" applyAlignment="1">
      <alignment horizontal="center" vertical="top"/>
    </xf>
  </cellXfs>
  <cellStyles count="21">
    <cellStyle name="Excel Built-in Normal" xfId="14"/>
    <cellStyle name="Normal" xfId="0" builtinId="0"/>
    <cellStyle name="Normal 2" xfId="1"/>
    <cellStyle name="Normal 2 2" xfId="2"/>
    <cellStyle name="Normal 2 3" xfId="3"/>
    <cellStyle name="Normal 2 4" xfId="19"/>
    <cellStyle name="Normal 2 5" xfId="20"/>
    <cellStyle name="Normal 2_ODSColumns" xfId="4"/>
    <cellStyle name="Normal 3" xfId="5"/>
    <cellStyle name="Normal 3 2" xfId="15"/>
    <cellStyle name="Normal 3 2 2" xfId="16"/>
    <cellStyle name="Normal 4" xfId="6"/>
    <cellStyle name="Normal 4 2" xfId="17"/>
    <cellStyle name="Normal 5" xfId="7"/>
    <cellStyle name="Normal 6" xfId="8"/>
    <cellStyle name="Normal 7" xfId="9"/>
    <cellStyle name="Normal 8" xfId="10"/>
    <cellStyle name="Normal 8 2" xfId="11"/>
    <cellStyle name="Normal 8 3" xfId="12"/>
    <cellStyle name="Normal 9" xfId="13"/>
    <cellStyle name="Percent" xfId="18" builtinId="5"/>
  </cellStyles>
  <dxfs count="2">
    <dxf>
      <font>
        <color rgb="FF9C0006"/>
      </font>
      <fill>
        <patternFill>
          <bgColor rgb="FFFFC7CE"/>
        </patternFill>
      </fill>
    </dxf>
    <dxf>
      <font>
        <b/>
        <i val="0"/>
        <color theme="0"/>
      </font>
      <fill>
        <patternFill>
          <bgColor rgb="FFFF0000"/>
        </patternFill>
      </fill>
    </dxf>
  </dxfs>
  <tableStyles count="0" defaultTableStyle="TableStyleMedium9" defaultPivotStyle="PivotStyleLight16"/>
  <colors>
    <mruColors>
      <color rgb="FF296DC1"/>
      <color rgb="FFFFC425"/>
      <color rgb="FF78A22F"/>
      <color rgb="FFE7D8AC"/>
      <color rgb="FF717073"/>
      <color rgb="FF86431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2000"/>
          </a:pPr>
          <a:endParaRPr lang="en-US"/>
        </a:p>
      </c:txPr>
    </c:title>
    <c:autoTitleDeleted val="0"/>
    <c:plotArea>
      <c:layout/>
      <c:doughnutChart>
        <c:varyColors val="1"/>
        <c:ser>
          <c:idx val="0"/>
          <c:order val="0"/>
          <c:tx>
            <c:strRef>
              <c:f>'Source Summary'!$C$52</c:f>
              <c:strCache>
                <c:ptCount val="1"/>
                <c:pt idx="0">
                  <c:v>Tables (UC)</c:v>
                </c:pt>
              </c:strCache>
            </c:strRef>
          </c:tx>
          <c:dPt>
            <c:idx val="0"/>
            <c:bubble3D val="0"/>
            <c:spPr>
              <a:solidFill>
                <a:srgbClr val="78A22F"/>
              </a:solidFill>
            </c:spPr>
            <c:extLst xmlns:c16r2="http://schemas.microsoft.com/office/drawing/2015/06/chart">
              <c:ext xmlns:c16="http://schemas.microsoft.com/office/drawing/2014/chart" uri="{C3380CC4-5D6E-409C-BE32-E72D297353CC}">
                <c16:uniqueId val="{00000001-52B5-47C4-BD69-7AE368DBDE26}"/>
              </c:ext>
            </c:extLst>
          </c:dPt>
          <c:dPt>
            <c:idx val="1"/>
            <c:bubble3D val="0"/>
            <c:spPr>
              <a:noFill/>
            </c:spPr>
            <c:extLst xmlns:c16r2="http://schemas.microsoft.com/office/drawing/2015/06/chart">
              <c:ext xmlns:c16="http://schemas.microsoft.com/office/drawing/2014/chart" uri="{C3380CC4-5D6E-409C-BE32-E72D297353CC}">
                <c16:uniqueId val="{00000003-52B5-47C4-BD69-7AE368DBDE26}"/>
              </c:ext>
            </c:extLst>
          </c:dPt>
          <c:cat>
            <c:strRef>
              <c:f>'Source Summary'!$E$51:$F$51</c:f>
              <c:strCache>
                <c:ptCount val="2"/>
                <c:pt idx="0">
                  <c:v>Complete</c:v>
                </c:pt>
                <c:pt idx="1">
                  <c:v>Incomplete</c:v>
                </c:pt>
              </c:strCache>
            </c:strRef>
          </c:cat>
          <c:val>
            <c:numRef>
              <c:f>'Source Summary'!$E$52:$F$52</c:f>
              <c:numCache>
                <c:formatCode>0%</c:formatCode>
                <c:ptCount val="2"/>
                <c:pt idx="0">
                  <c:v>1</c:v>
                </c:pt>
                <c:pt idx="1">
                  <c:v>0</c:v>
                </c:pt>
              </c:numCache>
            </c:numRef>
          </c:val>
          <c:extLst xmlns:c16r2="http://schemas.microsoft.com/office/drawing/2015/06/chart">
            <c:ext xmlns:c16="http://schemas.microsoft.com/office/drawing/2014/chart" uri="{C3380CC4-5D6E-409C-BE32-E72D297353CC}">
              <c16:uniqueId val="{00000004-52B5-47C4-BD69-7AE368DBDE26}"/>
            </c:ext>
          </c:extLst>
        </c:ser>
        <c:dLbls>
          <c:showLegendKey val="0"/>
          <c:showVal val="0"/>
          <c:showCatName val="0"/>
          <c:showSerName val="0"/>
          <c:showPercent val="0"/>
          <c:showBubbleSize val="0"/>
          <c:showLeaderLines val="0"/>
        </c:dLbls>
        <c:firstSliceAng val="0"/>
        <c:holeSize val="90"/>
      </c:doughnutChart>
    </c:plotArea>
    <c:plotVisOnly val="1"/>
    <c:dispBlanksAs val="gap"/>
    <c:showDLblsOverMax val="0"/>
  </c:chart>
  <c:spPr>
    <a:no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2000"/>
          </a:pPr>
          <a:endParaRPr lang="en-US"/>
        </a:p>
      </c:txPr>
    </c:title>
    <c:autoTitleDeleted val="0"/>
    <c:plotArea>
      <c:layout/>
      <c:doughnutChart>
        <c:varyColors val="1"/>
        <c:ser>
          <c:idx val="0"/>
          <c:order val="0"/>
          <c:tx>
            <c:strRef>
              <c:f>'Source Summary'!$C$53</c:f>
              <c:strCache>
                <c:ptCount val="1"/>
                <c:pt idx="0">
                  <c:v>Tables (all)</c:v>
                </c:pt>
              </c:strCache>
            </c:strRef>
          </c:tx>
          <c:dPt>
            <c:idx val="1"/>
            <c:bubble3D val="0"/>
            <c:spPr>
              <a:noFill/>
            </c:spPr>
            <c:extLst xmlns:c16r2="http://schemas.microsoft.com/office/drawing/2015/06/chart">
              <c:ext xmlns:c16="http://schemas.microsoft.com/office/drawing/2014/chart" uri="{C3380CC4-5D6E-409C-BE32-E72D297353CC}">
                <c16:uniqueId val="{00000001-E9D8-4515-9579-2BDD68A4A199}"/>
              </c:ext>
            </c:extLst>
          </c:dPt>
          <c:cat>
            <c:strRef>
              <c:f>'Source Summary'!$E$51:$F$51</c:f>
              <c:strCache>
                <c:ptCount val="2"/>
                <c:pt idx="0">
                  <c:v>Complete</c:v>
                </c:pt>
                <c:pt idx="1">
                  <c:v>Incomplete</c:v>
                </c:pt>
              </c:strCache>
            </c:strRef>
          </c:cat>
          <c:val>
            <c:numRef>
              <c:f>'Source Summary'!$E$53:$F$53</c:f>
              <c:numCache>
                <c:formatCode>0%</c:formatCode>
                <c:ptCount val="2"/>
                <c:pt idx="0">
                  <c:v>1</c:v>
                </c:pt>
                <c:pt idx="1">
                  <c:v>0</c:v>
                </c:pt>
              </c:numCache>
            </c:numRef>
          </c:val>
          <c:extLst xmlns:c16r2="http://schemas.microsoft.com/office/drawing/2015/06/chart">
            <c:ext xmlns:c16="http://schemas.microsoft.com/office/drawing/2014/chart" uri="{C3380CC4-5D6E-409C-BE32-E72D297353CC}">
              <c16:uniqueId val="{00000002-E9D8-4515-9579-2BDD68A4A199}"/>
            </c:ext>
          </c:extLst>
        </c:ser>
        <c:dLbls>
          <c:showLegendKey val="0"/>
          <c:showVal val="0"/>
          <c:showCatName val="0"/>
          <c:showSerName val="0"/>
          <c:showPercent val="0"/>
          <c:showBubbleSize val="0"/>
          <c:showLeaderLines val="0"/>
        </c:dLbls>
        <c:firstSliceAng val="0"/>
        <c:holeSize val="90"/>
      </c:doughnutChart>
    </c:plotArea>
    <c:plotVisOnly val="1"/>
    <c:dispBlanksAs val="gap"/>
    <c:showDLblsOverMax val="0"/>
  </c:chart>
  <c:spPr>
    <a:no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2000"/>
          </a:pPr>
          <a:endParaRPr lang="en-US"/>
        </a:p>
      </c:txPr>
    </c:title>
    <c:autoTitleDeleted val="0"/>
    <c:plotArea>
      <c:layout/>
      <c:doughnutChart>
        <c:varyColors val="1"/>
        <c:ser>
          <c:idx val="0"/>
          <c:order val="0"/>
          <c:tx>
            <c:strRef>
              <c:f>'Source Summary'!$C$54</c:f>
              <c:strCache>
                <c:ptCount val="1"/>
                <c:pt idx="0">
                  <c:v>Elements mapped (UC)</c:v>
                </c:pt>
              </c:strCache>
            </c:strRef>
          </c:tx>
          <c:dPt>
            <c:idx val="0"/>
            <c:bubble3D val="0"/>
            <c:spPr>
              <a:solidFill>
                <a:srgbClr val="86431E"/>
              </a:solidFill>
            </c:spPr>
            <c:extLst xmlns:c16r2="http://schemas.microsoft.com/office/drawing/2015/06/chart">
              <c:ext xmlns:c16="http://schemas.microsoft.com/office/drawing/2014/chart" uri="{C3380CC4-5D6E-409C-BE32-E72D297353CC}">
                <c16:uniqueId val="{00000001-9DF2-4845-84E4-9DEB0E792FD9}"/>
              </c:ext>
            </c:extLst>
          </c:dPt>
          <c:dPt>
            <c:idx val="1"/>
            <c:bubble3D val="0"/>
            <c:spPr>
              <a:noFill/>
            </c:spPr>
            <c:extLst xmlns:c16r2="http://schemas.microsoft.com/office/drawing/2015/06/chart">
              <c:ext xmlns:c16="http://schemas.microsoft.com/office/drawing/2014/chart" uri="{C3380CC4-5D6E-409C-BE32-E72D297353CC}">
                <c16:uniqueId val="{00000003-9DF2-4845-84E4-9DEB0E792FD9}"/>
              </c:ext>
            </c:extLst>
          </c:dPt>
          <c:cat>
            <c:strRef>
              <c:f>'Source Summary'!$E$51:$F$51</c:f>
              <c:strCache>
                <c:ptCount val="2"/>
                <c:pt idx="0">
                  <c:v>Complete</c:v>
                </c:pt>
                <c:pt idx="1">
                  <c:v>Incomplete</c:v>
                </c:pt>
              </c:strCache>
            </c:strRef>
          </c:cat>
          <c:val>
            <c:numRef>
              <c:f>'Source Summary'!$E$54:$F$54</c:f>
              <c:numCache>
                <c:formatCode>0%</c:formatCode>
                <c:ptCount val="2"/>
                <c:pt idx="0">
                  <c:v>1</c:v>
                </c:pt>
                <c:pt idx="1">
                  <c:v>0</c:v>
                </c:pt>
              </c:numCache>
            </c:numRef>
          </c:val>
          <c:extLst xmlns:c16r2="http://schemas.microsoft.com/office/drawing/2015/06/chart">
            <c:ext xmlns:c16="http://schemas.microsoft.com/office/drawing/2014/chart" uri="{C3380CC4-5D6E-409C-BE32-E72D297353CC}">
              <c16:uniqueId val="{00000004-9DF2-4845-84E4-9DEB0E792FD9}"/>
            </c:ext>
          </c:extLst>
        </c:ser>
        <c:dLbls>
          <c:showLegendKey val="0"/>
          <c:showVal val="0"/>
          <c:showCatName val="0"/>
          <c:showSerName val="0"/>
          <c:showPercent val="0"/>
          <c:showBubbleSize val="0"/>
          <c:showLeaderLines val="0"/>
        </c:dLbls>
        <c:firstSliceAng val="0"/>
        <c:holeSize val="90"/>
      </c:doughnutChart>
    </c:plotArea>
    <c:plotVisOnly val="1"/>
    <c:dispBlanksAs val="gap"/>
    <c:showDLblsOverMax val="0"/>
  </c:chart>
  <c:spPr>
    <a:no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2000"/>
          </a:pPr>
          <a:endParaRPr lang="en-US"/>
        </a:p>
      </c:txPr>
    </c:title>
    <c:autoTitleDeleted val="0"/>
    <c:plotArea>
      <c:layout/>
      <c:doughnutChart>
        <c:varyColors val="1"/>
        <c:ser>
          <c:idx val="0"/>
          <c:order val="0"/>
          <c:tx>
            <c:strRef>
              <c:f>'Source Summary'!$C$55</c:f>
              <c:strCache>
                <c:ptCount val="1"/>
                <c:pt idx="0">
                  <c:v>Elements mapped (all)</c:v>
                </c:pt>
              </c:strCache>
            </c:strRef>
          </c:tx>
          <c:dPt>
            <c:idx val="0"/>
            <c:bubble3D val="0"/>
            <c:spPr>
              <a:solidFill>
                <a:srgbClr val="FFC425"/>
              </a:solidFill>
            </c:spPr>
            <c:extLst xmlns:c16r2="http://schemas.microsoft.com/office/drawing/2015/06/chart">
              <c:ext xmlns:c16="http://schemas.microsoft.com/office/drawing/2014/chart" uri="{C3380CC4-5D6E-409C-BE32-E72D297353CC}">
                <c16:uniqueId val="{00000001-C516-4431-AB25-045502CC383D}"/>
              </c:ext>
            </c:extLst>
          </c:dPt>
          <c:dPt>
            <c:idx val="1"/>
            <c:bubble3D val="0"/>
            <c:spPr>
              <a:noFill/>
            </c:spPr>
            <c:extLst xmlns:c16r2="http://schemas.microsoft.com/office/drawing/2015/06/chart">
              <c:ext xmlns:c16="http://schemas.microsoft.com/office/drawing/2014/chart" uri="{C3380CC4-5D6E-409C-BE32-E72D297353CC}">
                <c16:uniqueId val="{00000003-C516-4431-AB25-045502CC383D}"/>
              </c:ext>
            </c:extLst>
          </c:dPt>
          <c:cat>
            <c:strRef>
              <c:f>'Source Summary'!$E$51:$F$51</c:f>
              <c:strCache>
                <c:ptCount val="2"/>
                <c:pt idx="0">
                  <c:v>Complete</c:v>
                </c:pt>
                <c:pt idx="1">
                  <c:v>Incomplete</c:v>
                </c:pt>
              </c:strCache>
            </c:strRef>
          </c:cat>
          <c:val>
            <c:numRef>
              <c:f>'Source Summary'!$E$55:$F$55</c:f>
              <c:numCache>
                <c:formatCode>0%</c:formatCode>
                <c:ptCount val="2"/>
                <c:pt idx="0">
                  <c:v>1</c:v>
                </c:pt>
                <c:pt idx="1">
                  <c:v>0</c:v>
                </c:pt>
              </c:numCache>
            </c:numRef>
          </c:val>
          <c:extLst xmlns:c16r2="http://schemas.microsoft.com/office/drawing/2015/06/chart">
            <c:ext xmlns:c16="http://schemas.microsoft.com/office/drawing/2014/chart" uri="{C3380CC4-5D6E-409C-BE32-E72D297353CC}">
              <c16:uniqueId val="{00000004-C516-4431-AB25-045502CC383D}"/>
            </c:ext>
          </c:extLst>
        </c:ser>
        <c:dLbls>
          <c:showLegendKey val="0"/>
          <c:showVal val="0"/>
          <c:showCatName val="0"/>
          <c:showSerName val="0"/>
          <c:showPercent val="0"/>
          <c:showBubbleSize val="0"/>
          <c:showLeaderLines val="0"/>
        </c:dLbls>
        <c:firstSliceAng val="0"/>
        <c:holeSize val="90"/>
      </c:doughnutChart>
    </c:plotArea>
    <c:plotVisOnly val="1"/>
    <c:dispBlanksAs val="gap"/>
    <c:showDLblsOverMax val="0"/>
  </c:chart>
  <c:spPr>
    <a:no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2000"/>
          </a:pPr>
          <a:endParaRPr lang="en-US"/>
        </a:p>
      </c:txPr>
    </c:title>
    <c:autoTitleDeleted val="0"/>
    <c:plotArea>
      <c:layout/>
      <c:doughnutChart>
        <c:varyColors val="1"/>
        <c:ser>
          <c:idx val="0"/>
          <c:order val="0"/>
          <c:tx>
            <c:strRef>
              <c:f>'Source Summary'!$J$41</c:f>
              <c:strCache>
                <c:ptCount val="1"/>
                <c:pt idx="0">
                  <c:v>Table progress</c:v>
                </c:pt>
              </c:strCache>
            </c:strRef>
          </c:tx>
          <c:dPt>
            <c:idx val="0"/>
            <c:bubble3D val="0"/>
            <c:spPr>
              <a:solidFill>
                <a:srgbClr val="78A22F"/>
              </a:solidFill>
            </c:spPr>
            <c:extLst xmlns:c16r2="http://schemas.microsoft.com/office/drawing/2015/06/chart">
              <c:ext xmlns:c16="http://schemas.microsoft.com/office/drawing/2014/chart" uri="{C3380CC4-5D6E-409C-BE32-E72D297353CC}">
                <c16:uniqueId val="{00000001-C5D9-4D8C-8582-09BC528702DF}"/>
              </c:ext>
            </c:extLst>
          </c:dPt>
          <c:dPt>
            <c:idx val="1"/>
            <c:bubble3D val="0"/>
            <c:spPr>
              <a:noFill/>
            </c:spPr>
            <c:extLst xmlns:c16r2="http://schemas.microsoft.com/office/drawing/2015/06/chart">
              <c:ext xmlns:c16="http://schemas.microsoft.com/office/drawing/2014/chart" uri="{C3380CC4-5D6E-409C-BE32-E72D297353CC}">
                <c16:uniqueId val="{00000003-C5D9-4D8C-8582-09BC528702DF}"/>
              </c:ext>
            </c:extLst>
          </c:dPt>
          <c:val>
            <c:numRef>
              <c:f>'Source Summary'!$K$41:$L$41</c:f>
              <c:numCache>
                <c:formatCode>0%</c:formatCode>
                <c:ptCount val="2"/>
                <c:pt idx="0">
                  <c:v>1</c:v>
                </c:pt>
                <c:pt idx="1">
                  <c:v>0</c:v>
                </c:pt>
              </c:numCache>
            </c:numRef>
          </c:val>
          <c:extLst xmlns:c16r2="http://schemas.microsoft.com/office/drawing/2015/06/chart">
            <c:ext xmlns:c16="http://schemas.microsoft.com/office/drawing/2014/chart" uri="{C3380CC4-5D6E-409C-BE32-E72D297353CC}">
              <c16:uniqueId val="{00000004-C5D9-4D8C-8582-09BC528702DF}"/>
            </c:ext>
          </c:extLst>
        </c:ser>
        <c:dLbls>
          <c:showLegendKey val="0"/>
          <c:showVal val="0"/>
          <c:showCatName val="0"/>
          <c:showSerName val="0"/>
          <c:showPercent val="0"/>
          <c:showBubbleSize val="0"/>
          <c:showLeaderLines val="0"/>
        </c:dLbls>
        <c:firstSliceAng val="0"/>
        <c:holeSize val="90"/>
      </c:doughnutChart>
    </c:plotArea>
    <c:plotVisOnly val="1"/>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2000"/>
          </a:pPr>
          <a:endParaRPr lang="en-US"/>
        </a:p>
      </c:txPr>
    </c:title>
    <c:autoTitleDeleted val="0"/>
    <c:plotArea>
      <c:layout/>
      <c:doughnutChart>
        <c:varyColors val="1"/>
        <c:ser>
          <c:idx val="0"/>
          <c:order val="0"/>
          <c:tx>
            <c:strRef>
              <c:f>'Source Summary'!$J$45</c:f>
              <c:strCache>
                <c:ptCount val="1"/>
                <c:pt idx="0">
                  <c:v>Field progress</c:v>
                </c:pt>
              </c:strCache>
            </c:strRef>
          </c:tx>
          <c:dPt>
            <c:idx val="1"/>
            <c:bubble3D val="0"/>
            <c:spPr>
              <a:noFill/>
            </c:spPr>
            <c:extLst xmlns:c16r2="http://schemas.microsoft.com/office/drawing/2015/06/chart">
              <c:ext xmlns:c16="http://schemas.microsoft.com/office/drawing/2014/chart" uri="{C3380CC4-5D6E-409C-BE32-E72D297353CC}">
                <c16:uniqueId val="{00000001-F8B4-4C6A-BAFE-4B7A15BCD81C}"/>
              </c:ext>
            </c:extLst>
          </c:dPt>
          <c:val>
            <c:numRef>
              <c:f>'Source Summary'!$K$45:$L$45</c:f>
              <c:numCache>
                <c:formatCode>0%</c:formatCode>
                <c:ptCount val="2"/>
                <c:pt idx="0">
                  <c:v>1</c:v>
                </c:pt>
                <c:pt idx="1">
                  <c:v>0</c:v>
                </c:pt>
              </c:numCache>
            </c:numRef>
          </c:val>
          <c:extLst xmlns:c16r2="http://schemas.microsoft.com/office/drawing/2015/06/chart">
            <c:ext xmlns:c16="http://schemas.microsoft.com/office/drawing/2014/chart" uri="{C3380CC4-5D6E-409C-BE32-E72D297353CC}">
              <c16:uniqueId val="{00000002-F8B4-4C6A-BAFE-4B7A15BCD81C}"/>
            </c:ext>
          </c:extLst>
        </c:ser>
        <c:dLbls>
          <c:showLegendKey val="0"/>
          <c:showVal val="0"/>
          <c:showCatName val="0"/>
          <c:showSerName val="0"/>
          <c:showPercent val="0"/>
          <c:showBubbleSize val="0"/>
          <c:showLeaderLines val="0"/>
        </c:dLbls>
        <c:firstSliceAng val="0"/>
        <c:holeSize val="90"/>
      </c:doughnutChart>
    </c:plotArea>
    <c:plotVisOnly val="1"/>
    <c:dispBlanksAs val="gap"/>
    <c:showDLblsOverMax val="0"/>
  </c:chart>
  <c:spPr>
    <a:no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335492</xdr:colOff>
      <xdr:row>7</xdr:row>
      <xdr:rowOff>151342</xdr:rowOff>
    </xdr:from>
    <xdr:to>
      <xdr:col>5</xdr:col>
      <xdr:colOff>220134</xdr:colOff>
      <xdr:row>14</xdr:row>
      <xdr:rowOff>64558</xdr:rowOff>
    </xdr:to>
    <xdr:pic>
      <xdr:nvPicPr>
        <xdr:cNvPr id="2" name="Picture 37" descr="Cubes_GIF">
          <a:extLst>
            <a:ext uri="{FF2B5EF4-FFF2-40B4-BE49-F238E27FC236}">
              <a16:creationId xmlns=""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45117" y="2684992"/>
          <a:ext cx="3332692" cy="1246716"/>
        </a:xfrm>
        <a:prstGeom prst="rect">
          <a:avLst/>
        </a:prstGeom>
        <a:noFill/>
        <a:ln w="9525">
          <a:noFill/>
          <a:miter lim="800000"/>
          <a:headEnd/>
          <a:tailEnd/>
        </a:ln>
      </xdr:spPr>
    </xdr:pic>
    <xdr:clientData/>
  </xdr:twoCellAnchor>
  <xdr:twoCellAnchor>
    <xdr:from>
      <xdr:col>2</xdr:col>
      <xdr:colOff>152401</xdr:colOff>
      <xdr:row>22</xdr:row>
      <xdr:rowOff>148166</xdr:rowOff>
    </xdr:from>
    <xdr:to>
      <xdr:col>6</xdr:col>
      <xdr:colOff>591588</xdr:colOff>
      <xdr:row>27</xdr:row>
      <xdr:rowOff>128077</xdr:rowOff>
    </xdr:to>
    <xdr:sp macro="" textlink="">
      <xdr:nvSpPr>
        <xdr:cNvPr id="3" name="Text Box 1560">
          <a:extLst>
            <a:ext uri="{FF2B5EF4-FFF2-40B4-BE49-F238E27FC236}">
              <a16:creationId xmlns="" xmlns:a16="http://schemas.microsoft.com/office/drawing/2014/main" id="{00000000-0008-0000-0000-000003000000}"/>
            </a:ext>
          </a:extLst>
        </xdr:cNvPr>
        <xdr:cNvSpPr txBox="1">
          <a:spLocks noChangeArrowheads="1"/>
        </xdr:cNvSpPr>
      </xdr:nvSpPr>
      <xdr:spPr bwMode="auto">
        <a:xfrm>
          <a:off x="1571626" y="5539316"/>
          <a:ext cx="4315862" cy="932411"/>
        </a:xfrm>
        <a:prstGeom prst="rect">
          <a:avLst/>
        </a:prstGeom>
        <a:solidFill>
          <a:srgbClr val="FFFFFF"/>
        </a:solidFill>
        <a:ln w="9525">
          <a:noFill/>
          <a:miter lim="800000"/>
          <a:headEnd/>
          <a:tailEnd/>
        </a:ln>
      </xdr:spPr>
      <xdr:txBody>
        <a:bodyPr vertOverflow="clip" wrap="square" lIns="91440" tIns="45720" rIns="91440" bIns="45720" anchor="t" upright="1"/>
        <a:lstStyle/>
        <a:p>
          <a:r>
            <a:rPr lang="en-US" sz="1100">
              <a:effectLst/>
              <a:latin typeface="+mn-lt"/>
              <a:ea typeface="+mn-ea"/>
              <a:cs typeface="+mn-cs"/>
            </a:rPr>
            <a:t>	</a:t>
          </a:r>
        </a:p>
        <a:p>
          <a:r>
            <a:rPr lang="en-US" sz="1100" i="1">
              <a:effectLst/>
              <a:latin typeface="+mn-lt"/>
              <a:ea typeface="+mn-ea"/>
              <a:cs typeface="+mn-cs"/>
            </a:rPr>
            <a:t>Release ID:  Data Lake Data dictionary Version 1.0</a:t>
          </a:r>
        </a:p>
        <a:p>
          <a:r>
            <a:rPr lang="en-US" sz="1100" i="1">
              <a:effectLst/>
              <a:latin typeface="+mn-lt"/>
              <a:ea typeface="+mn-ea"/>
              <a:cs typeface="+mn-cs"/>
            </a:rPr>
            <a:t>Document for Manulife and authorized third party use only</a:t>
          </a:r>
        </a:p>
      </xdr:txBody>
    </xdr:sp>
    <xdr:clientData/>
  </xdr:twoCellAnchor>
  <xdr:twoCellAnchor>
    <xdr:from>
      <xdr:col>0</xdr:col>
      <xdr:colOff>0</xdr:colOff>
      <xdr:row>0</xdr:row>
      <xdr:rowOff>19050</xdr:rowOff>
    </xdr:from>
    <xdr:to>
      <xdr:col>4</xdr:col>
      <xdr:colOff>266700</xdr:colOff>
      <xdr:row>2</xdr:row>
      <xdr:rowOff>266700</xdr:rowOff>
    </xdr:to>
    <xdr:pic>
      <xdr:nvPicPr>
        <xdr:cNvPr id="4" name="Picture 1" descr="MIL Logo (B)">
          <a:extLst>
            <a:ext uri="{FF2B5EF4-FFF2-40B4-BE49-F238E27FC236}">
              <a16:creationId xmlns=""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050"/>
          <a:ext cx="306705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9526</xdr:colOff>
      <xdr:row>13</xdr:row>
      <xdr:rowOff>9525</xdr:rowOff>
    </xdr:from>
    <xdr:to>
      <xdr:col>7</xdr:col>
      <xdr:colOff>285750</xdr:colOff>
      <xdr:row>23</xdr:row>
      <xdr:rowOff>0</xdr:rowOff>
    </xdr:to>
    <xdr:sp macro="" textlink="">
      <xdr:nvSpPr>
        <xdr:cNvPr id="7" name="Rectangle 6">
          <a:extLst>
            <a:ext uri="{FF2B5EF4-FFF2-40B4-BE49-F238E27FC236}">
              <a16:creationId xmlns="" xmlns:a16="http://schemas.microsoft.com/office/drawing/2014/main" id="{00000000-0008-0000-0200-000007000000}"/>
            </a:ext>
          </a:extLst>
        </xdr:cNvPr>
        <xdr:cNvSpPr/>
      </xdr:nvSpPr>
      <xdr:spPr>
        <a:xfrm>
          <a:off x="1838326" y="2486025"/>
          <a:ext cx="2714624" cy="1895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285750</xdr:colOff>
      <xdr:row>13</xdr:row>
      <xdr:rowOff>9525</xdr:rowOff>
    </xdr:from>
    <xdr:to>
      <xdr:col>11</xdr:col>
      <xdr:colOff>561974</xdr:colOff>
      <xdr:row>23</xdr:row>
      <xdr:rowOff>0</xdr:rowOff>
    </xdr:to>
    <xdr:sp macro="" textlink="">
      <xdr:nvSpPr>
        <xdr:cNvPr id="21" name="Rectangle 20">
          <a:extLst>
            <a:ext uri="{FF2B5EF4-FFF2-40B4-BE49-F238E27FC236}">
              <a16:creationId xmlns="" xmlns:a16="http://schemas.microsoft.com/office/drawing/2014/main" id="{00000000-0008-0000-0200-000015000000}"/>
            </a:ext>
          </a:extLst>
        </xdr:cNvPr>
        <xdr:cNvSpPr/>
      </xdr:nvSpPr>
      <xdr:spPr>
        <a:xfrm>
          <a:off x="4552950" y="2486025"/>
          <a:ext cx="2714624" cy="1895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571500</xdr:colOff>
      <xdr:row>13</xdr:row>
      <xdr:rowOff>9525</xdr:rowOff>
    </xdr:from>
    <xdr:to>
      <xdr:col>16</xdr:col>
      <xdr:colOff>238124</xdr:colOff>
      <xdr:row>23</xdr:row>
      <xdr:rowOff>0</xdr:rowOff>
    </xdr:to>
    <xdr:sp macro="" textlink="">
      <xdr:nvSpPr>
        <xdr:cNvPr id="27" name="Rectangle 26">
          <a:extLst>
            <a:ext uri="{FF2B5EF4-FFF2-40B4-BE49-F238E27FC236}">
              <a16:creationId xmlns="" xmlns:a16="http://schemas.microsoft.com/office/drawing/2014/main" id="{00000000-0008-0000-0200-00001B000000}"/>
            </a:ext>
          </a:extLst>
        </xdr:cNvPr>
        <xdr:cNvSpPr/>
      </xdr:nvSpPr>
      <xdr:spPr>
        <a:xfrm>
          <a:off x="7277100" y="2486025"/>
          <a:ext cx="2714624" cy="1895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16</xdr:col>
      <xdr:colOff>247650</xdr:colOff>
      <xdr:row>13</xdr:row>
      <xdr:rowOff>9525</xdr:rowOff>
    </xdr:from>
    <xdr:to>
      <xdr:col>20</xdr:col>
      <xdr:colOff>523874</xdr:colOff>
      <xdr:row>23</xdr:row>
      <xdr:rowOff>0</xdr:rowOff>
    </xdr:to>
    <xdr:sp macro="" textlink="">
      <xdr:nvSpPr>
        <xdr:cNvPr id="32" name="Rectangle 31">
          <a:extLst>
            <a:ext uri="{FF2B5EF4-FFF2-40B4-BE49-F238E27FC236}">
              <a16:creationId xmlns="" xmlns:a16="http://schemas.microsoft.com/office/drawing/2014/main" id="{00000000-0008-0000-0200-000020000000}"/>
            </a:ext>
          </a:extLst>
        </xdr:cNvPr>
        <xdr:cNvSpPr/>
      </xdr:nvSpPr>
      <xdr:spPr>
        <a:xfrm>
          <a:off x="10001250" y="2486025"/>
          <a:ext cx="2714624" cy="1895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600076</xdr:colOff>
      <xdr:row>23</xdr:row>
      <xdr:rowOff>9525</xdr:rowOff>
    </xdr:from>
    <xdr:to>
      <xdr:col>6</xdr:col>
      <xdr:colOff>342900</xdr:colOff>
      <xdr:row>33</xdr:row>
      <xdr:rowOff>0</xdr:rowOff>
    </xdr:to>
    <xdr:sp macro="" textlink="">
      <xdr:nvSpPr>
        <xdr:cNvPr id="37" name="Rectangle 36">
          <a:extLst>
            <a:ext uri="{FF2B5EF4-FFF2-40B4-BE49-F238E27FC236}">
              <a16:creationId xmlns="" xmlns:a16="http://schemas.microsoft.com/office/drawing/2014/main" id="{00000000-0008-0000-0200-000025000000}"/>
            </a:ext>
          </a:extLst>
        </xdr:cNvPr>
        <xdr:cNvSpPr/>
      </xdr:nvSpPr>
      <xdr:spPr>
        <a:xfrm>
          <a:off x="1819276" y="4391025"/>
          <a:ext cx="2181224" cy="1895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342900</xdr:colOff>
      <xdr:row>23</xdr:row>
      <xdr:rowOff>9525</xdr:rowOff>
    </xdr:from>
    <xdr:to>
      <xdr:col>10</xdr:col>
      <xdr:colOff>85724</xdr:colOff>
      <xdr:row>33</xdr:row>
      <xdr:rowOff>0</xdr:rowOff>
    </xdr:to>
    <xdr:sp macro="" textlink="">
      <xdr:nvSpPr>
        <xdr:cNvPr id="42" name="Rectangle 41">
          <a:extLst>
            <a:ext uri="{FF2B5EF4-FFF2-40B4-BE49-F238E27FC236}">
              <a16:creationId xmlns="" xmlns:a16="http://schemas.microsoft.com/office/drawing/2014/main" id="{00000000-0008-0000-0200-00002A000000}"/>
            </a:ext>
          </a:extLst>
        </xdr:cNvPr>
        <xdr:cNvSpPr/>
      </xdr:nvSpPr>
      <xdr:spPr>
        <a:xfrm>
          <a:off x="4000500" y="4391025"/>
          <a:ext cx="2181224" cy="1895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85725</xdr:colOff>
      <xdr:row>23</xdr:row>
      <xdr:rowOff>9525</xdr:rowOff>
    </xdr:from>
    <xdr:to>
      <xdr:col>13</xdr:col>
      <xdr:colOff>438149</xdr:colOff>
      <xdr:row>33</xdr:row>
      <xdr:rowOff>0</xdr:rowOff>
    </xdr:to>
    <xdr:sp macro="" textlink="">
      <xdr:nvSpPr>
        <xdr:cNvPr id="47" name="Rectangle 46">
          <a:extLst>
            <a:ext uri="{FF2B5EF4-FFF2-40B4-BE49-F238E27FC236}">
              <a16:creationId xmlns="" xmlns:a16="http://schemas.microsoft.com/office/drawing/2014/main" id="{00000000-0008-0000-0200-00002F000000}"/>
            </a:ext>
          </a:extLst>
        </xdr:cNvPr>
        <xdr:cNvSpPr/>
      </xdr:nvSpPr>
      <xdr:spPr>
        <a:xfrm>
          <a:off x="6181725" y="4391025"/>
          <a:ext cx="2181224" cy="1895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447675</xdr:colOff>
      <xdr:row>23</xdr:row>
      <xdr:rowOff>9525</xdr:rowOff>
    </xdr:from>
    <xdr:to>
      <xdr:col>17</xdr:col>
      <xdr:colOff>190499</xdr:colOff>
      <xdr:row>33</xdr:row>
      <xdr:rowOff>0</xdr:rowOff>
    </xdr:to>
    <xdr:sp macro="" textlink="">
      <xdr:nvSpPr>
        <xdr:cNvPr id="52" name="Rectangle 51">
          <a:extLst>
            <a:ext uri="{FF2B5EF4-FFF2-40B4-BE49-F238E27FC236}">
              <a16:creationId xmlns="" xmlns:a16="http://schemas.microsoft.com/office/drawing/2014/main" id="{00000000-0008-0000-0200-000034000000}"/>
            </a:ext>
          </a:extLst>
        </xdr:cNvPr>
        <xdr:cNvSpPr/>
      </xdr:nvSpPr>
      <xdr:spPr>
        <a:xfrm>
          <a:off x="8372475" y="4391025"/>
          <a:ext cx="2181224" cy="1895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17</xdr:col>
      <xdr:colOff>190500</xdr:colOff>
      <xdr:row>23</xdr:row>
      <xdr:rowOff>9525</xdr:rowOff>
    </xdr:from>
    <xdr:to>
      <xdr:col>20</xdr:col>
      <xdr:colOff>542924</xdr:colOff>
      <xdr:row>33</xdr:row>
      <xdr:rowOff>0</xdr:rowOff>
    </xdr:to>
    <xdr:sp macro="" textlink="">
      <xdr:nvSpPr>
        <xdr:cNvPr id="57" name="Rectangle 56">
          <a:extLst>
            <a:ext uri="{FF2B5EF4-FFF2-40B4-BE49-F238E27FC236}">
              <a16:creationId xmlns="" xmlns:a16="http://schemas.microsoft.com/office/drawing/2014/main" id="{00000000-0008-0000-0200-000039000000}"/>
            </a:ext>
          </a:extLst>
        </xdr:cNvPr>
        <xdr:cNvSpPr/>
      </xdr:nvSpPr>
      <xdr:spPr>
        <a:xfrm>
          <a:off x="10553700" y="4391025"/>
          <a:ext cx="2181224" cy="1895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200026</xdr:colOff>
      <xdr:row>12</xdr:row>
      <xdr:rowOff>70918</xdr:rowOff>
    </xdr:from>
    <xdr:to>
      <xdr:col>7</xdr:col>
      <xdr:colOff>47626</xdr:colOff>
      <xdr:row>14</xdr:row>
      <xdr:rowOff>38098</xdr:rowOff>
    </xdr:to>
    <xdr:sp macro="" textlink="">
      <xdr:nvSpPr>
        <xdr:cNvPr id="72" name="TextBox 71">
          <a:extLst>
            <a:ext uri="{FF2B5EF4-FFF2-40B4-BE49-F238E27FC236}">
              <a16:creationId xmlns="" xmlns:a16="http://schemas.microsoft.com/office/drawing/2014/main" id="{00000000-0008-0000-0200-000048000000}"/>
            </a:ext>
          </a:extLst>
        </xdr:cNvPr>
        <xdr:cNvSpPr txBox="1"/>
      </xdr:nvSpPr>
      <xdr:spPr>
        <a:xfrm>
          <a:off x="2036990" y="2356918"/>
          <a:ext cx="2296886" cy="34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r>
            <a:rPr lang="en-US" sz="1200" b="0" i="0" u="none" strike="noStrike" baseline="0">
              <a:solidFill>
                <a:srgbClr val="000000"/>
              </a:solidFill>
              <a:latin typeface="Calibri"/>
            </a:rPr>
            <a:t>Tables required for use cases (UC) where all elements mapped</a:t>
          </a:r>
          <a:endParaRPr lang="en-US" sz="1200" b="0" i="0" u="none" strike="noStrike">
            <a:solidFill>
              <a:srgbClr val="000000"/>
            </a:solidFill>
            <a:latin typeface="Calibri"/>
          </a:endParaRPr>
        </a:p>
      </xdr:txBody>
    </xdr:sp>
    <xdr:clientData/>
  </xdr:twoCellAnchor>
  <xdr:twoCellAnchor>
    <xdr:from>
      <xdr:col>7</xdr:col>
      <xdr:colOff>371476</xdr:colOff>
      <xdr:row>12</xdr:row>
      <xdr:rowOff>61393</xdr:rowOff>
    </xdr:from>
    <xdr:to>
      <xdr:col>11</xdr:col>
      <xdr:colOff>219076</xdr:colOff>
      <xdr:row>14</xdr:row>
      <xdr:rowOff>28573</xdr:rowOff>
    </xdr:to>
    <xdr:sp macro="" textlink="">
      <xdr:nvSpPr>
        <xdr:cNvPr id="73" name="TextBox 72">
          <a:extLst>
            <a:ext uri="{FF2B5EF4-FFF2-40B4-BE49-F238E27FC236}">
              <a16:creationId xmlns="" xmlns:a16="http://schemas.microsoft.com/office/drawing/2014/main" id="{00000000-0008-0000-0200-000049000000}"/>
            </a:ext>
          </a:extLst>
        </xdr:cNvPr>
        <xdr:cNvSpPr txBox="1"/>
      </xdr:nvSpPr>
      <xdr:spPr>
        <a:xfrm>
          <a:off x="4657726" y="2347393"/>
          <a:ext cx="2296886" cy="34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r>
            <a:rPr lang="en-US" sz="1200" b="0" i="0" u="none" strike="noStrike">
              <a:solidFill>
                <a:srgbClr val="000000"/>
              </a:solidFill>
              <a:latin typeface="Calibri"/>
            </a:rPr>
            <a:t>Tables where all elements are mapped (use</a:t>
          </a:r>
          <a:r>
            <a:rPr lang="en-US" sz="1200" b="0" i="0" u="none" strike="noStrike" baseline="0">
              <a:solidFill>
                <a:srgbClr val="000000"/>
              </a:solidFill>
              <a:latin typeface="Calibri"/>
            </a:rPr>
            <a:t> case or not)</a:t>
          </a:r>
          <a:endParaRPr lang="en-US" sz="1200" b="0" i="0" u="none" strike="noStrike">
            <a:solidFill>
              <a:srgbClr val="000000"/>
            </a:solidFill>
            <a:latin typeface="Calibri"/>
          </a:endParaRPr>
        </a:p>
      </xdr:txBody>
    </xdr:sp>
    <xdr:clientData/>
  </xdr:twoCellAnchor>
  <xdr:twoCellAnchor>
    <xdr:from>
      <xdr:col>12</xdr:col>
      <xdr:colOff>133350</xdr:colOff>
      <xdr:row>12</xdr:row>
      <xdr:rowOff>61393</xdr:rowOff>
    </xdr:from>
    <xdr:to>
      <xdr:col>15</xdr:col>
      <xdr:colOff>590550</xdr:colOff>
      <xdr:row>14</xdr:row>
      <xdr:rowOff>28573</xdr:rowOff>
    </xdr:to>
    <xdr:sp macro="" textlink="">
      <xdr:nvSpPr>
        <xdr:cNvPr id="74" name="TextBox 73">
          <a:extLst>
            <a:ext uri="{FF2B5EF4-FFF2-40B4-BE49-F238E27FC236}">
              <a16:creationId xmlns="" xmlns:a16="http://schemas.microsoft.com/office/drawing/2014/main" id="{00000000-0008-0000-0200-00004A000000}"/>
            </a:ext>
          </a:extLst>
        </xdr:cNvPr>
        <xdr:cNvSpPr txBox="1"/>
      </xdr:nvSpPr>
      <xdr:spPr>
        <a:xfrm>
          <a:off x="7481207" y="2347393"/>
          <a:ext cx="2294164" cy="34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r>
            <a:rPr lang="en-US" sz="1200" b="0" i="0" u="none" strike="noStrike">
              <a:solidFill>
                <a:srgbClr val="000000"/>
              </a:solidFill>
              <a:latin typeface="Calibri"/>
            </a:rPr>
            <a:t>Elements</a:t>
          </a:r>
          <a:r>
            <a:rPr lang="en-US" sz="1200" b="0" i="0" u="none" strike="noStrike" baseline="0">
              <a:solidFill>
                <a:srgbClr val="000000"/>
              </a:solidFill>
              <a:latin typeface="Calibri"/>
            </a:rPr>
            <a:t> mapped where required for use cases</a:t>
          </a:r>
          <a:endParaRPr lang="en-US" sz="1200" b="0" i="0" u="none" strike="noStrike">
            <a:solidFill>
              <a:srgbClr val="000000"/>
            </a:solidFill>
            <a:latin typeface="Calibri"/>
          </a:endParaRPr>
        </a:p>
      </xdr:txBody>
    </xdr:sp>
    <xdr:clientData/>
  </xdr:twoCellAnchor>
  <xdr:twoCellAnchor>
    <xdr:from>
      <xdr:col>16</xdr:col>
      <xdr:colOff>459441</xdr:colOff>
      <xdr:row>12</xdr:row>
      <xdr:rowOff>60833</xdr:rowOff>
    </xdr:from>
    <xdr:to>
      <xdr:col>20</xdr:col>
      <xdr:colOff>311523</xdr:colOff>
      <xdr:row>14</xdr:row>
      <xdr:rowOff>28013</xdr:rowOff>
    </xdr:to>
    <xdr:sp macro="" textlink="">
      <xdr:nvSpPr>
        <xdr:cNvPr id="75" name="TextBox 74">
          <a:extLst>
            <a:ext uri="{FF2B5EF4-FFF2-40B4-BE49-F238E27FC236}">
              <a16:creationId xmlns="" xmlns:a16="http://schemas.microsoft.com/office/drawing/2014/main" id="{00000000-0008-0000-0200-00004B000000}"/>
            </a:ext>
          </a:extLst>
        </xdr:cNvPr>
        <xdr:cNvSpPr txBox="1"/>
      </xdr:nvSpPr>
      <xdr:spPr>
        <a:xfrm>
          <a:off x="10256584" y="2346833"/>
          <a:ext cx="2301368" cy="34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r>
            <a:rPr lang="en-US" sz="1400" b="0" i="0" u="none" strike="noStrike">
              <a:solidFill>
                <a:srgbClr val="000000"/>
              </a:solidFill>
              <a:latin typeface="Calibri"/>
            </a:rPr>
            <a:t>All elements</a:t>
          </a:r>
        </a:p>
        <a:p>
          <a:pPr algn="ctr"/>
          <a:r>
            <a:rPr lang="en-US" sz="1400" b="0" i="0" u="none" strike="noStrike">
              <a:solidFill>
                <a:srgbClr val="000000"/>
              </a:solidFill>
              <a:latin typeface="Calibri"/>
            </a:rPr>
            <a:t>(in and out of scope)</a:t>
          </a:r>
        </a:p>
      </xdr:txBody>
    </xdr:sp>
    <xdr:clientData/>
  </xdr:twoCellAnchor>
  <xdr:twoCellAnchor>
    <xdr:from>
      <xdr:col>3</xdr:col>
      <xdr:colOff>9526</xdr:colOff>
      <xdr:row>13</xdr:row>
      <xdr:rowOff>9525</xdr:rowOff>
    </xdr:from>
    <xdr:to>
      <xdr:col>7</xdr:col>
      <xdr:colOff>285750</xdr:colOff>
      <xdr:row>23</xdr:row>
      <xdr:rowOff>0</xdr:rowOff>
    </xdr:to>
    <xdr:sp macro="" textlink="">
      <xdr:nvSpPr>
        <xdr:cNvPr id="15" name="Rectangle 14">
          <a:extLst>
            <a:ext uri="{FF2B5EF4-FFF2-40B4-BE49-F238E27FC236}">
              <a16:creationId xmlns="" xmlns:a16="http://schemas.microsoft.com/office/drawing/2014/main" id="{00000000-0008-0000-0200-00000F000000}"/>
            </a:ext>
          </a:extLst>
        </xdr:cNvPr>
        <xdr:cNvSpPr/>
      </xdr:nvSpPr>
      <xdr:spPr>
        <a:xfrm>
          <a:off x="1838326" y="2486025"/>
          <a:ext cx="2714624" cy="19716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224771</xdr:colOff>
      <xdr:row>14</xdr:row>
      <xdr:rowOff>117427</xdr:rowOff>
    </xdr:from>
    <xdr:to>
      <xdr:col>7</xdr:col>
      <xdr:colOff>79934</xdr:colOff>
      <xdr:row>24</xdr:row>
      <xdr:rowOff>72676</xdr:rowOff>
    </xdr:to>
    <xdr:grpSp>
      <xdr:nvGrpSpPr>
        <xdr:cNvPr id="16" name="Group 15">
          <a:extLst>
            <a:ext uri="{FF2B5EF4-FFF2-40B4-BE49-F238E27FC236}">
              <a16:creationId xmlns="" xmlns:a16="http://schemas.microsoft.com/office/drawing/2014/main" id="{00000000-0008-0000-0200-000010000000}"/>
            </a:ext>
          </a:extLst>
        </xdr:cNvPr>
        <xdr:cNvGrpSpPr/>
      </xdr:nvGrpSpPr>
      <xdr:grpSpPr>
        <a:xfrm>
          <a:off x="2053571" y="2784427"/>
          <a:ext cx="2293563" cy="1936449"/>
          <a:chOff x="2040125" y="2507481"/>
          <a:chExt cx="2275635" cy="1860249"/>
        </a:xfrm>
      </xdr:grpSpPr>
      <xdr:sp macro="" textlink="'Source Summary'!C38">
        <xdr:nvSpPr>
          <xdr:cNvPr id="17" name="TextBox 16">
            <a:extLst>
              <a:ext uri="{FF2B5EF4-FFF2-40B4-BE49-F238E27FC236}">
                <a16:creationId xmlns="" xmlns:a16="http://schemas.microsoft.com/office/drawing/2014/main" id="{00000000-0008-0000-0200-000011000000}"/>
              </a:ext>
            </a:extLst>
          </xdr:cNvPr>
          <xdr:cNvSpPr txBox="1"/>
        </xdr:nvSpPr>
        <xdr:spPr>
          <a:xfrm>
            <a:off x="2040125" y="2507481"/>
            <a:ext cx="2268071"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87895D16-E7E4-4495-B75D-7F916DEF965A}" type="TxLink">
              <a:rPr lang="en-US" sz="2000" b="1" i="0" u="none" strike="noStrike">
                <a:solidFill>
                  <a:srgbClr val="000000"/>
                </a:solidFill>
                <a:latin typeface="Calibri"/>
              </a:rPr>
              <a:pPr algn="ctr"/>
              <a:t>Systems</a:t>
            </a:fld>
            <a:endParaRPr lang="en-GB" sz="13800" b="1"/>
          </a:p>
        </xdr:txBody>
      </xdr:sp>
      <xdr:sp macro="" textlink="'Source Summary'!E38">
        <xdr:nvSpPr>
          <xdr:cNvPr id="18" name="TextBox 17">
            <a:extLst>
              <a:ext uri="{FF2B5EF4-FFF2-40B4-BE49-F238E27FC236}">
                <a16:creationId xmlns="" xmlns:a16="http://schemas.microsoft.com/office/drawing/2014/main" id="{00000000-0008-0000-0200-000012000000}"/>
              </a:ext>
            </a:extLst>
          </xdr:cNvPr>
          <xdr:cNvSpPr txBox="1"/>
        </xdr:nvSpPr>
        <xdr:spPr>
          <a:xfrm>
            <a:off x="2047689" y="2947470"/>
            <a:ext cx="2268071" cy="101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4108637C-EE5B-4180-9615-DE8C2D3C776C}" type="TxLink">
              <a:rPr lang="en-US" sz="6000" b="0" i="0" u="none" strike="noStrike">
                <a:solidFill>
                  <a:srgbClr val="000000"/>
                </a:solidFill>
                <a:latin typeface="Calibri"/>
              </a:rPr>
              <a:pPr algn="ctr"/>
              <a:t>2</a:t>
            </a:fld>
            <a:endParaRPr lang="en-GB" sz="6000" b="1"/>
          </a:p>
        </xdr:txBody>
      </xdr:sp>
      <xdr:sp macro="" textlink="">
        <xdr:nvSpPr>
          <xdr:cNvPr id="19" name="TextBox 18">
            <a:extLst>
              <a:ext uri="{FF2B5EF4-FFF2-40B4-BE49-F238E27FC236}">
                <a16:creationId xmlns="" xmlns:a16="http://schemas.microsoft.com/office/drawing/2014/main" id="{00000000-0008-0000-0200-000013000000}"/>
              </a:ext>
            </a:extLst>
          </xdr:cNvPr>
          <xdr:cNvSpPr txBox="1"/>
        </xdr:nvSpPr>
        <xdr:spPr>
          <a:xfrm>
            <a:off x="2043954" y="4019550"/>
            <a:ext cx="2268071" cy="34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r>
              <a:rPr lang="en-US" sz="1200" b="0" i="0" u="none" strike="noStrike" baseline="0">
                <a:solidFill>
                  <a:srgbClr val="000000"/>
                </a:solidFill>
                <a:latin typeface="Calibri"/>
              </a:rPr>
              <a:t>Systems where data is being imported into the lake</a:t>
            </a:r>
            <a:endParaRPr lang="en-US" sz="1200" b="0" i="0" u="none" strike="noStrike">
              <a:solidFill>
                <a:srgbClr val="000000"/>
              </a:solidFill>
              <a:latin typeface="Calibri"/>
            </a:endParaRPr>
          </a:p>
        </xdr:txBody>
      </xdr:sp>
    </xdr:grpSp>
    <xdr:clientData/>
  </xdr:twoCellAnchor>
  <xdr:twoCellAnchor>
    <xdr:from>
      <xdr:col>7</xdr:col>
      <xdr:colOff>285750</xdr:colOff>
      <xdr:row>13</xdr:row>
      <xdr:rowOff>9525</xdr:rowOff>
    </xdr:from>
    <xdr:to>
      <xdr:col>11</xdr:col>
      <xdr:colOff>561974</xdr:colOff>
      <xdr:row>23</xdr:row>
      <xdr:rowOff>0</xdr:rowOff>
    </xdr:to>
    <xdr:sp macro="" textlink="">
      <xdr:nvSpPr>
        <xdr:cNvPr id="20" name="Rectangle 19">
          <a:extLst>
            <a:ext uri="{FF2B5EF4-FFF2-40B4-BE49-F238E27FC236}">
              <a16:creationId xmlns="" xmlns:a16="http://schemas.microsoft.com/office/drawing/2014/main" id="{00000000-0008-0000-0200-000014000000}"/>
            </a:ext>
          </a:extLst>
        </xdr:cNvPr>
        <xdr:cNvSpPr/>
      </xdr:nvSpPr>
      <xdr:spPr>
        <a:xfrm>
          <a:off x="4552950" y="2486025"/>
          <a:ext cx="2714624" cy="19716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500995</xdr:colOff>
      <xdr:row>14</xdr:row>
      <xdr:rowOff>117427</xdr:rowOff>
    </xdr:from>
    <xdr:to>
      <xdr:col>11</xdr:col>
      <xdr:colOff>356157</xdr:colOff>
      <xdr:row>24</xdr:row>
      <xdr:rowOff>72676</xdr:rowOff>
    </xdr:to>
    <xdr:grpSp>
      <xdr:nvGrpSpPr>
        <xdr:cNvPr id="22" name="Group 21">
          <a:extLst>
            <a:ext uri="{FF2B5EF4-FFF2-40B4-BE49-F238E27FC236}">
              <a16:creationId xmlns="" xmlns:a16="http://schemas.microsoft.com/office/drawing/2014/main" id="{00000000-0008-0000-0200-000016000000}"/>
            </a:ext>
          </a:extLst>
        </xdr:cNvPr>
        <xdr:cNvGrpSpPr/>
      </xdr:nvGrpSpPr>
      <xdr:grpSpPr>
        <a:xfrm>
          <a:off x="4768195" y="2784427"/>
          <a:ext cx="2293562" cy="1936449"/>
          <a:chOff x="4736821" y="2507481"/>
          <a:chExt cx="2275633" cy="1860249"/>
        </a:xfrm>
      </xdr:grpSpPr>
      <xdr:sp macro="" textlink="'Source Summary'!C39">
        <xdr:nvSpPr>
          <xdr:cNvPr id="23" name="TextBox 22">
            <a:extLst>
              <a:ext uri="{FF2B5EF4-FFF2-40B4-BE49-F238E27FC236}">
                <a16:creationId xmlns="" xmlns:a16="http://schemas.microsoft.com/office/drawing/2014/main" id="{00000000-0008-0000-0200-000017000000}"/>
              </a:ext>
            </a:extLst>
          </xdr:cNvPr>
          <xdr:cNvSpPr txBox="1"/>
        </xdr:nvSpPr>
        <xdr:spPr>
          <a:xfrm>
            <a:off x="4736821" y="2507481"/>
            <a:ext cx="226807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87133E96-815D-4C90-8EC2-B32786C6A3BF}" type="TxLink">
              <a:rPr lang="en-US" sz="2000" b="1" i="0" u="none" strike="noStrike">
                <a:solidFill>
                  <a:srgbClr val="000000"/>
                </a:solidFill>
                <a:latin typeface="Calibri"/>
              </a:rPr>
              <a:pPr algn="ctr"/>
              <a:t>Tables (all)</a:t>
            </a:fld>
            <a:endParaRPr lang="en-GB" sz="41300" b="1"/>
          </a:p>
        </xdr:txBody>
      </xdr:sp>
      <xdr:sp macro="" textlink="'Source Summary'!E39">
        <xdr:nvSpPr>
          <xdr:cNvPr id="24" name="TextBox 23">
            <a:extLst>
              <a:ext uri="{FF2B5EF4-FFF2-40B4-BE49-F238E27FC236}">
                <a16:creationId xmlns="" xmlns:a16="http://schemas.microsoft.com/office/drawing/2014/main" id="{00000000-0008-0000-0200-000018000000}"/>
              </a:ext>
            </a:extLst>
          </xdr:cNvPr>
          <xdr:cNvSpPr txBox="1"/>
        </xdr:nvSpPr>
        <xdr:spPr>
          <a:xfrm>
            <a:off x="4744384" y="2947470"/>
            <a:ext cx="2268070" cy="101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41EBA063-AAD1-4C68-A3DD-2F68D6A345D8}" type="TxLink">
              <a:rPr lang="en-US" sz="6000" b="0" i="0" u="none" strike="noStrike">
                <a:solidFill>
                  <a:srgbClr val="000000"/>
                </a:solidFill>
                <a:latin typeface="Calibri"/>
              </a:rPr>
              <a:pPr algn="ctr"/>
              <a:t>270</a:t>
            </a:fld>
            <a:endParaRPr lang="en-GB" sz="6000" b="1"/>
          </a:p>
        </xdr:txBody>
      </xdr:sp>
      <xdr:sp macro="" textlink="">
        <xdr:nvSpPr>
          <xdr:cNvPr id="25" name="TextBox 24">
            <a:extLst>
              <a:ext uri="{FF2B5EF4-FFF2-40B4-BE49-F238E27FC236}">
                <a16:creationId xmlns="" xmlns:a16="http://schemas.microsoft.com/office/drawing/2014/main" id="{00000000-0008-0000-0200-000019000000}"/>
              </a:ext>
            </a:extLst>
          </xdr:cNvPr>
          <xdr:cNvSpPr txBox="1"/>
        </xdr:nvSpPr>
        <xdr:spPr>
          <a:xfrm>
            <a:off x="4740649" y="4019550"/>
            <a:ext cx="2268070" cy="34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r>
              <a:rPr lang="en-US" sz="1200" b="0" i="0" u="none" strike="noStrike">
                <a:solidFill>
                  <a:srgbClr val="000000"/>
                </a:solidFill>
                <a:latin typeface="Calibri"/>
              </a:rPr>
              <a:t>Total</a:t>
            </a:r>
            <a:r>
              <a:rPr lang="en-US" sz="1200" b="0" i="0" u="none" strike="noStrike" baseline="0">
                <a:solidFill>
                  <a:srgbClr val="000000"/>
                </a:solidFill>
                <a:latin typeface="Calibri"/>
              </a:rPr>
              <a:t> tables from all impacted systems</a:t>
            </a:r>
            <a:endParaRPr lang="en-US" sz="1200" b="0" i="0" u="none" strike="noStrike">
              <a:solidFill>
                <a:srgbClr val="000000"/>
              </a:solidFill>
              <a:latin typeface="Calibri"/>
            </a:endParaRPr>
          </a:p>
        </xdr:txBody>
      </xdr:sp>
    </xdr:grpSp>
    <xdr:clientData/>
  </xdr:twoCellAnchor>
  <xdr:twoCellAnchor>
    <xdr:from>
      <xdr:col>11</xdr:col>
      <xdr:colOff>571500</xdr:colOff>
      <xdr:row>13</xdr:row>
      <xdr:rowOff>9525</xdr:rowOff>
    </xdr:from>
    <xdr:to>
      <xdr:col>16</xdr:col>
      <xdr:colOff>238124</xdr:colOff>
      <xdr:row>23</xdr:row>
      <xdr:rowOff>0</xdr:rowOff>
    </xdr:to>
    <xdr:sp macro="" textlink="">
      <xdr:nvSpPr>
        <xdr:cNvPr id="26" name="Rectangle 25">
          <a:extLst>
            <a:ext uri="{FF2B5EF4-FFF2-40B4-BE49-F238E27FC236}">
              <a16:creationId xmlns="" xmlns:a16="http://schemas.microsoft.com/office/drawing/2014/main" id="{00000000-0008-0000-0200-00001A000000}"/>
            </a:ext>
          </a:extLst>
        </xdr:cNvPr>
        <xdr:cNvSpPr/>
      </xdr:nvSpPr>
      <xdr:spPr>
        <a:xfrm>
          <a:off x="7277100" y="2486025"/>
          <a:ext cx="2714624" cy="19716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177144</xdr:colOff>
      <xdr:row>14</xdr:row>
      <xdr:rowOff>117427</xdr:rowOff>
    </xdr:from>
    <xdr:to>
      <xdr:col>16</xdr:col>
      <xdr:colOff>32306</xdr:colOff>
      <xdr:row>24</xdr:row>
      <xdr:rowOff>72676</xdr:rowOff>
    </xdr:to>
    <xdr:grpSp>
      <xdr:nvGrpSpPr>
        <xdr:cNvPr id="28" name="Group 27">
          <a:extLst>
            <a:ext uri="{FF2B5EF4-FFF2-40B4-BE49-F238E27FC236}">
              <a16:creationId xmlns="" xmlns:a16="http://schemas.microsoft.com/office/drawing/2014/main" id="{00000000-0008-0000-0200-00001C000000}"/>
            </a:ext>
          </a:extLst>
        </xdr:cNvPr>
        <xdr:cNvGrpSpPr/>
      </xdr:nvGrpSpPr>
      <xdr:grpSpPr>
        <a:xfrm>
          <a:off x="7492344" y="2784427"/>
          <a:ext cx="2293562" cy="1936449"/>
          <a:chOff x="7438559" y="2507481"/>
          <a:chExt cx="2275633" cy="1860249"/>
        </a:xfrm>
      </xdr:grpSpPr>
      <xdr:sp macro="" textlink="'Source Summary'!C41">
        <xdr:nvSpPr>
          <xdr:cNvPr id="29" name="TextBox 28">
            <a:extLst>
              <a:ext uri="{FF2B5EF4-FFF2-40B4-BE49-F238E27FC236}">
                <a16:creationId xmlns="" xmlns:a16="http://schemas.microsoft.com/office/drawing/2014/main" id="{00000000-0008-0000-0200-00001D000000}"/>
              </a:ext>
            </a:extLst>
          </xdr:cNvPr>
          <xdr:cNvSpPr txBox="1"/>
        </xdr:nvSpPr>
        <xdr:spPr>
          <a:xfrm>
            <a:off x="7438559" y="2507481"/>
            <a:ext cx="226807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BD3FFEC9-FE88-4E92-A6E7-581B797E15FC}" type="TxLink">
              <a:rPr lang="en-US" sz="2000" b="1" i="0" u="none" strike="noStrike">
                <a:solidFill>
                  <a:srgbClr val="000000"/>
                </a:solidFill>
                <a:latin typeface="Calibri"/>
              </a:rPr>
              <a:pPr algn="ctr"/>
              <a:t>Tables (UC)</a:t>
            </a:fld>
            <a:endParaRPr lang="en-GB" sz="255800" b="1"/>
          </a:p>
        </xdr:txBody>
      </xdr:sp>
      <xdr:sp macro="" textlink="'Source Summary'!E41">
        <xdr:nvSpPr>
          <xdr:cNvPr id="30" name="TextBox 29">
            <a:extLst>
              <a:ext uri="{FF2B5EF4-FFF2-40B4-BE49-F238E27FC236}">
                <a16:creationId xmlns="" xmlns:a16="http://schemas.microsoft.com/office/drawing/2014/main" id="{00000000-0008-0000-0200-00001E000000}"/>
              </a:ext>
            </a:extLst>
          </xdr:cNvPr>
          <xdr:cNvSpPr txBox="1"/>
        </xdr:nvSpPr>
        <xdr:spPr>
          <a:xfrm>
            <a:off x="7446122" y="2947470"/>
            <a:ext cx="2268070" cy="101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A6CF3020-A650-444F-B9EE-14ABB952DE0C}" type="TxLink">
              <a:rPr lang="en-US" sz="6000" b="0" i="0" u="none" strike="noStrike">
                <a:solidFill>
                  <a:srgbClr val="000000"/>
                </a:solidFill>
                <a:latin typeface="Calibri"/>
              </a:rPr>
              <a:pPr algn="ctr"/>
              <a:t>35</a:t>
            </a:fld>
            <a:endParaRPr lang="en-GB" sz="6000" b="1"/>
          </a:p>
        </xdr:txBody>
      </xdr:sp>
      <xdr:sp macro="" textlink="">
        <xdr:nvSpPr>
          <xdr:cNvPr id="31" name="TextBox 30">
            <a:extLst>
              <a:ext uri="{FF2B5EF4-FFF2-40B4-BE49-F238E27FC236}">
                <a16:creationId xmlns="" xmlns:a16="http://schemas.microsoft.com/office/drawing/2014/main" id="{00000000-0008-0000-0200-00001F000000}"/>
              </a:ext>
            </a:extLst>
          </xdr:cNvPr>
          <xdr:cNvSpPr txBox="1"/>
        </xdr:nvSpPr>
        <xdr:spPr>
          <a:xfrm>
            <a:off x="7442387" y="4019550"/>
            <a:ext cx="2268070" cy="34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r>
              <a:rPr lang="en-US" sz="1100" b="0" i="0" u="none" strike="noStrike" baseline="0">
                <a:solidFill>
                  <a:srgbClr val="000000"/>
                </a:solidFill>
                <a:latin typeface="Calibri"/>
              </a:rPr>
              <a:t>Tables required to fulfill use cases</a:t>
            </a:r>
            <a:endParaRPr lang="en-US" sz="1100" b="0" i="0" u="none" strike="noStrike">
              <a:solidFill>
                <a:srgbClr val="000000"/>
              </a:solidFill>
              <a:latin typeface="Calibri"/>
            </a:endParaRPr>
          </a:p>
        </xdr:txBody>
      </xdr:sp>
    </xdr:grpSp>
    <xdr:clientData/>
  </xdr:twoCellAnchor>
  <xdr:twoCellAnchor>
    <xdr:from>
      <xdr:col>16</xdr:col>
      <xdr:colOff>247650</xdr:colOff>
      <xdr:row>13</xdr:row>
      <xdr:rowOff>9525</xdr:rowOff>
    </xdr:from>
    <xdr:to>
      <xdr:col>20</xdr:col>
      <xdr:colOff>523874</xdr:colOff>
      <xdr:row>23</xdr:row>
      <xdr:rowOff>0</xdr:rowOff>
    </xdr:to>
    <xdr:sp macro="" textlink="">
      <xdr:nvSpPr>
        <xdr:cNvPr id="33" name="Rectangle 32">
          <a:extLst>
            <a:ext uri="{FF2B5EF4-FFF2-40B4-BE49-F238E27FC236}">
              <a16:creationId xmlns="" xmlns:a16="http://schemas.microsoft.com/office/drawing/2014/main" id="{00000000-0008-0000-0200-000021000000}"/>
            </a:ext>
          </a:extLst>
        </xdr:cNvPr>
        <xdr:cNvSpPr/>
      </xdr:nvSpPr>
      <xdr:spPr>
        <a:xfrm>
          <a:off x="10001250" y="2486025"/>
          <a:ext cx="2714624" cy="19716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16</xdr:col>
      <xdr:colOff>462893</xdr:colOff>
      <xdr:row>14</xdr:row>
      <xdr:rowOff>117427</xdr:rowOff>
    </xdr:from>
    <xdr:to>
      <xdr:col>20</xdr:col>
      <xdr:colOff>318057</xdr:colOff>
      <xdr:row>24</xdr:row>
      <xdr:rowOff>120062</xdr:rowOff>
    </xdr:to>
    <xdr:grpSp>
      <xdr:nvGrpSpPr>
        <xdr:cNvPr id="34" name="Group 33">
          <a:extLst>
            <a:ext uri="{FF2B5EF4-FFF2-40B4-BE49-F238E27FC236}">
              <a16:creationId xmlns="" xmlns:a16="http://schemas.microsoft.com/office/drawing/2014/main" id="{00000000-0008-0000-0200-000022000000}"/>
            </a:ext>
          </a:extLst>
        </xdr:cNvPr>
        <xdr:cNvGrpSpPr/>
      </xdr:nvGrpSpPr>
      <xdr:grpSpPr>
        <a:xfrm>
          <a:off x="10216493" y="2784427"/>
          <a:ext cx="2293564" cy="1983835"/>
          <a:chOff x="10144780" y="2507481"/>
          <a:chExt cx="2275636" cy="1907635"/>
        </a:xfrm>
      </xdr:grpSpPr>
      <xdr:sp macro="" textlink="'Source Summary'!C42">
        <xdr:nvSpPr>
          <xdr:cNvPr id="35" name="TextBox 34">
            <a:extLst>
              <a:ext uri="{FF2B5EF4-FFF2-40B4-BE49-F238E27FC236}">
                <a16:creationId xmlns="" xmlns:a16="http://schemas.microsoft.com/office/drawing/2014/main" id="{00000000-0008-0000-0200-000023000000}"/>
              </a:ext>
            </a:extLst>
          </xdr:cNvPr>
          <xdr:cNvSpPr txBox="1"/>
        </xdr:nvSpPr>
        <xdr:spPr>
          <a:xfrm>
            <a:off x="10144780" y="2507481"/>
            <a:ext cx="2268071"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2B67041C-0327-4C4F-A5A1-AEDA12562FFD}" type="TxLink">
              <a:rPr lang="en-US" sz="1800" b="1" i="0" u="none" strike="noStrike">
                <a:solidFill>
                  <a:srgbClr val="000000"/>
                </a:solidFill>
                <a:latin typeface="Calibri"/>
              </a:rPr>
              <a:pPr algn="ctr"/>
              <a:t>Tables mapped (UC)</a:t>
            </a:fld>
            <a:endParaRPr lang="en-GB" sz="333300" b="1"/>
          </a:p>
        </xdr:txBody>
      </xdr:sp>
      <xdr:sp macro="" textlink="'Source Summary'!E42">
        <xdr:nvSpPr>
          <xdr:cNvPr id="36" name="TextBox 35">
            <a:extLst>
              <a:ext uri="{FF2B5EF4-FFF2-40B4-BE49-F238E27FC236}">
                <a16:creationId xmlns="" xmlns:a16="http://schemas.microsoft.com/office/drawing/2014/main" id="{00000000-0008-0000-0200-000024000000}"/>
              </a:ext>
            </a:extLst>
          </xdr:cNvPr>
          <xdr:cNvSpPr txBox="1"/>
        </xdr:nvSpPr>
        <xdr:spPr>
          <a:xfrm>
            <a:off x="10152345" y="2947470"/>
            <a:ext cx="2268071" cy="101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967D2E12-BC1F-4DF1-961D-DC5512D10678}" type="TxLink">
              <a:rPr lang="en-US" sz="6000" b="0" i="0" u="none" strike="noStrike">
                <a:solidFill>
                  <a:srgbClr val="000000"/>
                </a:solidFill>
                <a:latin typeface="Calibri"/>
              </a:rPr>
              <a:pPr algn="ctr"/>
              <a:t>35</a:t>
            </a:fld>
            <a:endParaRPr lang="en-GB" sz="6000" b="1"/>
          </a:p>
        </xdr:txBody>
      </xdr:sp>
      <xdr:sp macro="" textlink="">
        <xdr:nvSpPr>
          <xdr:cNvPr id="38" name="TextBox 37">
            <a:extLst>
              <a:ext uri="{FF2B5EF4-FFF2-40B4-BE49-F238E27FC236}">
                <a16:creationId xmlns="" xmlns:a16="http://schemas.microsoft.com/office/drawing/2014/main" id="{00000000-0008-0000-0200-000026000000}"/>
              </a:ext>
            </a:extLst>
          </xdr:cNvPr>
          <xdr:cNvSpPr txBox="1"/>
        </xdr:nvSpPr>
        <xdr:spPr>
          <a:xfrm>
            <a:off x="10148607" y="4019550"/>
            <a:ext cx="2268071" cy="395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r>
              <a:rPr lang="en-US" sz="1200" b="0" i="0" u="none" strike="noStrike">
                <a:solidFill>
                  <a:srgbClr val="000000"/>
                </a:solidFill>
                <a:latin typeface="Calibri"/>
              </a:rPr>
              <a:t>Use case tables</a:t>
            </a:r>
            <a:r>
              <a:rPr lang="en-US" sz="1200" b="0" i="0" u="none" strike="noStrike" baseline="0">
                <a:solidFill>
                  <a:srgbClr val="000000"/>
                </a:solidFill>
                <a:latin typeface="Calibri"/>
              </a:rPr>
              <a:t> where all elements are mapped</a:t>
            </a:r>
            <a:endParaRPr lang="en-US" sz="1200" b="0" i="0" u="none" strike="noStrike">
              <a:solidFill>
                <a:srgbClr val="000000"/>
              </a:solidFill>
              <a:latin typeface="Calibri"/>
            </a:endParaRPr>
          </a:p>
        </xdr:txBody>
      </xdr:sp>
    </xdr:grpSp>
    <xdr:clientData/>
  </xdr:twoCellAnchor>
  <xdr:twoCellAnchor>
    <xdr:from>
      <xdr:col>2</xdr:col>
      <xdr:colOff>600076</xdr:colOff>
      <xdr:row>23</xdr:row>
      <xdr:rowOff>9525</xdr:rowOff>
    </xdr:from>
    <xdr:to>
      <xdr:col>6</xdr:col>
      <xdr:colOff>342900</xdr:colOff>
      <xdr:row>33</xdr:row>
      <xdr:rowOff>0</xdr:rowOff>
    </xdr:to>
    <xdr:sp macro="" textlink="">
      <xdr:nvSpPr>
        <xdr:cNvPr id="39" name="Rectangle 38">
          <a:extLst>
            <a:ext uri="{FF2B5EF4-FFF2-40B4-BE49-F238E27FC236}">
              <a16:creationId xmlns="" xmlns:a16="http://schemas.microsoft.com/office/drawing/2014/main" id="{00000000-0008-0000-0200-000027000000}"/>
            </a:ext>
          </a:extLst>
        </xdr:cNvPr>
        <xdr:cNvSpPr/>
      </xdr:nvSpPr>
      <xdr:spPr>
        <a:xfrm>
          <a:off x="1819276" y="4467225"/>
          <a:ext cx="2181224" cy="1895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163427</xdr:colOff>
      <xdr:row>25</xdr:row>
      <xdr:rowOff>183862</xdr:rowOff>
    </xdr:from>
    <xdr:to>
      <xdr:col>6</xdr:col>
      <xdr:colOff>177525</xdr:colOff>
      <xdr:row>35</xdr:row>
      <xdr:rowOff>139111</xdr:rowOff>
    </xdr:to>
    <xdr:grpSp>
      <xdr:nvGrpSpPr>
        <xdr:cNvPr id="40" name="Group 39">
          <a:extLst>
            <a:ext uri="{FF2B5EF4-FFF2-40B4-BE49-F238E27FC236}">
              <a16:creationId xmlns="" xmlns:a16="http://schemas.microsoft.com/office/drawing/2014/main" id="{00000000-0008-0000-0200-000028000000}"/>
            </a:ext>
          </a:extLst>
        </xdr:cNvPr>
        <xdr:cNvGrpSpPr/>
      </xdr:nvGrpSpPr>
      <xdr:grpSpPr>
        <a:xfrm>
          <a:off x="1992227" y="5022562"/>
          <a:ext cx="1842898" cy="1860249"/>
          <a:chOff x="1978781" y="4412481"/>
          <a:chExt cx="1829452" cy="1860249"/>
        </a:xfrm>
      </xdr:grpSpPr>
      <xdr:sp macro="" textlink="'Source Summary'!C44">
        <xdr:nvSpPr>
          <xdr:cNvPr id="41" name="TextBox 40">
            <a:extLst>
              <a:ext uri="{FF2B5EF4-FFF2-40B4-BE49-F238E27FC236}">
                <a16:creationId xmlns="" xmlns:a16="http://schemas.microsoft.com/office/drawing/2014/main" id="{00000000-0008-0000-0200-000029000000}"/>
              </a:ext>
            </a:extLst>
          </xdr:cNvPr>
          <xdr:cNvSpPr txBox="1"/>
        </xdr:nvSpPr>
        <xdr:spPr>
          <a:xfrm>
            <a:off x="1978781" y="4412481"/>
            <a:ext cx="1823374"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E851A1D6-B586-4FCB-8B1E-8061E07B3DEA}" type="TxLink">
              <a:rPr lang="en-US" sz="1800" b="1" i="0" u="none" strike="noStrike">
                <a:solidFill>
                  <a:srgbClr val="000000"/>
                </a:solidFill>
                <a:latin typeface="Calibri"/>
              </a:rPr>
              <a:pPr algn="ctr"/>
              <a:t>Elements to map (UC)</a:t>
            </a:fld>
            <a:endParaRPr lang="en-GB" sz="28700" b="1"/>
          </a:p>
        </xdr:txBody>
      </xdr:sp>
      <xdr:sp macro="" textlink="'Source Summary'!E44">
        <xdr:nvSpPr>
          <xdr:cNvPr id="43" name="TextBox 42">
            <a:extLst>
              <a:ext uri="{FF2B5EF4-FFF2-40B4-BE49-F238E27FC236}">
                <a16:creationId xmlns="" xmlns:a16="http://schemas.microsoft.com/office/drawing/2014/main" id="{00000000-0008-0000-0200-00002B000000}"/>
              </a:ext>
            </a:extLst>
          </xdr:cNvPr>
          <xdr:cNvSpPr txBox="1"/>
        </xdr:nvSpPr>
        <xdr:spPr>
          <a:xfrm>
            <a:off x="1984859" y="4852470"/>
            <a:ext cx="1823374" cy="101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A74112AA-8D3B-4D4B-AE99-B51C82C6CDF5}" type="TxLink">
              <a:rPr lang="en-US" sz="4400" b="0" i="0" u="none" strike="noStrike">
                <a:solidFill>
                  <a:srgbClr val="000000"/>
                </a:solidFill>
                <a:latin typeface="Calibri"/>
              </a:rPr>
              <a:pPr algn="ctr"/>
              <a:t>1</a:t>
            </a:fld>
            <a:endParaRPr lang="en-GB" sz="4400" b="1"/>
          </a:p>
        </xdr:txBody>
      </xdr:sp>
      <xdr:sp macro="" textlink="">
        <xdr:nvSpPr>
          <xdr:cNvPr id="44" name="TextBox 43">
            <a:extLst>
              <a:ext uri="{FF2B5EF4-FFF2-40B4-BE49-F238E27FC236}">
                <a16:creationId xmlns="" xmlns:a16="http://schemas.microsoft.com/office/drawing/2014/main" id="{00000000-0008-0000-0200-00002C000000}"/>
              </a:ext>
            </a:extLst>
          </xdr:cNvPr>
          <xdr:cNvSpPr txBox="1"/>
        </xdr:nvSpPr>
        <xdr:spPr>
          <a:xfrm>
            <a:off x="1981858" y="5924550"/>
            <a:ext cx="1823374" cy="34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r>
              <a:rPr lang="en-US" sz="1200" b="0" i="0" u="none" strike="noStrike" baseline="0">
                <a:solidFill>
                  <a:srgbClr val="000000"/>
                </a:solidFill>
                <a:latin typeface="Calibri"/>
              </a:rPr>
              <a:t>Data elements to meet use cases</a:t>
            </a:r>
            <a:endParaRPr lang="en-US" sz="1200" b="0" i="0" u="none" strike="noStrike">
              <a:solidFill>
                <a:srgbClr val="000000"/>
              </a:solidFill>
              <a:latin typeface="Calibri"/>
            </a:endParaRPr>
          </a:p>
        </xdr:txBody>
      </xdr:sp>
    </xdr:grpSp>
    <xdr:clientData/>
  </xdr:twoCellAnchor>
  <xdr:twoCellAnchor>
    <xdr:from>
      <xdr:col>6</xdr:col>
      <xdr:colOff>342900</xdr:colOff>
      <xdr:row>23</xdr:row>
      <xdr:rowOff>9525</xdr:rowOff>
    </xdr:from>
    <xdr:to>
      <xdr:col>10</xdr:col>
      <xdr:colOff>85724</xdr:colOff>
      <xdr:row>33</xdr:row>
      <xdr:rowOff>0</xdr:rowOff>
    </xdr:to>
    <xdr:sp macro="" textlink="">
      <xdr:nvSpPr>
        <xdr:cNvPr id="45" name="Rectangle 44">
          <a:extLst>
            <a:ext uri="{FF2B5EF4-FFF2-40B4-BE49-F238E27FC236}">
              <a16:creationId xmlns="" xmlns:a16="http://schemas.microsoft.com/office/drawing/2014/main" id="{00000000-0008-0000-0200-00002D000000}"/>
            </a:ext>
          </a:extLst>
        </xdr:cNvPr>
        <xdr:cNvSpPr/>
      </xdr:nvSpPr>
      <xdr:spPr>
        <a:xfrm>
          <a:off x="4000500" y="4467225"/>
          <a:ext cx="2181224" cy="1895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515851</xdr:colOff>
      <xdr:row>25</xdr:row>
      <xdr:rowOff>183862</xdr:rowOff>
    </xdr:from>
    <xdr:to>
      <xdr:col>9</xdr:col>
      <xdr:colOff>529948</xdr:colOff>
      <xdr:row>35</xdr:row>
      <xdr:rowOff>139111</xdr:rowOff>
    </xdr:to>
    <xdr:grpSp>
      <xdr:nvGrpSpPr>
        <xdr:cNvPr id="46" name="Group 45">
          <a:extLst>
            <a:ext uri="{FF2B5EF4-FFF2-40B4-BE49-F238E27FC236}">
              <a16:creationId xmlns="" xmlns:a16="http://schemas.microsoft.com/office/drawing/2014/main" id="{00000000-0008-0000-0200-00002E000000}"/>
            </a:ext>
          </a:extLst>
        </xdr:cNvPr>
        <xdr:cNvGrpSpPr/>
      </xdr:nvGrpSpPr>
      <xdr:grpSpPr>
        <a:xfrm>
          <a:off x="4173451" y="5022562"/>
          <a:ext cx="1842897" cy="1860249"/>
          <a:chOff x="4146559" y="4412481"/>
          <a:chExt cx="1829451" cy="1860249"/>
        </a:xfrm>
      </xdr:grpSpPr>
      <xdr:sp macro="" textlink="'Source Summary'!C45">
        <xdr:nvSpPr>
          <xdr:cNvPr id="48" name="TextBox 47">
            <a:extLst>
              <a:ext uri="{FF2B5EF4-FFF2-40B4-BE49-F238E27FC236}">
                <a16:creationId xmlns="" xmlns:a16="http://schemas.microsoft.com/office/drawing/2014/main" id="{00000000-0008-0000-0200-000030000000}"/>
              </a:ext>
            </a:extLst>
          </xdr:cNvPr>
          <xdr:cNvSpPr txBox="1"/>
        </xdr:nvSpPr>
        <xdr:spPr>
          <a:xfrm>
            <a:off x="4146559" y="4412481"/>
            <a:ext cx="1823374"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CEAC4E98-3B04-4009-9400-8722627A2DBB}" type="TxLink">
              <a:rPr lang="en-US" sz="1800" b="1" i="0" u="none" strike="noStrike">
                <a:solidFill>
                  <a:srgbClr val="000000"/>
                </a:solidFill>
                <a:latin typeface="Calibri"/>
              </a:rPr>
              <a:pPr algn="ctr"/>
              <a:t>Elements mapped (UC)</a:t>
            </a:fld>
            <a:endParaRPr lang="en-GB" sz="28700" b="1"/>
          </a:p>
        </xdr:txBody>
      </xdr:sp>
      <xdr:sp macro="" textlink="'Source Summary'!E45">
        <xdr:nvSpPr>
          <xdr:cNvPr id="49" name="TextBox 48">
            <a:extLst>
              <a:ext uri="{FF2B5EF4-FFF2-40B4-BE49-F238E27FC236}">
                <a16:creationId xmlns="" xmlns:a16="http://schemas.microsoft.com/office/drawing/2014/main" id="{00000000-0008-0000-0200-000031000000}"/>
              </a:ext>
            </a:extLst>
          </xdr:cNvPr>
          <xdr:cNvSpPr txBox="1"/>
        </xdr:nvSpPr>
        <xdr:spPr>
          <a:xfrm>
            <a:off x="4152636" y="4852470"/>
            <a:ext cx="1823374" cy="101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C8A2A731-E264-42D3-9E18-6DBDF0E5D31E}" type="TxLink">
              <a:rPr lang="en-US" sz="4400" b="0" i="0" u="none" strike="noStrike">
                <a:solidFill>
                  <a:srgbClr val="000000"/>
                </a:solidFill>
                <a:latin typeface="Calibri"/>
              </a:rPr>
              <a:pPr algn="ctr"/>
              <a:t>1</a:t>
            </a:fld>
            <a:endParaRPr lang="en-GB" sz="4400" b="1"/>
          </a:p>
        </xdr:txBody>
      </xdr:sp>
      <xdr:sp macro="" textlink="">
        <xdr:nvSpPr>
          <xdr:cNvPr id="50" name="TextBox 49">
            <a:extLst>
              <a:ext uri="{FF2B5EF4-FFF2-40B4-BE49-F238E27FC236}">
                <a16:creationId xmlns="" xmlns:a16="http://schemas.microsoft.com/office/drawing/2014/main" id="{00000000-0008-0000-0200-000032000000}"/>
              </a:ext>
            </a:extLst>
          </xdr:cNvPr>
          <xdr:cNvSpPr txBox="1"/>
        </xdr:nvSpPr>
        <xdr:spPr>
          <a:xfrm>
            <a:off x="4149635" y="5924550"/>
            <a:ext cx="1823374" cy="34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r>
              <a:rPr lang="en-US" sz="1200" b="0" i="0" u="none" strike="noStrike">
                <a:solidFill>
                  <a:srgbClr val="000000"/>
                </a:solidFill>
                <a:latin typeface="Calibri"/>
              </a:rPr>
              <a:t>Use case elements completely</a:t>
            </a:r>
            <a:r>
              <a:rPr lang="en-US" sz="1200" b="0" i="0" u="none" strike="noStrike" baseline="0">
                <a:solidFill>
                  <a:srgbClr val="000000"/>
                </a:solidFill>
                <a:latin typeface="Calibri"/>
              </a:rPr>
              <a:t> mapped</a:t>
            </a:r>
            <a:endParaRPr lang="en-US" sz="1200" b="0" i="0" u="none" strike="noStrike">
              <a:solidFill>
                <a:srgbClr val="000000"/>
              </a:solidFill>
              <a:latin typeface="Calibri"/>
            </a:endParaRPr>
          </a:p>
        </xdr:txBody>
      </xdr:sp>
    </xdr:grpSp>
    <xdr:clientData/>
  </xdr:twoCellAnchor>
  <xdr:twoCellAnchor>
    <xdr:from>
      <xdr:col>10</xdr:col>
      <xdr:colOff>85725</xdr:colOff>
      <xdr:row>23</xdr:row>
      <xdr:rowOff>9525</xdr:rowOff>
    </xdr:from>
    <xdr:to>
      <xdr:col>13</xdr:col>
      <xdr:colOff>438149</xdr:colOff>
      <xdr:row>33</xdr:row>
      <xdr:rowOff>0</xdr:rowOff>
    </xdr:to>
    <xdr:sp macro="" textlink="">
      <xdr:nvSpPr>
        <xdr:cNvPr id="51" name="Rectangle 50">
          <a:extLst>
            <a:ext uri="{FF2B5EF4-FFF2-40B4-BE49-F238E27FC236}">
              <a16:creationId xmlns="" xmlns:a16="http://schemas.microsoft.com/office/drawing/2014/main" id="{00000000-0008-0000-0200-000033000000}"/>
            </a:ext>
          </a:extLst>
        </xdr:cNvPr>
        <xdr:cNvSpPr/>
      </xdr:nvSpPr>
      <xdr:spPr>
        <a:xfrm>
          <a:off x="6181725" y="4467225"/>
          <a:ext cx="2181224" cy="1895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108857</xdr:colOff>
      <xdr:row>25</xdr:row>
      <xdr:rowOff>183862</xdr:rowOff>
    </xdr:from>
    <xdr:to>
      <xdr:col>13</xdr:col>
      <xdr:colOff>416442</xdr:colOff>
      <xdr:row>35</xdr:row>
      <xdr:rowOff>139111</xdr:rowOff>
    </xdr:to>
    <xdr:grpSp>
      <xdr:nvGrpSpPr>
        <xdr:cNvPr id="53" name="Group 52">
          <a:extLst>
            <a:ext uri="{FF2B5EF4-FFF2-40B4-BE49-F238E27FC236}">
              <a16:creationId xmlns="" xmlns:a16="http://schemas.microsoft.com/office/drawing/2014/main" id="{00000000-0008-0000-0200-000035000000}"/>
            </a:ext>
          </a:extLst>
        </xdr:cNvPr>
        <xdr:cNvGrpSpPr/>
      </xdr:nvGrpSpPr>
      <xdr:grpSpPr>
        <a:xfrm>
          <a:off x="6204857" y="5022562"/>
          <a:ext cx="2136385" cy="1860249"/>
          <a:chOff x="6161783" y="4412481"/>
          <a:chExt cx="2119512" cy="1860249"/>
        </a:xfrm>
      </xdr:grpSpPr>
      <xdr:sp macro="" textlink="'Source Summary'!C46">
        <xdr:nvSpPr>
          <xdr:cNvPr id="54" name="TextBox 53">
            <a:extLst>
              <a:ext uri="{FF2B5EF4-FFF2-40B4-BE49-F238E27FC236}">
                <a16:creationId xmlns="" xmlns:a16="http://schemas.microsoft.com/office/drawing/2014/main" id="{00000000-0008-0000-0200-000036000000}"/>
              </a:ext>
            </a:extLst>
          </xdr:cNvPr>
          <xdr:cNvSpPr txBox="1"/>
        </xdr:nvSpPr>
        <xdr:spPr>
          <a:xfrm>
            <a:off x="6161783" y="4412481"/>
            <a:ext cx="2119512"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ADA5D1DD-915B-4428-9F3F-B8F88BF2F86A}" type="TxLink">
              <a:rPr lang="en-US" sz="1800" b="1" i="0" u="none" strike="noStrike">
                <a:solidFill>
                  <a:srgbClr val="000000"/>
                </a:solidFill>
                <a:latin typeface="Calibri"/>
              </a:rPr>
              <a:pPr algn="ctr"/>
              <a:t>Elements remaining (UC)</a:t>
            </a:fld>
            <a:endParaRPr lang="en-GB" sz="28700" b="1"/>
          </a:p>
        </xdr:txBody>
      </xdr:sp>
      <xdr:sp macro="" textlink="'Source Summary'!E46">
        <xdr:nvSpPr>
          <xdr:cNvPr id="55" name="TextBox 54">
            <a:extLst>
              <a:ext uri="{FF2B5EF4-FFF2-40B4-BE49-F238E27FC236}">
                <a16:creationId xmlns="" xmlns:a16="http://schemas.microsoft.com/office/drawing/2014/main" id="{00000000-0008-0000-0200-000037000000}"/>
              </a:ext>
            </a:extLst>
          </xdr:cNvPr>
          <xdr:cNvSpPr txBox="1"/>
        </xdr:nvSpPr>
        <xdr:spPr>
          <a:xfrm>
            <a:off x="6315929" y="4852470"/>
            <a:ext cx="1823374" cy="101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6230323E-ECF4-4FFF-8EB9-25EFCB57D623}" type="TxLink">
              <a:rPr lang="en-US" sz="4400" b="0" i="0" u="none" strike="noStrike">
                <a:solidFill>
                  <a:srgbClr val="000000"/>
                </a:solidFill>
                <a:latin typeface="Calibri"/>
              </a:rPr>
              <a:pPr algn="ctr"/>
              <a:t>0</a:t>
            </a:fld>
            <a:endParaRPr lang="en-GB" sz="4400" b="1"/>
          </a:p>
        </xdr:txBody>
      </xdr:sp>
      <xdr:sp macro="" textlink="">
        <xdr:nvSpPr>
          <xdr:cNvPr id="56" name="TextBox 55">
            <a:extLst>
              <a:ext uri="{FF2B5EF4-FFF2-40B4-BE49-F238E27FC236}">
                <a16:creationId xmlns="" xmlns:a16="http://schemas.microsoft.com/office/drawing/2014/main" id="{00000000-0008-0000-0200-000038000000}"/>
              </a:ext>
            </a:extLst>
          </xdr:cNvPr>
          <xdr:cNvSpPr txBox="1"/>
        </xdr:nvSpPr>
        <xdr:spPr>
          <a:xfrm>
            <a:off x="6312930" y="5924550"/>
            <a:ext cx="1823374" cy="34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r>
              <a:rPr lang="en-US" sz="1200" b="0" i="0" u="none" strike="noStrike">
                <a:solidFill>
                  <a:srgbClr val="000000"/>
                </a:solidFill>
                <a:latin typeface="Calibri"/>
              </a:rPr>
              <a:t>Outstanding use case elements</a:t>
            </a:r>
          </a:p>
        </xdr:txBody>
      </xdr:sp>
    </xdr:grpSp>
    <xdr:clientData/>
  </xdr:twoCellAnchor>
  <xdr:twoCellAnchor>
    <xdr:from>
      <xdr:col>13</xdr:col>
      <xdr:colOff>447675</xdr:colOff>
      <xdr:row>23</xdr:row>
      <xdr:rowOff>9525</xdr:rowOff>
    </xdr:from>
    <xdr:to>
      <xdr:col>17</xdr:col>
      <xdr:colOff>190499</xdr:colOff>
      <xdr:row>33</xdr:row>
      <xdr:rowOff>0</xdr:rowOff>
    </xdr:to>
    <xdr:sp macro="" textlink="">
      <xdr:nvSpPr>
        <xdr:cNvPr id="58" name="Rectangle 57">
          <a:extLst>
            <a:ext uri="{FF2B5EF4-FFF2-40B4-BE49-F238E27FC236}">
              <a16:creationId xmlns="" xmlns:a16="http://schemas.microsoft.com/office/drawing/2014/main" id="{00000000-0008-0000-0200-00003A000000}"/>
            </a:ext>
          </a:extLst>
        </xdr:cNvPr>
        <xdr:cNvSpPr/>
      </xdr:nvSpPr>
      <xdr:spPr>
        <a:xfrm>
          <a:off x="8372475" y="4467225"/>
          <a:ext cx="2181224" cy="1895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11025</xdr:colOff>
      <xdr:row>25</xdr:row>
      <xdr:rowOff>183862</xdr:rowOff>
    </xdr:from>
    <xdr:to>
      <xdr:col>17</xdr:col>
      <xdr:colOff>25121</xdr:colOff>
      <xdr:row>35</xdr:row>
      <xdr:rowOff>139111</xdr:rowOff>
    </xdr:to>
    <xdr:grpSp>
      <xdr:nvGrpSpPr>
        <xdr:cNvPr id="59" name="Group 58">
          <a:extLst>
            <a:ext uri="{FF2B5EF4-FFF2-40B4-BE49-F238E27FC236}">
              <a16:creationId xmlns="" xmlns:a16="http://schemas.microsoft.com/office/drawing/2014/main" id="{00000000-0008-0000-0200-00003B000000}"/>
            </a:ext>
          </a:extLst>
        </xdr:cNvPr>
        <xdr:cNvGrpSpPr/>
      </xdr:nvGrpSpPr>
      <xdr:grpSpPr>
        <a:xfrm>
          <a:off x="8545425" y="5022562"/>
          <a:ext cx="1842896" cy="1860249"/>
          <a:chOff x="8482677" y="4412481"/>
          <a:chExt cx="1829450" cy="1860249"/>
        </a:xfrm>
      </xdr:grpSpPr>
      <xdr:sp macro="" textlink="'Source Summary'!C47">
        <xdr:nvSpPr>
          <xdr:cNvPr id="60" name="TextBox 59">
            <a:extLst>
              <a:ext uri="{FF2B5EF4-FFF2-40B4-BE49-F238E27FC236}">
                <a16:creationId xmlns="" xmlns:a16="http://schemas.microsoft.com/office/drawing/2014/main" id="{00000000-0008-0000-0200-00003C000000}"/>
              </a:ext>
            </a:extLst>
          </xdr:cNvPr>
          <xdr:cNvSpPr txBox="1"/>
        </xdr:nvSpPr>
        <xdr:spPr>
          <a:xfrm>
            <a:off x="8482677" y="4412481"/>
            <a:ext cx="1823374"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7674873F-F3A1-4D00-9B2C-D99573D4D0C0}" type="TxLink">
              <a:rPr lang="en-US" sz="1800" b="1" i="0" u="none" strike="noStrike">
                <a:solidFill>
                  <a:srgbClr val="000000"/>
                </a:solidFill>
                <a:latin typeface="Calibri"/>
              </a:rPr>
              <a:pPr algn="ctr"/>
              <a:t>Elements to map (all)</a:t>
            </a:fld>
            <a:endParaRPr lang="en-GB" sz="28700" b="1"/>
          </a:p>
        </xdr:txBody>
      </xdr:sp>
      <xdr:sp macro="" textlink="'Source Summary'!E47">
        <xdr:nvSpPr>
          <xdr:cNvPr id="61" name="TextBox 60">
            <a:extLst>
              <a:ext uri="{FF2B5EF4-FFF2-40B4-BE49-F238E27FC236}">
                <a16:creationId xmlns="" xmlns:a16="http://schemas.microsoft.com/office/drawing/2014/main" id="{00000000-0008-0000-0200-00003D000000}"/>
              </a:ext>
            </a:extLst>
          </xdr:cNvPr>
          <xdr:cNvSpPr txBox="1"/>
        </xdr:nvSpPr>
        <xdr:spPr>
          <a:xfrm>
            <a:off x="8488753" y="4852470"/>
            <a:ext cx="1823374" cy="101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4D66A80F-13CD-4E5A-85F3-454201EF5F95}" type="TxLink">
              <a:rPr lang="en-US" sz="4400" b="0" i="0" u="none" strike="noStrike">
                <a:solidFill>
                  <a:srgbClr val="000000"/>
                </a:solidFill>
                <a:latin typeface="Calibri"/>
              </a:rPr>
              <a:pPr algn="ctr"/>
              <a:t>1</a:t>
            </a:fld>
            <a:endParaRPr lang="en-GB" sz="4400" b="1"/>
          </a:p>
        </xdr:txBody>
      </xdr:sp>
      <xdr:sp macro="" textlink="">
        <xdr:nvSpPr>
          <xdr:cNvPr id="62" name="TextBox 61">
            <a:extLst>
              <a:ext uri="{FF2B5EF4-FFF2-40B4-BE49-F238E27FC236}">
                <a16:creationId xmlns="" xmlns:a16="http://schemas.microsoft.com/office/drawing/2014/main" id="{00000000-0008-0000-0200-00003E000000}"/>
              </a:ext>
            </a:extLst>
          </xdr:cNvPr>
          <xdr:cNvSpPr txBox="1"/>
        </xdr:nvSpPr>
        <xdr:spPr>
          <a:xfrm>
            <a:off x="8485751" y="5924550"/>
            <a:ext cx="1823374" cy="34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r>
              <a:rPr lang="en-US" sz="1200" b="0" i="0" u="none" strike="noStrike">
                <a:solidFill>
                  <a:srgbClr val="000000"/>
                </a:solidFill>
                <a:latin typeface="Calibri"/>
              </a:rPr>
              <a:t>Elements</a:t>
            </a:r>
            <a:r>
              <a:rPr lang="en-US" sz="1200" b="0" i="0" u="none" strike="noStrike" baseline="0">
                <a:solidFill>
                  <a:srgbClr val="000000"/>
                </a:solidFill>
                <a:latin typeface="Calibri"/>
              </a:rPr>
              <a:t> </a:t>
            </a:r>
            <a:r>
              <a:rPr lang="en-US" sz="1200" b="0" i="0" u="none" strike="noStrike">
                <a:solidFill>
                  <a:srgbClr val="000000"/>
                </a:solidFill>
                <a:latin typeface="Calibri"/>
              </a:rPr>
              <a:t>in all systems (use case or not)</a:t>
            </a:r>
          </a:p>
        </xdr:txBody>
      </xdr:sp>
    </xdr:grpSp>
    <xdr:clientData/>
  </xdr:twoCellAnchor>
  <xdr:twoCellAnchor>
    <xdr:from>
      <xdr:col>17</xdr:col>
      <xdr:colOff>190500</xdr:colOff>
      <xdr:row>23</xdr:row>
      <xdr:rowOff>9525</xdr:rowOff>
    </xdr:from>
    <xdr:to>
      <xdr:col>20</xdr:col>
      <xdr:colOff>542924</xdr:colOff>
      <xdr:row>33</xdr:row>
      <xdr:rowOff>0</xdr:rowOff>
    </xdr:to>
    <xdr:sp macro="" textlink="">
      <xdr:nvSpPr>
        <xdr:cNvPr id="63" name="Rectangle 62">
          <a:extLst>
            <a:ext uri="{FF2B5EF4-FFF2-40B4-BE49-F238E27FC236}">
              <a16:creationId xmlns="" xmlns:a16="http://schemas.microsoft.com/office/drawing/2014/main" id="{00000000-0008-0000-0200-00003F000000}"/>
            </a:ext>
          </a:extLst>
        </xdr:cNvPr>
        <xdr:cNvSpPr/>
      </xdr:nvSpPr>
      <xdr:spPr>
        <a:xfrm>
          <a:off x="10553700" y="4467225"/>
          <a:ext cx="2181224" cy="1895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17</xdr:col>
      <xdr:colOff>363450</xdr:colOff>
      <xdr:row>25</xdr:row>
      <xdr:rowOff>183862</xdr:rowOff>
    </xdr:from>
    <xdr:to>
      <xdr:col>20</xdr:col>
      <xdr:colOff>377545</xdr:colOff>
      <xdr:row>35</xdr:row>
      <xdr:rowOff>139111</xdr:rowOff>
    </xdr:to>
    <xdr:grpSp>
      <xdr:nvGrpSpPr>
        <xdr:cNvPr id="64" name="Group 63">
          <a:extLst>
            <a:ext uri="{FF2B5EF4-FFF2-40B4-BE49-F238E27FC236}">
              <a16:creationId xmlns="" xmlns:a16="http://schemas.microsoft.com/office/drawing/2014/main" id="{00000000-0008-0000-0200-000040000000}"/>
            </a:ext>
          </a:extLst>
        </xdr:cNvPr>
        <xdr:cNvGrpSpPr/>
      </xdr:nvGrpSpPr>
      <xdr:grpSpPr>
        <a:xfrm>
          <a:off x="10726650" y="5022562"/>
          <a:ext cx="1842895" cy="1860249"/>
          <a:chOff x="10650456" y="4412481"/>
          <a:chExt cx="1829449" cy="1860249"/>
        </a:xfrm>
      </xdr:grpSpPr>
      <xdr:sp macro="" textlink="'Source Summary'!C48">
        <xdr:nvSpPr>
          <xdr:cNvPr id="65" name="TextBox 64">
            <a:extLst>
              <a:ext uri="{FF2B5EF4-FFF2-40B4-BE49-F238E27FC236}">
                <a16:creationId xmlns="" xmlns:a16="http://schemas.microsoft.com/office/drawing/2014/main" id="{00000000-0008-0000-0200-000041000000}"/>
              </a:ext>
            </a:extLst>
          </xdr:cNvPr>
          <xdr:cNvSpPr txBox="1"/>
        </xdr:nvSpPr>
        <xdr:spPr>
          <a:xfrm>
            <a:off x="10650456" y="4412481"/>
            <a:ext cx="1823374"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6857EE64-4C0B-48EC-9E9F-676D2D55330C}" type="TxLink">
              <a:rPr lang="en-US" sz="2000" b="1" i="0" u="none" strike="noStrike">
                <a:solidFill>
                  <a:srgbClr val="000000"/>
                </a:solidFill>
                <a:latin typeface="Calibri"/>
              </a:rPr>
              <a:pPr algn="ctr"/>
              <a:t>Elements mapped (all)</a:t>
            </a:fld>
            <a:endParaRPr lang="en-GB" sz="34400" b="1"/>
          </a:p>
        </xdr:txBody>
      </xdr:sp>
      <xdr:sp macro="" textlink="'Source Summary'!E48">
        <xdr:nvSpPr>
          <xdr:cNvPr id="66" name="TextBox 65">
            <a:extLst>
              <a:ext uri="{FF2B5EF4-FFF2-40B4-BE49-F238E27FC236}">
                <a16:creationId xmlns="" xmlns:a16="http://schemas.microsoft.com/office/drawing/2014/main" id="{00000000-0008-0000-0200-000042000000}"/>
              </a:ext>
            </a:extLst>
          </xdr:cNvPr>
          <xdr:cNvSpPr txBox="1"/>
        </xdr:nvSpPr>
        <xdr:spPr>
          <a:xfrm>
            <a:off x="10656531" y="4852470"/>
            <a:ext cx="1823374" cy="101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F10944E0-55D7-479A-9FF6-C6CB77D01CDD}" type="TxLink">
              <a:rPr lang="en-US" sz="4400" b="0" i="0" u="none" strike="noStrike">
                <a:solidFill>
                  <a:srgbClr val="000000"/>
                </a:solidFill>
                <a:latin typeface="Calibri"/>
              </a:rPr>
              <a:pPr algn="ctr"/>
              <a:t>1</a:t>
            </a:fld>
            <a:endParaRPr lang="en-GB" sz="4400" b="1"/>
          </a:p>
        </xdr:txBody>
      </xdr:sp>
      <xdr:sp macro="" textlink="">
        <xdr:nvSpPr>
          <xdr:cNvPr id="67" name="TextBox 66">
            <a:extLst>
              <a:ext uri="{FF2B5EF4-FFF2-40B4-BE49-F238E27FC236}">
                <a16:creationId xmlns="" xmlns:a16="http://schemas.microsoft.com/office/drawing/2014/main" id="{00000000-0008-0000-0200-000043000000}"/>
              </a:ext>
            </a:extLst>
          </xdr:cNvPr>
          <xdr:cNvSpPr txBox="1"/>
        </xdr:nvSpPr>
        <xdr:spPr>
          <a:xfrm>
            <a:off x="10653529" y="5924550"/>
            <a:ext cx="1823374" cy="34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r>
              <a:rPr lang="en-US" sz="1200" b="0" i="0" u="none" strike="noStrike">
                <a:solidFill>
                  <a:srgbClr val="000000"/>
                </a:solidFill>
                <a:latin typeface="Calibri"/>
              </a:rPr>
              <a:t>Elements completely mapped (use case or not)</a:t>
            </a:r>
          </a:p>
        </xdr:txBody>
      </xdr:sp>
    </xdr:grpSp>
    <xdr:clientData/>
  </xdr:twoCellAnchor>
  <xdr:twoCellAnchor>
    <xdr:from>
      <xdr:col>1</xdr:col>
      <xdr:colOff>533399</xdr:colOff>
      <xdr:row>0</xdr:row>
      <xdr:rowOff>95250</xdr:rowOff>
    </xdr:from>
    <xdr:to>
      <xdr:col>8</xdr:col>
      <xdr:colOff>380999</xdr:colOff>
      <xdr:row>12</xdr:row>
      <xdr:rowOff>180976</xdr:rowOff>
    </xdr:to>
    <xdr:grpSp>
      <xdr:nvGrpSpPr>
        <xdr:cNvPr id="68" name="Group 67">
          <a:extLst>
            <a:ext uri="{FF2B5EF4-FFF2-40B4-BE49-F238E27FC236}">
              <a16:creationId xmlns="" xmlns:a16="http://schemas.microsoft.com/office/drawing/2014/main" id="{00000000-0008-0000-0200-000044000000}"/>
            </a:ext>
          </a:extLst>
        </xdr:cNvPr>
        <xdr:cNvGrpSpPr/>
      </xdr:nvGrpSpPr>
      <xdr:grpSpPr>
        <a:xfrm>
          <a:off x="1142999" y="95250"/>
          <a:ext cx="4114800" cy="2371726"/>
          <a:chOff x="1138517" y="95250"/>
          <a:chExt cx="4083423" cy="2371726"/>
        </a:xfrm>
      </xdr:grpSpPr>
      <xdr:graphicFrame macro="">
        <xdr:nvGraphicFramePr>
          <xdr:cNvPr id="69" name="Chart 68">
            <a:extLst>
              <a:ext uri="{FF2B5EF4-FFF2-40B4-BE49-F238E27FC236}">
                <a16:creationId xmlns="" xmlns:a16="http://schemas.microsoft.com/office/drawing/2014/main" id="{00000000-0008-0000-0200-000045000000}"/>
              </a:ext>
            </a:extLst>
          </xdr:cNvPr>
          <xdr:cNvGraphicFramePr>
            <a:graphicFrameLocks/>
          </xdr:cNvGraphicFramePr>
        </xdr:nvGraphicFramePr>
        <xdr:xfrm>
          <a:off x="1138517" y="95250"/>
          <a:ext cx="4083423" cy="2371726"/>
        </xdr:xfrm>
        <a:graphic>
          <a:graphicData uri="http://schemas.openxmlformats.org/drawingml/2006/chart">
            <c:chart xmlns:c="http://schemas.openxmlformats.org/drawingml/2006/chart" xmlns:r="http://schemas.openxmlformats.org/officeDocument/2006/relationships" r:id="rId1"/>
          </a:graphicData>
        </a:graphic>
      </xdr:graphicFrame>
      <xdr:sp macro="" textlink="'Source Summary'!E52">
        <xdr:nvSpPr>
          <xdr:cNvPr id="70" name="TextBox 69">
            <a:extLst>
              <a:ext uri="{FF2B5EF4-FFF2-40B4-BE49-F238E27FC236}">
                <a16:creationId xmlns="" xmlns:a16="http://schemas.microsoft.com/office/drawing/2014/main" id="{00000000-0008-0000-0200-000046000000}"/>
              </a:ext>
            </a:extLst>
          </xdr:cNvPr>
          <xdr:cNvSpPr txBox="1"/>
        </xdr:nvSpPr>
        <xdr:spPr>
          <a:xfrm>
            <a:off x="2043953" y="952500"/>
            <a:ext cx="2268071" cy="101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CD955034-C623-4EE2-AEF4-4DDA7AE67D07}" type="TxLink">
              <a:rPr lang="en-US" sz="4400" b="0" i="0" u="none" strike="noStrike">
                <a:solidFill>
                  <a:srgbClr val="000000"/>
                </a:solidFill>
                <a:latin typeface="Calibri"/>
              </a:rPr>
              <a:pPr algn="ctr"/>
              <a:t>100%</a:t>
            </a:fld>
            <a:endParaRPr lang="en-GB" sz="4400" b="1"/>
          </a:p>
        </xdr:txBody>
      </xdr:sp>
    </xdr:grpSp>
    <xdr:clientData/>
  </xdr:twoCellAnchor>
  <xdr:twoCellAnchor>
    <xdr:from>
      <xdr:col>6</xdr:col>
      <xdr:colOff>180975</xdr:colOff>
      <xdr:row>0</xdr:row>
      <xdr:rowOff>95250</xdr:rowOff>
    </xdr:from>
    <xdr:to>
      <xdr:col>13</xdr:col>
      <xdr:colOff>28575</xdr:colOff>
      <xdr:row>12</xdr:row>
      <xdr:rowOff>180976</xdr:rowOff>
    </xdr:to>
    <xdr:grpSp>
      <xdr:nvGrpSpPr>
        <xdr:cNvPr id="71" name="Group 70">
          <a:extLst>
            <a:ext uri="{FF2B5EF4-FFF2-40B4-BE49-F238E27FC236}">
              <a16:creationId xmlns="" xmlns:a16="http://schemas.microsoft.com/office/drawing/2014/main" id="{00000000-0008-0000-0200-000047000000}"/>
            </a:ext>
          </a:extLst>
        </xdr:cNvPr>
        <xdr:cNvGrpSpPr/>
      </xdr:nvGrpSpPr>
      <xdr:grpSpPr>
        <a:xfrm>
          <a:off x="3838575" y="95250"/>
          <a:ext cx="4114800" cy="2371726"/>
          <a:chOff x="3811681" y="95250"/>
          <a:chExt cx="4083423" cy="2371726"/>
        </a:xfrm>
      </xdr:grpSpPr>
      <xdr:graphicFrame macro="">
        <xdr:nvGraphicFramePr>
          <xdr:cNvPr id="76" name="Chart 75">
            <a:extLst>
              <a:ext uri="{FF2B5EF4-FFF2-40B4-BE49-F238E27FC236}">
                <a16:creationId xmlns="" xmlns:a16="http://schemas.microsoft.com/office/drawing/2014/main" id="{00000000-0008-0000-0200-00004C000000}"/>
              </a:ext>
            </a:extLst>
          </xdr:cNvPr>
          <xdr:cNvGraphicFramePr>
            <a:graphicFrameLocks/>
          </xdr:cNvGraphicFramePr>
        </xdr:nvGraphicFramePr>
        <xdr:xfrm>
          <a:off x="3811681" y="95250"/>
          <a:ext cx="4083423" cy="2371726"/>
        </xdr:xfrm>
        <a:graphic>
          <a:graphicData uri="http://schemas.openxmlformats.org/drawingml/2006/chart">
            <c:chart xmlns:c="http://schemas.openxmlformats.org/drawingml/2006/chart" xmlns:r="http://schemas.openxmlformats.org/officeDocument/2006/relationships" r:id="rId2"/>
          </a:graphicData>
        </a:graphic>
      </xdr:graphicFrame>
      <xdr:sp macro="" textlink="'Source Summary'!E53">
        <xdr:nvSpPr>
          <xdr:cNvPr id="77" name="TextBox 76">
            <a:extLst>
              <a:ext uri="{FF2B5EF4-FFF2-40B4-BE49-F238E27FC236}">
                <a16:creationId xmlns="" xmlns:a16="http://schemas.microsoft.com/office/drawing/2014/main" id="{00000000-0008-0000-0200-00004D000000}"/>
              </a:ext>
            </a:extLst>
          </xdr:cNvPr>
          <xdr:cNvSpPr txBox="1"/>
        </xdr:nvSpPr>
        <xdr:spPr>
          <a:xfrm>
            <a:off x="4721599" y="952500"/>
            <a:ext cx="2268070" cy="101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117CBA8F-64B8-425B-B3D9-B8F05EDB7605}" type="TxLink">
              <a:rPr lang="en-US" sz="4400" b="0" i="0" u="none" strike="noStrike">
                <a:solidFill>
                  <a:srgbClr val="000000"/>
                </a:solidFill>
                <a:latin typeface="Calibri"/>
              </a:rPr>
              <a:pPr algn="ctr"/>
              <a:t>100%</a:t>
            </a:fld>
            <a:endParaRPr lang="en-GB" sz="277800" b="1"/>
          </a:p>
        </xdr:txBody>
      </xdr:sp>
    </xdr:grpSp>
    <xdr:clientData/>
  </xdr:twoCellAnchor>
  <xdr:twoCellAnchor>
    <xdr:from>
      <xdr:col>10</xdr:col>
      <xdr:colOff>514351</xdr:colOff>
      <xdr:row>0</xdr:row>
      <xdr:rowOff>95250</xdr:rowOff>
    </xdr:from>
    <xdr:to>
      <xdr:col>17</xdr:col>
      <xdr:colOff>361952</xdr:colOff>
      <xdr:row>12</xdr:row>
      <xdr:rowOff>180976</xdr:rowOff>
    </xdr:to>
    <xdr:grpSp>
      <xdr:nvGrpSpPr>
        <xdr:cNvPr id="78" name="Group 77">
          <a:extLst>
            <a:ext uri="{FF2B5EF4-FFF2-40B4-BE49-F238E27FC236}">
              <a16:creationId xmlns="" xmlns:a16="http://schemas.microsoft.com/office/drawing/2014/main" id="{00000000-0008-0000-0200-00004E000000}"/>
            </a:ext>
          </a:extLst>
        </xdr:cNvPr>
        <xdr:cNvGrpSpPr/>
      </xdr:nvGrpSpPr>
      <xdr:grpSpPr>
        <a:xfrm>
          <a:off x="6610351" y="95250"/>
          <a:ext cx="4114801" cy="2371726"/>
          <a:chOff x="6565527" y="95250"/>
          <a:chExt cx="4083425" cy="2371726"/>
        </a:xfrm>
      </xdr:grpSpPr>
      <xdr:graphicFrame macro="">
        <xdr:nvGraphicFramePr>
          <xdr:cNvPr id="79" name="Chart 78">
            <a:extLst>
              <a:ext uri="{FF2B5EF4-FFF2-40B4-BE49-F238E27FC236}">
                <a16:creationId xmlns="" xmlns:a16="http://schemas.microsoft.com/office/drawing/2014/main" id="{00000000-0008-0000-0200-00004F000000}"/>
              </a:ext>
            </a:extLst>
          </xdr:cNvPr>
          <xdr:cNvGraphicFramePr>
            <a:graphicFrameLocks/>
          </xdr:cNvGraphicFramePr>
        </xdr:nvGraphicFramePr>
        <xdr:xfrm>
          <a:off x="6565527" y="95250"/>
          <a:ext cx="4083425" cy="2371726"/>
        </xdr:xfrm>
        <a:graphic>
          <a:graphicData uri="http://schemas.openxmlformats.org/drawingml/2006/chart">
            <c:chart xmlns:c="http://schemas.openxmlformats.org/drawingml/2006/chart" xmlns:r="http://schemas.openxmlformats.org/officeDocument/2006/relationships" r:id="rId3"/>
          </a:graphicData>
        </a:graphic>
      </xdr:graphicFrame>
      <xdr:sp macro="" textlink="'Source Summary'!E54">
        <xdr:nvSpPr>
          <xdr:cNvPr id="80" name="TextBox 79">
            <a:extLst>
              <a:ext uri="{FF2B5EF4-FFF2-40B4-BE49-F238E27FC236}">
                <a16:creationId xmlns="" xmlns:a16="http://schemas.microsoft.com/office/drawing/2014/main" id="{00000000-0008-0000-0200-000050000000}"/>
              </a:ext>
            </a:extLst>
          </xdr:cNvPr>
          <xdr:cNvSpPr txBox="1"/>
        </xdr:nvSpPr>
        <xdr:spPr>
          <a:xfrm>
            <a:off x="7470962" y="952500"/>
            <a:ext cx="2268070" cy="101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C4D8BC5F-C392-4B51-80D6-E3B0C1F17F66}" type="TxLink">
              <a:rPr lang="en-US" sz="4400" b="0" i="0" u="none" strike="noStrike">
                <a:solidFill>
                  <a:srgbClr val="000000"/>
                </a:solidFill>
                <a:latin typeface="Calibri"/>
              </a:rPr>
              <a:pPr algn="ctr"/>
              <a:t>100%</a:t>
            </a:fld>
            <a:endParaRPr lang="en-GB" sz="4400" b="1"/>
          </a:p>
        </xdr:txBody>
      </xdr:sp>
    </xdr:grpSp>
    <xdr:clientData/>
  </xdr:twoCellAnchor>
  <xdr:twoCellAnchor>
    <xdr:from>
      <xdr:col>15</xdr:col>
      <xdr:colOff>221672</xdr:colOff>
      <xdr:row>0</xdr:row>
      <xdr:rowOff>95250</xdr:rowOff>
    </xdr:from>
    <xdr:to>
      <xdr:col>22</xdr:col>
      <xdr:colOff>69272</xdr:colOff>
      <xdr:row>12</xdr:row>
      <xdr:rowOff>180976</xdr:rowOff>
    </xdr:to>
    <xdr:grpSp>
      <xdr:nvGrpSpPr>
        <xdr:cNvPr id="81" name="Group 80">
          <a:extLst>
            <a:ext uri="{FF2B5EF4-FFF2-40B4-BE49-F238E27FC236}">
              <a16:creationId xmlns="" xmlns:a16="http://schemas.microsoft.com/office/drawing/2014/main" id="{00000000-0008-0000-0200-000051000000}"/>
            </a:ext>
          </a:extLst>
        </xdr:cNvPr>
        <xdr:cNvGrpSpPr/>
      </xdr:nvGrpSpPr>
      <xdr:grpSpPr>
        <a:xfrm>
          <a:off x="9365672" y="95250"/>
          <a:ext cx="4114800" cy="2371726"/>
          <a:chOff x="9229165" y="95250"/>
          <a:chExt cx="4083423" cy="2371726"/>
        </a:xfrm>
      </xdr:grpSpPr>
      <xdr:graphicFrame macro="">
        <xdr:nvGraphicFramePr>
          <xdr:cNvPr id="82" name="Chart 81">
            <a:extLst>
              <a:ext uri="{FF2B5EF4-FFF2-40B4-BE49-F238E27FC236}">
                <a16:creationId xmlns="" xmlns:a16="http://schemas.microsoft.com/office/drawing/2014/main" id="{00000000-0008-0000-0200-000052000000}"/>
              </a:ext>
            </a:extLst>
          </xdr:cNvPr>
          <xdr:cNvGraphicFramePr>
            <a:graphicFrameLocks/>
          </xdr:cNvGraphicFramePr>
        </xdr:nvGraphicFramePr>
        <xdr:xfrm>
          <a:off x="9229165" y="95250"/>
          <a:ext cx="4083423" cy="2371726"/>
        </xdr:xfrm>
        <a:graphic>
          <a:graphicData uri="http://schemas.openxmlformats.org/drawingml/2006/chart">
            <c:chart xmlns:c="http://schemas.openxmlformats.org/drawingml/2006/chart" xmlns:r="http://schemas.openxmlformats.org/officeDocument/2006/relationships" r:id="rId4"/>
          </a:graphicData>
        </a:graphic>
      </xdr:graphicFrame>
      <xdr:sp macro="" textlink="'Source Summary'!E55">
        <xdr:nvSpPr>
          <xdr:cNvPr id="83" name="TextBox 82">
            <a:extLst>
              <a:ext uri="{FF2B5EF4-FFF2-40B4-BE49-F238E27FC236}">
                <a16:creationId xmlns="" xmlns:a16="http://schemas.microsoft.com/office/drawing/2014/main" id="{00000000-0008-0000-0200-000053000000}"/>
              </a:ext>
            </a:extLst>
          </xdr:cNvPr>
          <xdr:cNvSpPr txBox="1"/>
        </xdr:nvSpPr>
        <xdr:spPr>
          <a:xfrm>
            <a:off x="10139082" y="952500"/>
            <a:ext cx="2268071" cy="101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1BC40903-AE19-4BB4-B298-4BA47B312594}" type="TxLink">
              <a:rPr lang="en-US" sz="4400" b="0" i="0" u="none" strike="noStrike">
                <a:solidFill>
                  <a:srgbClr val="000000"/>
                </a:solidFill>
                <a:latin typeface="Calibri"/>
              </a:rPr>
              <a:pPr algn="ctr"/>
              <a:t>100%</a:t>
            </a:fld>
            <a:endParaRPr lang="en-GB" sz="400000" b="1"/>
          </a:p>
        </xdr:txBody>
      </xdr:sp>
    </xdr:grpSp>
    <xdr:clientData/>
  </xdr:twoCellAnchor>
  <xdr:twoCellAnchor>
    <xdr:from>
      <xdr:col>7</xdr:col>
      <xdr:colOff>371476</xdr:colOff>
      <xdr:row>12</xdr:row>
      <xdr:rowOff>61393</xdr:rowOff>
    </xdr:from>
    <xdr:to>
      <xdr:col>11</xdr:col>
      <xdr:colOff>219076</xdr:colOff>
      <xdr:row>14</xdr:row>
      <xdr:rowOff>28573</xdr:rowOff>
    </xdr:to>
    <xdr:sp macro="" textlink="">
      <xdr:nvSpPr>
        <xdr:cNvPr id="85" name="TextBox 84">
          <a:extLst>
            <a:ext uri="{FF2B5EF4-FFF2-40B4-BE49-F238E27FC236}">
              <a16:creationId xmlns="" xmlns:a16="http://schemas.microsoft.com/office/drawing/2014/main" id="{00000000-0008-0000-0200-000055000000}"/>
            </a:ext>
          </a:extLst>
        </xdr:cNvPr>
        <xdr:cNvSpPr txBox="1"/>
      </xdr:nvSpPr>
      <xdr:spPr>
        <a:xfrm>
          <a:off x="4638676" y="2347393"/>
          <a:ext cx="2286000" cy="34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r>
            <a:rPr lang="en-US" sz="1200" b="0" i="0" u="none" strike="noStrike">
              <a:solidFill>
                <a:srgbClr val="000000"/>
              </a:solidFill>
              <a:latin typeface="Calibri"/>
            </a:rPr>
            <a:t>Tables where all elements are mapped (use</a:t>
          </a:r>
          <a:r>
            <a:rPr lang="en-US" sz="1200" b="0" i="0" u="none" strike="noStrike" baseline="0">
              <a:solidFill>
                <a:srgbClr val="000000"/>
              </a:solidFill>
              <a:latin typeface="Calibri"/>
            </a:rPr>
            <a:t> case or not)</a:t>
          </a:r>
          <a:endParaRPr lang="en-US" sz="1200" b="0" i="0" u="none" strike="noStrike">
            <a:solidFill>
              <a:srgbClr val="000000"/>
            </a:solidFill>
            <a:latin typeface="Calibri"/>
          </a:endParaRPr>
        </a:p>
      </xdr:txBody>
    </xdr:sp>
    <xdr:clientData/>
  </xdr:twoCellAnchor>
  <xdr:twoCellAnchor>
    <xdr:from>
      <xdr:col>12</xdr:col>
      <xdr:colOff>133350</xdr:colOff>
      <xdr:row>12</xdr:row>
      <xdr:rowOff>61393</xdr:rowOff>
    </xdr:from>
    <xdr:to>
      <xdr:col>15</xdr:col>
      <xdr:colOff>590550</xdr:colOff>
      <xdr:row>14</xdr:row>
      <xdr:rowOff>28573</xdr:rowOff>
    </xdr:to>
    <xdr:sp macro="" textlink="">
      <xdr:nvSpPr>
        <xdr:cNvPr id="86" name="TextBox 85">
          <a:extLst>
            <a:ext uri="{FF2B5EF4-FFF2-40B4-BE49-F238E27FC236}">
              <a16:creationId xmlns="" xmlns:a16="http://schemas.microsoft.com/office/drawing/2014/main" id="{00000000-0008-0000-0200-000056000000}"/>
            </a:ext>
          </a:extLst>
        </xdr:cNvPr>
        <xdr:cNvSpPr txBox="1"/>
      </xdr:nvSpPr>
      <xdr:spPr>
        <a:xfrm>
          <a:off x="7448550" y="2347393"/>
          <a:ext cx="2286000" cy="34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r>
            <a:rPr lang="en-US" sz="1200" b="0" i="0" u="none" strike="noStrike">
              <a:solidFill>
                <a:srgbClr val="000000"/>
              </a:solidFill>
              <a:latin typeface="Calibri"/>
            </a:rPr>
            <a:t>Elements</a:t>
          </a:r>
          <a:r>
            <a:rPr lang="en-US" sz="1200" b="0" i="0" u="none" strike="noStrike" baseline="0">
              <a:solidFill>
                <a:srgbClr val="000000"/>
              </a:solidFill>
              <a:latin typeface="Calibri"/>
            </a:rPr>
            <a:t> mapped where required for use cases</a:t>
          </a:r>
          <a:endParaRPr lang="en-US" sz="1200" b="0" i="0" u="none" strike="noStrike">
            <a:solidFill>
              <a:srgbClr val="000000"/>
            </a:solidFill>
            <a:latin typeface="Calibri"/>
          </a:endParaRPr>
        </a:p>
      </xdr:txBody>
    </xdr:sp>
    <xdr:clientData/>
  </xdr:twoCellAnchor>
  <xdr:twoCellAnchor>
    <xdr:from>
      <xdr:col>16</xdr:col>
      <xdr:colOff>459441</xdr:colOff>
      <xdr:row>12</xdr:row>
      <xdr:rowOff>60833</xdr:rowOff>
    </xdr:from>
    <xdr:to>
      <xdr:col>20</xdr:col>
      <xdr:colOff>311523</xdr:colOff>
      <xdr:row>14</xdr:row>
      <xdr:rowOff>28013</xdr:rowOff>
    </xdr:to>
    <xdr:sp macro="" textlink="">
      <xdr:nvSpPr>
        <xdr:cNvPr id="87" name="TextBox 86">
          <a:extLst>
            <a:ext uri="{FF2B5EF4-FFF2-40B4-BE49-F238E27FC236}">
              <a16:creationId xmlns="" xmlns:a16="http://schemas.microsoft.com/office/drawing/2014/main" id="{00000000-0008-0000-0200-000057000000}"/>
            </a:ext>
          </a:extLst>
        </xdr:cNvPr>
        <xdr:cNvSpPr txBox="1"/>
      </xdr:nvSpPr>
      <xdr:spPr>
        <a:xfrm>
          <a:off x="10213041" y="2346833"/>
          <a:ext cx="2290482" cy="34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r>
            <a:rPr lang="en-US" sz="1400" b="0" i="0" u="none" strike="noStrike">
              <a:solidFill>
                <a:srgbClr val="000000"/>
              </a:solidFill>
              <a:latin typeface="Calibri"/>
            </a:rPr>
            <a:t>All elements</a:t>
          </a:r>
        </a:p>
        <a:p>
          <a:pPr algn="ctr"/>
          <a:r>
            <a:rPr lang="en-US" sz="1400" b="0" i="0" u="none" strike="noStrike">
              <a:solidFill>
                <a:srgbClr val="000000"/>
              </a:solidFill>
              <a:latin typeface="Calibri"/>
            </a:rPr>
            <a:t>(in and out of scope)</a:t>
          </a:r>
        </a:p>
      </xdr:txBody>
    </xdr:sp>
    <xdr:clientData/>
  </xdr:twoCellAnchor>
  <xdr:twoCellAnchor>
    <xdr:from>
      <xdr:col>23</xdr:col>
      <xdr:colOff>633844</xdr:colOff>
      <xdr:row>30</xdr:row>
      <xdr:rowOff>109104</xdr:rowOff>
    </xdr:from>
    <xdr:to>
      <xdr:col>27</xdr:col>
      <xdr:colOff>429490</xdr:colOff>
      <xdr:row>51</xdr:row>
      <xdr:rowOff>86592</xdr:rowOff>
    </xdr:to>
    <xdr:grpSp>
      <xdr:nvGrpSpPr>
        <xdr:cNvPr id="88" name="Group 87">
          <a:extLst>
            <a:ext uri="{FF2B5EF4-FFF2-40B4-BE49-F238E27FC236}">
              <a16:creationId xmlns="" xmlns:a16="http://schemas.microsoft.com/office/drawing/2014/main" id="{00000000-0008-0000-0200-000058000000}"/>
            </a:ext>
          </a:extLst>
        </xdr:cNvPr>
        <xdr:cNvGrpSpPr/>
      </xdr:nvGrpSpPr>
      <xdr:grpSpPr>
        <a:xfrm>
          <a:off x="14654644" y="5900304"/>
          <a:ext cx="4100946" cy="4054188"/>
          <a:chOff x="14955981" y="6620740"/>
          <a:chExt cx="4090555" cy="4047260"/>
        </a:xfrm>
      </xdr:grpSpPr>
      <xdr:grpSp>
        <xdr:nvGrpSpPr>
          <xdr:cNvPr id="89" name="Group 88">
            <a:extLst>
              <a:ext uri="{FF2B5EF4-FFF2-40B4-BE49-F238E27FC236}">
                <a16:creationId xmlns="" xmlns:a16="http://schemas.microsoft.com/office/drawing/2014/main" id="{00000000-0008-0000-0200-000059000000}"/>
              </a:ext>
            </a:extLst>
          </xdr:cNvPr>
          <xdr:cNvGrpSpPr/>
        </xdr:nvGrpSpPr>
        <xdr:grpSpPr>
          <a:xfrm>
            <a:off x="14955981" y="6620740"/>
            <a:ext cx="4090555" cy="2371726"/>
            <a:chOff x="1138517" y="95250"/>
            <a:chExt cx="4083423" cy="2371726"/>
          </a:xfrm>
        </xdr:grpSpPr>
        <xdr:graphicFrame macro="">
          <xdr:nvGraphicFramePr>
            <xdr:cNvPr id="91" name="Chart 90">
              <a:extLst>
                <a:ext uri="{FF2B5EF4-FFF2-40B4-BE49-F238E27FC236}">
                  <a16:creationId xmlns="" xmlns:a16="http://schemas.microsoft.com/office/drawing/2014/main" id="{00000000-0008-0000-0200-00005B000000}"/>
                </a:ext>
              </a:extLst>
            </xdr:cNvPr>
            <xdr:cNvGraphicFramePr>
              <a:graphicFrameLocks/>
            </xdr:cNvGraphicFramePr>
          </xdr:nvGraphicFramePr>
          <xdr:xfrm>
            <a:off x="1138517" y="95250"/>
            <a:ext cx="4083423" cy="2371726"/>
          </xdr:xfrm>
          <a:graphic>
            <a:graphicData uri="http://schemas.openxmlformats.org/drawingml/2006/chart">
              <c:chart xmlns:c="http://schemas.openxmlformats.org/drawingml/2006/chart" xmlns:r="http://schemas.openxmlformats.org/officeDocument/2006/relationships" r:id="rId5"/>
            </a:graphicData>
          </a:graphic>
        </xdr:graphicFrame>
        <xdr:sp macro="" textlink="'Source Summary'!K41">
          <xdr:nvSpPr>
            <xdr:cNvPr id="92" name="TextBox 91">
              <a:extLst>
                <a:ext uri="{FF2B5EF4-FFF2-40B4-BE49-F238E27FC236}">
                  <a16:creationId xmlns="" xmlns:a16="http://schemas.microsoft.com/office/drawing/2014/main" id="{00000000-0008-0000-0200-00005C000000}"/>
                </a:ext>
              </a:extLst>
            </xdr:cNvPr>
            <xdr:cNvSpPr txBox="1"/>
          </xdr:nvSpPr>
          <xdr:spPr>
            <a:xfrm>
              <a:off x="2043953" y="952500"/>
              <a:ext cx="2268071" cy="101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9E2EAA25-6073-4B6A-AF9B-7848AACFF6AC}" type="TxLink">
                <a:rPr lang="en-US" sz="4800" b="0" i="0" u="none" strike="noStrike">
                  <a:solidFill>
                    <a:srgbClr val="000000"/>
                  </a:solidFill>
                  <a:latin typeface="Calibri"/>
                </a:rPr>
                <a:pPr algn="ctr"/>
                <a:t>100%</a:t>
              </a:fld>
              <a:endParaRPr lang="en-GB" sz="4800" b="0" i="0"/>
            </a:p>
          </xdr:txBody>
        </xdr:sp>
      </xdr:grpSp>
      <xdr:sp macro="" textlink="">
        <xdr:nvSpPr>
          <xdr:cNvPr id="90" name="TextBox 89">
            <a:extLst>
              <a:ext uri="{FF2B5EF4-FFF2-40B4-BE49-F238E27FC236}">
                <a16:creationId xmlns="" xmlns:a16="http://schemas.microsoft.com/office/drawing/2014/main" id="{00000000-0008-0000-0200-00005A000000}"/>
              </a:ext>
            </a:extLst>
          </xdr:cNvPr>
          <xdr:cNvSpPr txBox="1"/>
        </xdr:nvSpPr>
        <xdr:spPr>
          <a:xfrm>
            <a:off x="15759545" y="8789842"/>
            <a:ext cx="2272146" cy="1878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nchorCtr="0">
            <a:noAutofit/>
          </a:bodyPr>
          <a:lstStyle/>
          <a:p>
            <a:pPr algn="ctr"/>
            <a:r>
              <a:rPr lang="en-US" sz="1400" b="0" i="0" u="none" strike="noStrike" baseline="0">
                <a:solidFill>
                  <a:srgbClr val="000000"/>
                </a:solidFill>
                <a:latin typeface="Calibri"/>
              </a:rPr>
              <a:t>Progress of completing Master Table tab.</a:t>
            </a:r>
          </a:p>
          <a:p>
            <a:pPr algn="ctr"/>
            <a:endParaRPr lang="en-US" sz="1400" b="0" i="0" u="none" strike="noStrike" baseline="0">
              <a:solidFill>
                <a:srgbClr val="000000"/>
              </a:solidFill>
              <a:latin typeface="Calibri"/>
            </a:endParaRPr>
          </a:p>
          <a:p>
            <a:pPr algn="ctr"/>
            <a:r>
              <a:rPr lang="en-US" sz="1400" b="0" i="0" u="none" strike="noStrike" baseline="0">
                <a:solidFill>
                  <a:srgbClr val="000000"/>
                </a:solidFill>
                <a:latin typeface="Calibri"/>
              </a:rPr>
              <a:t>Includes:</a:t>
            </a:r>
          </a:p>
          <a:p>
            <a:pPr algn="ctr"/>
            <a:r>
              <a:rPr lang="en-US" sz="1400" b="0" i="0" u="none" strike="noStrike" baseline="0">
                <a:solidFill>
                  <a:srgbClr val="000000"/>
                </a:solidFill>
                <a:latin typeface="Calibri"/>
              </a:rPr>
              <a:t>- Entity type</a:t>
            </a:r>
          </a:p>
          <a:p>
            <a:pPr algn="ctr"/>
            <a:r>
              <a:rPr lang="en-US" sz="1400" b="0" i="0" u="none" strike="noStrike" baseline="0">
                <a:solidFill>
                  <a:srgbClr val="000000"/>
                </a:solidFill>
                <a:latin typeface="Calibri"/>
              </a:rPr>
              <a:t>- Description</a:t>
            </a:r>
          </a:p>
          <a:p>
            <a:pPr algn="ctr"/>
            <a:r>
              <a:rPr lang="en-US" sz="1400" b="0" i="0" u="none" strike="noStrike" baseline="0">
                <a:solidFill>
                  <a:srgbClr val="000000"/>
                </a:solidFill>
                <a:latin typeface="Calibri"/>
              </a:rPr>
              <a:t>- Completed? flag</a:t>
            </a:r>
          </a:p>
          <a:p>
            <a:pPr algn="ctr"/>
            <a:r>
              <a:rPr lang="en-US" sz="1400" b="0" i="0" u="none" strike="noStrike" baseline="0">
                <a:solidFill>
                  <a:srgbClr val="000000"/>
                </a:solidFill>
                <a:latin typeface="Calibri"/>
              </a:rPr>
              <a:t>-Required flag</a:t>
            </a:r>
            <a:endParaRPr lang="en-US" sz="1400" b="0" i="0" u="none" strike="noStrike">
              <a:solidFill>
                <a:srgbClr val="000000"/>
              </a:solidFill>
              <a:latin typeface="Calibri"/>
            </a:endParaRPr>
          </a:p>
        </xdr:txBody>
      </xdr:sp>
    </xdr:grpSp>
    <xdr:clientData/>
  </xdr:twoCellAnchor>
  <xdr:twoCellAnchor>
    <xdr:from>
      <xdr:col>25</xdr:col>
      <xdr:colOff>1008783</xdr:colOff>
      <xdr:row>30</xdr:row>
      <xdr:rowOff>109104</xdr:rowOff>
    </xdr:from>
    <xdr:to>
      <xdr:col>29</xdr:col>
      <xdr:colOff>111702</xdr:colOff>
      <xdr:row>52</xdr:row>
      <xdr:rowOff>155865</xdr:rowOff>
    </xdr:to>
    <xdr:grpSp>
      <xdr:nvGrpSpPr>
        <xdr:cNvPr id="93" name="Group 92">
          <a:extLst>
            <a:ext uri="{FF2B5EF4-FFF2-40B4-BE49-F238E27FC236}">
              <a16:creationId xmlns="" xmlns:a16="http://schemas.microsoft.com/office/drawing/2014/main" id="{00000000-0008-0000-0200-00005D000000}"/>
            </a:ext>
          </a:extLst>
        </xdr:cNvPr>
        <xdr:cNvGrpSpPr/>
      </xdr:nvGrpSpPr>
      <xdr:grpSpPr>
        <a:xfrm>
          <a:off x="17334633" y="5900304"/>
          <a:ext cx="4103544" cy="4313961"/>
          <a:chOff x="17634239" y="6620740"/>
          <a:chExt cx="4090555" cy="4307033"/>
        </a:xfrm>
      </xdr:grpSpPr>
      <xdr:grpSp>
        <xdr:nvGrpSpPr>
          <xdr:cNvPr id="94" name="Group 93">
            <a:extLst>
              <a:ext uri="{FF2B5EF4-FFF2-40B4-BE49-F238E27FC236}">
                <a16:creationId xmlns="" xmlns:a16="http://schemas.microsoft.com/office/drawing/2014/main" id="{00000000-0008-0000-0200-00005E000000}"/>
              </a:ext>
            </a:extLst>
          </xdr:cNvPr>
          <xdr:cNvGrpSpPr/>
        </xdr:nvGrpSpPr>
        <xdr:grpSpPr>
          <a:xfrm>
            <a:off x="17634239" y="6620740"/>
            <a:ext cx="4090555" cy="2371726"/>
            <a:chOff x="3811681" y="95250"/>
            <a:chExt cx="4083423" cy="2371726"/>
          </a:xfrm>
        </xdr:grpSpPr>
        <xdr:graphicFrame macro="">
          <xdr:nvGraphicFramePr>
            <xdr:cNvPr id="96" name="Chart 95">
              <a:extLst>
                <a:ext uri="{FF2B5EF4-FFF2-40B4-BE49-F238E27FC236}">
                  <a16:creationId xmlns="" xmlns:a16="http://schemas.microsoft.com/office/drawing/2014/main" id="{00000000-0008-0000-0200-000060000000}"/>
                </a:ext>
              </a:extLst>
            </xdr:cNvPr>
            <xdr:cNvGraphicFramePr>
              <a:graphicFrameLocks/>
            </xdr:cNvGraphicFramePr>
          </xdr:nvGraphicFramePr>
          <xdr:xfrm>
            <a:off x="3811681" y="95250"/>
            <a:ext cx="4083423" cy="2371726"/>
          </xdr:xfrm>
          <a:graphic>
            <a:graphicData uri="http://schemas.openxmlformats.org/drawingml/2006/chart">
              <c:chart xmlns:c="http://schemas.openxmlformats.org/drawingml/2006/chart" xmlns:r="http://schemas.openxmlformats.org/officeDocument/2006/relationships" r:id="rId6"/>
            </a:graphicData>
          </a:graphic>
        </xdr:graphicFrame>
        <xdr:sp macro="" textlink="'Source Summary'!K45">
          <xdr:nvSpPr>
            <xdr:cNvPr id="97" name="TextBox 96">
              <a:extLst>
                <a:ext uri="{FF2B5EF4-FFF2-40B4-BE49-F238E27FC236}">
                  <a16:creationId xmlns="" xmlns:a16="http://schemas.microsoft.com/office/drawing/2014/main" id="{00000000-0008-0000-0200-000061000000}"/>
                </a:ext>
              </a:extLst>
            </xdr:cNvPr>
            <xdr:cNvSpPr txBox="1"/>
          </xdr:nvSpPr>
          <xdr:spPr>
            <a:xfrm>
              <a:off x="4721599" y="952500"/>
              <a:ext cx="2268070" cy="101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oAutofit/>
            </a:bodyPr>
            <a:lstStyle/>
            <a:p>
              <a:pPr algn="ctr"/>
              <a:fld id="{4B22D190-AEBD-47ED-80D6-318C4AD0706A}" type="TxLink">
                <a:rPr lang="en-US" sz="4800" b="0" i="0" u="none" strike="noStrike">
                  <a:solidFill>
                    <a:srgbClr val="000000"/>
                  </a:solidFill>
                  <a:latin typeface="Calibri"/>
                </a:rPr>
                <a:pPr algn="ctr"/>
                <a:t>100%</a:t>
              </a:fld>
              <a:endParaRPr lang="en-GB" sz="4800" b="0"/>
            </a:p>
          </xdr:txBody>
        </xdr:sp>
      </xdr:grpSp>
      <xdr:sp macro="" textlink="">
        <xdr:nvSpPr>
          <xdr:cNvPr id="95" name="TextBox 94">
            <a:extLst>
              <a:ext uri="{FF2B5EF4-FFF2-40B4-BE49-F238E27FC236}">
                <a16:creationId xmlns="" xmlns:a16="http://schemas.microsoft.com/office/drawing/2014/main" id="{00000000-0008-0000-0200-00005F000000}"/>
              </a:ext>
            </a:extLst>
          </xdr:cNvPr>
          <xdr:cNvSpPr txBox="1"/>
        </xdr:nvSpPr>
        <xdr:spPr>
          <a:xfrm>
            <a:off x="18526991" y="8786379"/>
            <a:ext cx="2272146" cy="2141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nchorCtr="0">
            <a:noAutofit/>
          </a:bodyPr>
          <a:lstStyle/>
          <a:p>
            <a:pPr algn="ctr"/>
            <a:r>
              <a:rPr lang="en-US" sz="1400" b="0" i="0" u="none" strike="noStrike" baseline="0">
                <a:solidFill>
                  <a:srgbClr val="000000"/>
                </a:solidFill>
                <a:latin typeface="Calibri"/>
              </a:rPr>
              <a:t>Progress of completing Elements tab.</a:t>
            </a:r>
          </a:p>
          <a:p>
            <a:pPr algn="ctr"/>
            <a:endParaRPr lang="en-US" sz="1400" b="0" i="0" u="none" strike="noStrike" baseline="0">
              <a:solidFill>
                <a:srgbClr val="000000"/>
              </a:solidFill>
              <a:latin typeface="Calibri"/>
            </a:endParaRPr>
          </a:p>
          <a:p>
            <a:pPr algn="ctr"/>
            <a:r>
              <a:rPr lang="en-US" sz="1400" b="0" i="0" u="none" strike="noStrike" baseline="0">
                <a:solidFill>
                  <a:srgbClr val="000000"/>
                </a:solidFill>
                <a:latin typeface="Calibri"/>
              </a:rPr>
              <a:t>Includes:</a:t>
            </a:r>
          </a:p>
          <a:p>
            <a:pPr algn="ctr"/>
            <a:r>
              <a:rPr lang="en-US" sz="1400" b="0" i="0" u="none" strike="noStrike" baseline="0">
                <a:solidFill>
                  <a:srgbClr val="000000"/>
                </a:solidFill>
                <a:latin typeface="Calibri"/>
              </a:rPr>
              <a:t>- Data type</a:t>
            </a:r>
          </a:p>
          <a:p>
            <a:pPr algn="ctr"/>
            <a:r>
              <a:rPr lang="en-US" sz="1400" b="0" i="0" u="none" strike="noStrike" baseline="0">
                <a:solidFill>
                  <a:srgbClr val="000000"/>
                </a:solidFill>
                <a:latin typeface="Calibri"/>
              </a:rPr>
              <a:t>- Length</a:t>
            </a:r>
          </a:p>
          <a:p>
            <a:pPr algn="ctr"/>
            <a:r>
              <a:rPr lang="en-US" sz="1400" b="0" i="0" u="none" strike="noStrike" baseline="0">
                <a:solidFill>
                  <a:srgbClr val="000000"/>
                </a:solidFill>
                <a:latin typeface="Calibri"/>
              </a:rPr>
              <a:t>- PK, FK, Mandatory fllags</a:t>
            </a:r>
          </a:p>
          <a:p>
            <a:pPr algn="ctr"/>
            <a:r>
              <a:rPr lang="en-US" sz="1400" b="0" i="0" u="none" strike="noStrike" baseline="0">
                <a:solidFill>
                  <a:srgbClr val="000000"/>
                </a:solidFill>
                <a:latin typeface="Calibri"/>
              </a:rPr>
              <a:t>- Data class/group</a:t>
            </a:r>
          </a:p>
          <a:p>
            <a:pPr algn="ctr"/>
            <a:r>
              <a:rPr lang="en-US" sz="1400" b="0" i="0" u="none" strike="noStrike" baseline="0">
                <a:solidFill>
                  <a:srgbClr val="000000"/>
                </a:solidFill>
                <a:latin typeface="Calibri"/>
              </a:rPr>
              <a:t>- Raw, static, description</a:t>
            </a:r>
          </a:p>
          <a:p>
            <a:pPr algn="ctr"/>
            <a:r>
              <a:rPr lang="en-US" sz="1400" b="0" i="0" u="none" strike="noStrike" baseline="0">
                <a:solidFill>
                  <a:srgbClr val="000000"/>
                </a:solidFill>
                <a:latin typeface="Calibri"/>
              </a:rPr>
              <a:t>- Completed? flag</a:t>
            </a: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DL_DataDict_VN_C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Glossary"/>
      <sheetName val="Charts"/>
      <sheetName val="Source Summary"/>
      <sheetName val="Master Tables"/>
      <sheetName val="Data Elements"/>
      <sheetName val="Legend"/>
    </sheetNames>
    <sheetDataSet>
      <sheetData sheetId="0"/>
      <sheetData sheetId="1"/>
      <sheetData sheetId="2"/>
      <sheetData sheetId="3"/>
      <sheetData sheetId="4">
        <row r="4">
          <cell r="C4" t="str">
            <v>TCLAIM_DETAILS</v>
          </cell>
          <cell r="D4" t="str">
            <v>Table</v>
          </cell>
          <cell r="E4" t="str">
            <v>Claim detail</v>
          </cell>
          <cell r="F4" t="str">
            <v>Internal</v>
          </cell>
          <cell r="G4" t="str">
            <v>Customer</v>
          </cell>
          <cell r="I4" t="str">
            <v>Yes</v>
          </cell>
          <cell r="J4" t="str">
            <v>Yes</v>
          </cell>
          <cell r="K4" t="str">
            <v>Yes</v>
          </cell>
        </row>
        <row r="5">
          <cell r="C5" t="str">
            <v>TPLANS</v>
          </cell>
          <cell r="D5" t="str">
            <v>Table</v>
          </cell>
          <cell r="E5" t="str">
            <v>Plan code detail</v>
          </cell>
          <cell r="F5" t="str">
            <v>Internal</v>
          </cell>
          <cell r="G5" t="str">
            <v>Customer</v>
          </cell>
          <cell r="I5" t="str">
            <v>Yes</v>
          </cell>
          <cell r="J5" t="str">
            <v>Yes</v>
          </cell>
          <cell r="K5" t="str">
            <v>Yes</v>
          </cell>
        </row>
        <row r="6">
          <cell r="C6" t="str">
            <v>TPLAN_DESCRIPTIONS</v>
          </cell>
          <cell r="D6" t="str">
            <v>Table</v>
          </cell>
          <cell r="E6" t="str">
            <v>Plan description</v>
          </cell>
          <cell r="F6" t="str">
            <v>Internal</v>
          </cell>
          <cell r="G6" t="str">
            <v>Customer</v>
          </cell>
          <cell r="I6" t="str">
            <v>Yes</v>
          </cell>
          <cell r="J6" t="str">
            <v>Yes</v>
          </cell>
          <cell r="K6" t="str">
            <v>No</v>
          </cell>
        </row>
        <row r="7">
          <cell r="C7" t="str">
            <v>TPOLICYS</v>
          </cell>
          <cell r="D7" t="str">
            <v>Table</v>
          </cell>
          <cell r="E7" t="str">
            <v>Policy detail</v>
          </cell>
          <cell r="F7" t="str">
            <v>Restricted</v>
          </cell>
          <cell r="G7" t="str">
            <v>customer</v>
          </cell>
          <cell r="I7" t="str">
            <v>Yes</v>
          </cell>
          <cell r="J7" t="str">
            <v>Yes</v>
          </cell>
          <cell r="K7" t="str">
            <v>Yes</v>
          </cell>
        </row>
        <row r="8">
          <cell r="C8" t="str">
            <v>TCOVERAGES</v>
          </cell>
          <cell r="D8" t="str">
            <v>Table</v>
          </cell>
          <cell r="E8" t="str">
            <v>Coverage detail</v>
          </cell>
          <cell r="F8" t="str">
            <v>Internal</v>
          </cell>
          <cell r="G8" t="str">
            <v>Customer</v>
          </cell>
          <cell r="I8" t="str">
            <v>Yes</v>
          </cell>
          <cell r="J8" t="str">
            <v>Yes</v>
          </cell>
          <cell r="K8" t="str">
            <v>Yes</v>
          </cell>
        </row>
        <row r="9">
          <cell r="C9" t="str">
            <v>TCLIENT_DETAILS</v>
          </cell>
          <cell r="D9" t="str">
            <v>Table</v>
          </cell>
          <cell r="E9" t="str">
            <v>Client detail</v>
          </cell>
          <cell r="F9" t="str">
            <v>Regulated - PII</v>
          </cell>
          <cell r="G9" t="str">
            <v>Customer</v>
          </cell>
          <cell r="I9" t="str">
            <v>Yes</v>
          </cell>
          <cell r="J9" t="str">
            <v>Yes</v>
          </cell>
          <cell r="K9" t="str">
            <v>Yes</v>
          </cell>
        </row>
        <row r="10">
          <cell r="C10" t="str">
            <v>TCLIENT_POLICY_LINKS</v>
          </cell>
          <cell r="D10" t="str">
            <v>Table</v>
          </cell>
          <cell r="E10" t="str">
            <v>Other info of client</v>
          </cell>
          <cell r="F10" t="str">
            <v>Internal</v>
          </cell>
          <cell r="G10" t="str">
            <v>Customer</v>
          </cell>
          <cell r="I10" t="str">
            <v>Yes</v>
          </cell>
          <cell r="J10" t="str">
            <v>Yes</v>
          </cell>
          <cell r="K10" t="str">
            <v>Yes</v>
          </cell>
        </row>
        <row r="11">
          <cell r="C11" t="str">
            <v>TOCCUPATION</v>
          </cell>
          <cell r="D11" t="str">
            <v>Table</v>
          </cell>
          <cell r="E11" t="str">
            <v>Occupation detail</v>
          </cell>
          <cell r="F11" t="str">
            <v>Internal</v>
          </cell>
          <cell r="G11" t="str">
            <v>Customer</v>
          </cell>
          <cell r="I11" t="str">
            <v>Yes</v>
          </cell>
          <cell r="J11" t="str">
            <v>Yes</v>
          </cell>
          <cell r="K11" t="str">
            <v>Yes</v>
          </cell>
        </row>
        <row r="12">
          <cell r="C12" t="str">
            <v>tbranches</v>
          </cell>
          <cell r="D12" t="str">
            <v>Table</v>
          </cell>
          <cell r="E12" t="str">
            <v>Branch detail</v>
          </cell>
          <cell r="F12" t="str">
            <v>Internal</v>
          </cell>
          <cell r="G12" t="str">
            <v>Customer</v>
          </cell>
          <cell r="I12" t="str">
            <v>Yes</v>
          </cell>
          <cell r="J12" t="str">
            <v>Yes</v>
          </cell>
          <cell r="K12" t="str">
            <v>Yes</v>
          </cell>
        </row>
        <row r="13">
          <cell r="C13" t="str">
            <v>tclient_addresses</v>
          </cell>
          <cell r="D13" t="str">
            <v>Table</v>
          </cell>
          <cell r="E13" t="str">
            <v>Client address detail</v>
          </cell>
          <cell r="F13" t="str">
            <v>Internal</v>
          </cell>
          <cell r="G13" t="str">
            <v>Customer</v>
          </cell>
          <cell r="I13" t="str">
            <v>Yes</v>
          </cell>
          <cell r="J13" t="str">
            <v>Yes</v>
          </cell>
          <cell r="K13" t="str">
            <v>Yes</v>
          </cell>
        </row>
        <row r="14">
          <cell r="C14" t="str">
            <v>tclient_other_details</v>
          </cell>
          <cell r="D14" t="str">
            <v>Table</v>
          </cell>
          <cell r="E14" t="str">
            <v>Client other detail</v>
          </cell>
          <cell r="F14" t="str">
            <v>Internal</v>
          </cell>
          <cell r="G14" t="str">
            <v>Customer</v>
          </cell>
          <cell r="I14" t="str">
            <v>Yes</v>
          </cell>
          <cell r="J14" t="str">
            <v>Yes</v>
          </cell>
          <cell r="K14" t="str">
            <v>Yes</v>
          </cell>
        </row>
        <row r="15">
          <cell r="C15" t="str">
            <v>tclaim_quota_edit</v>
          </cell>
          <cell r="D15" t="str">
            <v>Table</v>
          </cell>
          <cell r="E15" t="str">
            <v>Claim quota detail</v>
          </cell>
          <cell r="F15" t="str">
            <v>Internal</v>
          </cell>
          <cell r="G15" t="str">
            <v>Customer</v>
          </cell>
          <cell r="I15" t="str">
            <v>Yes</v>
          </cell>
          <cell r="J15" t="str">
            <v>Yes</v>
          </cell>
          <cell r="K15" t="str">
            <v>Yes</v>
          </cell>
        </row>
        <row r="16">
          <cell r="C16" t="str">
            <v>tfield_values</v>
          </cell>
          <cell r="D16" t="str">
            <v>Table</v>
          </cell>
          <cell r="E16" t="str">
            <v>Setup value detail for CAS,AMS</v>
          </cell>
          <cell r="F16" t="str">
            <v>Internal</v>
          </cell>
          <cell r="G16" t="str">
            <v>Customer</v>
          </cell>
          <cell r="I16" t="str">
            <v>Yes</v>
          </cell>
          <cell r="J16" t="str">
            <v>Yes</v>
          </cell>
          <cell r="K16" t="str">
            <v>Yes</v>
          </cell>
        </row>
        <row r="17">
          <cell r="C17" t="str">
            <v>tbranches_vn</v>
          </cell>
          <cell r="D17" t="str">
            <v>Table</v>
          </cell>
          <cell r="E17" t="str">
            <v>Branch detail</v>
          </cell>
          <cell r="F17" t="str">
            <v>Internal</v>
          </cell>
          <cell r="G17" t="str">
            <v>Customer</v>
          </cell>
          <cell r="I17" t="str">
            <v>Yes</v>
          </cell>
          <cell r="J17" t="str">
            <v>Yes</v>
          </cell>
          <cell r="K17" t="str">
            <v>Yes</v>
          </cell>
        </row>
        <row r="18">
          <cell r="C18" t="str">
            <v>texchange_rates</v>
          </cell>
          <cell r="D18" t="str">
            <v>Table</v>
          </cell>
          <cell r="E18" t="str">
            <v>Exchange rate detail</v>
          </cell>
          <cell r="F18" t="str">
            <v>Internal</v>
          </cell>
          <cell r="G18" t="str">
            <v>Customer</v>
          </cell>
          <cell r="I18" t="str">
            <v>Yes</v>
          </cell>
          <cell r="J18" t="str">
            <v>Yes</v>
          </cell>
          <cell r="K18" t="str">
            <v>No</v>
          </cell>
        </row>
        <row r="19">
          <cell r="C19" t="str">
            <v>ttask_details</v>
          </cell>
          <cell r="D19" t="str">
            <v>Table</v>
          </cell>
          <cell r="E19" t="str">
            <v>Task detail of claim</v>
          </cell>
          <cell r="F19" t="str">
            <v>Internal</v>
          </cell>
          <cell r="G19" t="str">
            <v>Customer</v>
          </cell>
          <cell r="I19" t="str">
            <v>Yes</v>
          </cell>
          <cell r="J19" t="str">
            <v>Yes</v>
          </cell>
          <cell r="K19" t="str">
            <v>No</v>
          </cell>
        </row>
        <row r="20">
          <cell r="C20" t="str">
            <v>tclm_letter_hdr</v>
          </cell>
          <cell r="D20" t="str">
            <v>Table</v>
          </cell>
          <cell r="E20" t="str">
            <v>Claim letter detail</v>
          </cell>
          <cell r="F20" t="str">
            <v>Internal</v>
          </cell>
          <cell r="G20" t="str">
            <v>Customer</v>
          </cell>
          <cell r="I20" t="str">
            <v>Yes</v>
          </cell>
          <cell r="J20" t="str">
            <v>Yes</v>
          </cell>
          <cell r="K20" t="str">
            <v>No</v>
          </cell>
        </row>
        <row r="21">
          <cell r="C21" t="str">
            <v>tclm_invest</v>
          </cell>
          <cell r="D21" t="str">
            <v>Table</v>
          </cell>
          <cell r="E21" t="str">
            <v>Claim invest detail</v>
          </cell>
          <cell r="F21" t="str">
            <v>Internal</v>
          </cell>
          <cell r="G21" t="str">
            <v>Customer</v>
          </cell>
          <cell r="I21" t="str">
            <v>Yes</v>
          </cell>
          <cell r="J21" t="str">
            <v>Yes</v>
          </cell>
          <cell r="K21" t="str">
            <v>No</v>
          </cell>
        </row>
        <row r="22">
          <cell r="C22" t="str">
            <v>TTERMINATION_DETAILS</v>
          </cell>
          <cell r="D22" t="str">
            <v>Table</v>
          </cell>
          <cell r="E22" t="str">
            <v>Terminate detail of policy</v>
          </cell>
          <cell r="F22" t="str">
            <v>Internal</v>
          </cell>
          <cell r="G22" t="str">
            <v>Customer</v>
          </cell>
          <cell r="I22" t="str">
            <v>Yes</v>
          </cell>
          <cell r="J22" t="str">
            <v>Yes</v>
          </cell>
          <cell r="K22" t="str">
            <v>No</v>
          </cell>
        </row>
        <row r="23">
          <cell r="C23" t="str">
            <v>TLOAN_DETAILS</v>
          </cell>
          <cell r="D23" t="str">
            <v>Table</v>
          </cell>
          <cell r="E23" t="str">
            <v>Loan detail</v>
          </cell>
          <cell r="F23" t="str">
            <v>Internal</v>
          </cell>
          <cell r="G23" t="str">
            <v>Customer</v>
          </cell>
          <cell r="I23" t="str">
            <v>Yes</v>
          </cell>
          <cell r="J23" t="str">
            <v>Yes</v>
          </cell>
          <cell r="K23" t="str">
            <v>Yes</v>
          </cell>
        </row>
        <row r="24">
          <cell r="C24" t="str">
            <v>tpolicy_values</v>
          </cell>
          <cell r="D24" t="str">
            <v>Table</v>
          </cell>
          <cell r="E24" t="str">
            <v>Detail plan code of policy</v>
          </cell>
          <cell r="F24" t="str">
            <v>Internal</v>
          </cell>
          <cell r="G24" t="str">
            <v>Customer</v>
          </cell>
          <cell r="I24" t="str">
            <v>Yes</v>
          </cell>
          <cell r="J24" t="str">
            <v>Yes</v>
          </cell>
          <cell r="K24" t="str">
            <v>No</v>
          </cell>
        </row>
        <row r="25">
          <cell r="C25" t="str">
            <v>TTRXN_LOGS_BACKUP</v>
          </cell>
          <cell r="D25" t="str">
            <v>Table</v>
          </cell>
          <cell r="E25" t="str">
            <v>Log detail of policy</v>
          </cell>
          <cell r="F25" t="str">
            <v>Internal</v>
          </cell>
          <cell r="G25" t="str">
            <v>Customer</v>
          </cell>
          <cell r="I25" t="str">
            <v>Yes</v>
          </cell>
          <cell r="J25" t="str">
            <v>Yes</v>
          </cell>
          <cell r="K25" t="str">
            <v>No</v>
          </cell>
        </row>
        <row r="26">
          <cell r="C26" t="str">
            <v>TTRXN_LOGS</v>
          </cell>
          <cell r="D26" t="str">
            <v>Table</v>
          </cell>
          <cell r="E26" t="str">
            <v>Log detail of policy</v>
          </cell>
          <cell r="F26" t="str">
            <v>Internal</v>
          </cell>
          <cell r="G26" t="str">
            <v>Customer</v>
          </cell>
          <cell r="I26" t="str">
            <v>Yes</v>
          </cell>
          <cell r="J26" t="str">
            <v>Yes</v>
          </cell>
          <cell r="K26" t="str">
            <v>Yes</v>
          </cell>
        </row>
        <row r="27">
          <cell r="C27" t="str">
            <v>TMULT_PROC</v>
          </cell>
          <cell r="D27" t="str">
            <v>Table</v>
          </cell>
          <cell r="E27" t="str">
            <v>Process ID detail</v>
          </cell>
          <cell r="F27" t="str">
            <v>Internal</v>
          </cell>
          <cell r="G27" t="str">
            <v>Customer</v>
          </cell>
          <cell r="I27" t="str">
            <v>Yes</v>
          </cell>
          <cell r="J27" t="str">
            <v>Yes</v>
          </cell>
          <cell r="K27" t="str">
            <v>No</v>
          </cell>
        </row>
        <row r="28">
          <cell r="C28" t="str">
            <v>TACCT_EXTRACTS</v>
          </cell>
          <cell r="D28" t="str">
            <v>Table</v>
          </cell>
          <cell r="E28" t="str">
            <v>Accounting detail of policy</v>
          </cell>
          <cell r="F28" t="str">
            <v>Internal</v>
          </cell>
          <cell r="G28" t="str">
            <v>Customer</v>
          </cell>
          <cell r="I28" t="str">
            <v>Yes</v>
          </cell>
          <cell r="J28" t="str">
            <v>Yes</v>
          </cell>
          <cell r="K28" t="str">
            <v>Yes</v>
          </cell>
        </row>
        <row r="29">
          <cell r="C29" t="str">
            <v>TACTIVITY_SCHEDULES</v>
          </cell>
          <cell r="D29" t="str">
            <v>Table</v>
          </cell>
          <cell r="E29" t="str">
            <v>Activity schedule of policy</v>
          </cell>
          <cell r="F29" t="str">
            <v>Internal</v>
          </cell>
          <cell r="G29" t="str">
            <v>Customer</v>
          </cell>
          <cell r="I29" t="str">
            <v>No</v>
          </cell>
          <cell r="J29" t="str">
            <v>Yes</v>
          </cell>
          <cell r="K29" t="str">
            <v>Yes</v>
          </cell>
        </row>
        <row r="30">
          <cell r="C30" t="str">
            <v>TAVY_VALUE_DTLS</v>
          </cell>
          <cell r="D30" t="str">
            <v>Table</v>
          </cell>
          <cell r="E30" t="str">
            <v>AVY value detail of policy</v>
          </cell>
          <cell r="F30" t="str">
            <v>Internal</v>
          </cell>
          <cell r="G30" t="str">
            <v>Customer</v>
          </cell>
          <cell r="I30" t="str">
            <v>No</v>
          </cell>
          <cell r="J30" t="str">
            <v>Yes</v>
          </cell>
          <cell r="K30" t="str">
            <v>Yes</v>
          </cell>
        </row>
        <row r="31">
          <cell r="C31" t="str">
            <v>TAVY_VALUE_HISTORIES</v>
          </cell>
          <cell r="D31" t="str">
            <v>Table</v>
          </cell>
          <cell r="E31" t="str">
            <v>AVY value history of policy</v>
          </cell>
          <cell r="F31" t="str">
            <v>Internal</v>
          </cell>
          <cell r="G31" t="str">
            <v>Customer</v>
          </cell>
          <cell r="I31" t="str">
            <v>No</v>
          </cell>
          <cell r="J31" t="str">
            <v>Yes</v>
          </cell>
          <cell r="K31" t="str">
            <v>Yes</v>
          </cell>
        </row>
        <row r="32">
          <cell r="C32" t="str">
            <v>TBANK_ACCOUNT_RULES</v>
          </cell>
          <cell r="D32" t="str">
            <v>Table</v>
          </cell>
          <cell r="E32" t="str">
            <v>Bank account rule</v>
          </cell>
          <cell r="F32" t="str">
            <v>Internal</v>
          </cell>
          <cell r="G32" t="str">
            <v>Customer</v>
          </cell>
          <cell r="I32" t="str">
            <v>No</v>
          </cell>
          <cell r="J32" t="str">
            <v>Yes</v>
          </cell>
          <cell r="K32" t="str">
            <v>Yes</v>
          </cell>
        </row>
        <row r="33">
          <cell r="C33" t="str">
            <v>TBANK_CASH_SLIP_FILES</v>
          </cell>
          <cell r="D33" t="str">
            <v>Table</v>
          </cell>
          <cell r="E33" t="str">
            <v>Bank cash slip file of policy</v>
          </cell>
          <cell r="F33" t="str">
            <v>Internal</v>
          </cell>
          <cell r="G33" t="str">
            <v>Customer</v>
          </cell>
          <cell r="I33" t="str">
            <v>No</v>
          </cell>
          <cell r="J33" t="str">
            <v>Yes</v>
          </cell>
          <cell r="K33" t="str">
            <v>Yes</v>
          </cell>
        </row>
        <row r="34">
          <cell r="C34" t="str">
            <v>TBANK_CASH_SLIP_LAYOUT</v>
          </cell>
          <cell r="D34" t="str">
            <v>Table</v>
          </cell>
          <cell r="E34" t="str">
            <v>Bank cash slip layout of policy</v>
          </cell>
          <cell r="F34" t="str">
            <v>Internal</v>
          </cell>
          <cell r="G34" t="str">
            <v>Customer</v>
          </cell>
          <cell r="I34" t="str">
            <v>No</v>
          </cell>
          <cell r="J34" t="str">
            <v>Yes</v>
          </cell>
          <cell r="K34" t="str">
            <v>Yes</v>
          </cell>
        </row>
        <row r="35">
          <cell r="C35" t="str">
            <v>TBANK_DETAILS</v>
          </cell>
          <cell r="D35" t="str">
            <v>Table</v>
          </cell>
          <cell r="E35" t="str">
            <v>Bank detail</v>
          </cell>
          <cell r="F35" t="str">
            <v>Internal</v>
          </cell>
          <cell r="G35" t="str">
            <v>Customer</v>
          </cell>
          <cell r="I35" t="str">
            <v>No</v>
          </cell>
          <cell r="J35" t="str">
            <v>Yes</v>
          </cell>
          <cell r="K35" t="str">
            <v>Yes</v>
          </cell>
        </row>
        <row r="36">
          <cell r="C36" t="str">
            <v>TBANK_FEE</v>
          </cell>
          <cell r="D36" t="str">
            <v>Table</v>
          </cell>
          <cell r="E36" t="str">
            <v>Bank fee</v>
          </cell>
          <cell r="F36" t="str">
            <v>Internal</v>
          </cell>
          <cell r="G36" t="str">
            <v>Customer</v>
          </cell>
          <cell r="I36" t="str">
            <v>No</v>
          </cell>
          <cell r="J36" t="str">
            <v>Yes</v>
          </cell>
          <cell r="K36" t="str">
            <v>Yes</v>
          </cell>
        </row>
        <row r="37">
          <cell r="C37" t="str">
            <v>TBANK_FILE_LAYOUT</v>
          </cell>
          <cell r="D37" t="str">
            <v>Table</v>
          </cell>
          <cell r="E37" t="str">
            <v>Bank file layout</v>
          </cell>
          <cell r="F37" t="str">
            <v>Internal</v>
          </cell>
          <cell r="G37" t="str">
            <v>Customer</v>
          </cell>
          <cell r="I37" t="str">
            <v>No</v>
          </cell>
          <cell r="J37" t="str">
            <v>Yes</v>
          </cell>
          <cell r="K37" t="str">
            <v>Yes</v>
          </cell>
        </row>
        <row r="38">
          <cell r="C38" t="str">
            <v>TBENEFICIARY_DETAILS</v>
          </cell>
          <cell r="D38" t="str">
            <v>Table</v>
          </cell>
          <cell r="E38" t="str">
            <v>Beneficiary detail of policy</v>
          </cell>
          <cell r="F38" t="str">
            <v>Internal</v>
          </cell>
          <cell r="G38" t="str">
            <v>Customer</v>
          </cell>
          <cell r="I38" t="str">
            <v>No</v>
          </cell>
          <cell r="J38" t="str">
            <v>Yes</v>
          </cell>
          <cell r="K38" t="str">
            <v>Yes</v>
          </cell>
        </row>
        <row r="39">
          <cell r="C39" t="str">
            <v>TCASH_BATCH_DETAILS</v>
          </cell>
          <cell r="D39" t="str">
            <v>Table</v>
          </cell>
          <cell r="E39" t="str">
            <v>Cash batch detail of policy</v>
          </cell>
          <cell r="F39" t="str">
            <v>Internal</v>
          </cell>
          <cell r="G39" t="str">
            <v>Customer</v>
          </cell>
          <cell r="I39" t="str">
            <v>Yes</v>
          </cell>
          <cell r="J39" t="str">
            <v>Yes</v>
          </cell>
          <cell r="K39" t="str">
            <v>Yes</v>
          </cell>
        </row>
        <row r="40">
          <cell r="C40" t="str">
            <v>TCASH_BATCH_HEADERS</v>
          </cell>
          <cell r="D40" t="str">
            <v>Table</v>
          </cell>
          <cell r="E40" t="str">
            <v>Cash batch header of policy</v>
          </cell>
          <cell r="F40" t="str">
            <v>Internal</v>
          </cell>
          <cell r="G40" t="str">
            <v>Customer</v>
          </cell>
          <cell r="I40" t="str">
            <v>Yes</v>
          </cell>
          <cell r="J40" t="str">
            <v>Yes</v>
          </cell>
          <cell r="K40" t="str">
            <v>Yes</v>
          </cell>
        </row>
        <row r="41">
          <cell r="C41" t="str">
            <v>TCHARGE_HISTORIES</v>
          </cell>
          <cell r="D41" t="str">
            <v>Table</v>
          </cell>
          <cell r="E41" t="str">
            <v>Charge history of policy</v>
          </cell>
          <cell r="F41" t="str">
            <v>Internal</v>
          </cell>
          <cell r="G41" t="str">
            <v>Customer</v>
          </cell>
          <cell r="I41" t="str">
            <v>No</v>
          </cell>
          <cell r="J41" t="str">
            <v>Yes</v>
          </cell>
          <cell r="K41" t="str">
            <v>Yes</v>
          </cell>
        </row>
        <row r="42">
          <cell r="C42" t="str">
            <v>TCHARGES</v>
          </cell>
          <cell r="D42" t="str">
            <v>Table</v>
          </cell>
          <cell r="E42" t="str">
            <v>Charge detail of plan</v>
          </cell>
          <cell r="F42" t="str">
            <v>Internal</v>
          </cell>
          <cell r="G42" t="str">
            <v>Customer</v>
          </cell>
          <cell r="I42" t="str">
            <v>No</v>
          </cell>
          <cell r="J42" t="str">
            <v>Yes</v>
          </cell>
          <cell r="K42" t="str">
            <v>Yes</v>
          </cell>
        </row>
        <row r="43">
          <cell r="C43" t="str">
            <v>TCLIENT_BANK_ACCOUNT_CHARGES</v>
          </cell>
          <cell r="D43" t="str">
            <v>Table</v>
          </cell>
          <cell r="E43" t="str">
            <v>Bank account charge of policy</v>
          </cell>
          <cell r="F43" t="str">
            <v>Internal</v>
          </cell>
          <cell r="G43" t="str">
            <v>Customer</v>
          </cell>
          <cell r="I43" t="str">
            <v>No</v>
          </cell>
          <cell r="J43" t="str">
            <v>Yes</v>
          </cell>
          <cell r="K43" t="str">
            <v>Yes</v>
          </cell>
        </row>
        <row r="44">
          <cell r="C44" t="str">
            <v>TCLIENT_BANK_ACCOUNTS</v>
          </cell>
          <cell r="D44" t="str">
            <v>Table</v>
          </cell>
          <cell r="E44" t="str">
            <v>Bank account of policy</v>
          </cell>
          <cell r="F44" t="str">
            <v>Internal</v>
          </cell>
          <cell r="G44" t="str">
            <v>Customer</v>
          </cell>
          <cell r="I44" t="str">
            <v>No</v>
          </cell>
          <cell r="J44" t="str">
            <v>Yes</v>
          </cell>
          <cell r="K44" t="str">
            <v>Yes</v>
          </cell>
        </row>
        <row r="45">
          <cell r="C45" t="str">
            <v>TCLIENT_OTHER_POLICY_LINKS</v>
          </cell>
          <cell r="D45" t="str">
            <v>Table</v>
          </cell>
          <cell r="E45" t="str">
            <v>Other info of policy</v>
          </cell>
          <cell r="F45" t="str">
            <v>Internal</v>
          </cell>
          <cell r="G45" t="str">
            <v>Customer</v>
          </cell>
          <cell r="I45" t="str">
            <v>No</v>
          </cell>
          <cell r="J45" t="str">
            <v>Yes</v>
          </cell>
          <cell r="K45" t="str">
            <v>Yes</v>
          </cell>
        </row>
        <row r="46">
          <cell r="C46" t="str">
            <v>TCOMMISSION_TRAILERS</v>
          </cell>
          <cell r="D46" t="str">
            <v>Table</v>
          </cell>
          <cell r="E46" t="str">
            <v>Commission trailer of policy</v>
          </cell>
          <cell r="F46" t="str">
            <v>Internal</v>
          </cell>
          <cell r="G46" t="str">
            <v>Customer</v>
          </cell>
          <cell r="I46" t="str">
            <v>Yes</v>
          </cell>
          <cell r="J46" t="str">
            <v>Yes</v>
          </cell>
          <cell r="K46" t="str">
            <v>Yes</v>
          </cell>
        </row>
        <row r="47">
          <cell r="C47" t="str">
            <v>TCOVERAGE_LAYERS</v>
          </cell>
          <cell r="D47" t="str">
            <v>Table</v>
          </cell>
          <cell r="E47" t="str">
            <v>Coverage detail of policy</v>
          </cell>
          <cell r="F47" t="str">
            <v>Internal</v>
          </cell>
          <cell r="G47" t="str">
            <v>Customer</v>
          </cell>
          <cell r="I47" t="str">
            <v>No</v>
          </cell>
          <cell r="J47" t="str">
            <v>Yes</v>
          </cell>
          <cell r="K47" t="str">
            <v>Yes</v>
          </cell>
        </row>
        <row r="48">
          <cell r="C48" t="str">
            <v>TCRRS</v>
          </cell>
          <cell r="D48" t="str">
            <v>Table</v>
          </cell>
          <cell r="E48" t="str">
            <v>CRR info of policy</v>
          </cell>
          <cell r="F48" t="str">
            <v>Internal</v>
          </cell>
          <cell r="G48" t="str">
            <v>Customer</v>
          </cell>
          <cell r="I48" t="str">
            <v>No</v>
          </cell>
          <cell r="J48" t="str">
            <v>Yes</v>
          </cell>
          <cell r="K48" t="str">
            <v>Yes</v>
          </cell>
        </row>
        <row r="49">
          <cell r="C49" t="str">
            <v>TCWA_SUSPENSE</v>
          </cell>
          <cell r="D49" t="str">
            <v>Table</v>
          </cell>
          <cell r="E49" t="str">
            <v>Suspense detail of policy</v>
          </cell>
          <cell r="F49" t="str">
            <v>Internal</v>
          </cell>
          <cell r="G49" t="str">
            <v>Customer</v>
          </cell>
          <cell r="I49" t="str">
            <v>No</v>
          </cell>
          <cell r="J49" t="str">
            <v>Yes</v>
          </cell>
          <cell r="K49" t="str">
            <v>Yes</v>
          </cell>
        </row>
        <row r="50">
          <cell r="C50" t="str">
            <v>TDIVIDEND_VALUES</v>
          </cell>
          <cell r="D50" t="str">
            <v>Table</v>
          </cell>
          <cell r="E50" t="str">
            <v>Dividend value detail of plan</v>
          </cell>
          <cell r="F50" t="str">
            <v>Internal</v>
          </cell>
          <cell r="G50" t="str">
            <v>Customer</v>
          </cell>
          <cell r="I50" t="str">
            <v>No</v>
          </cell>
          <cell r="J50" t="str">
            <v>Yes</v>
          </cell>
          <cell r="K50" t="str">
            <v>Yes</v>
          </cell>
        </row>
        <row r="51">
          <cell r="C51" t="str">
            <v>TDNR_BANK_TRACK_HDRS</v>
          </cell>
          <cell r="D51" t="str">
            <v>Table</v>
          </cell>
          <cell r="E51" t="str">
            <v>DNR detail of policy</v>
          </cell>
          <cell r="F51" t="str">
            <v>Internal</v>
          </cell>
          <cell r="G51" t="str">
            <v>Customer</v>
          </cell>
          <cell r="I51" t="str">
            <v>No</v>
          </cell>
          <cell r="J51" t="str">
            <v>Yes</v>
          </cell>
          <cell r="K51" t="str">
            <v>Yes</v>
          </cell>
        </row>
        <row r="52">
          <cell r="C52" t="str">
            <v>TDNR_DETAILS</v>
          </cell>
          <cell r="D52" t="str">
            <v>Table</v>
          </cell>
          <cell r="E52" t="str">
            <v>DNR detail of policy</v>
          </cell>
          <cell r="F52" t="str">
            <v>Internal</v>
          </cell>
          <cell r="G52" t="str">
            <v>Customer</v>
          </cell>
          <cell r="I52" t="str">
            <v>No</v>
          </cell>
          <cell r="J52" t="str">
            <v>Yes</v>
          </cell>
          <cell r="K52" t="str">
            <v>Yes</v>
          </cell>
        </row>
        <row r="53">
          <cell r="C53" t="str">
            <v>TDNR_PICKUP_RETURN_TRACK</v>
          </cell>
          <cell r="D53" t="str">
            <v>Table</v>
          </cell>
          <cell r="E53" t="str">
            <v>DNR detail of policy</v>
          </cell>
          <cell r="F53" t="str">
            <v>Internal</v>
          </cell>
          <cell r="G53" t="str">
            <v>Customer</v>
          </cell>
          <cell r="I53" t="str">
            <v>No</v>
          </cell>
          <cell r="J53" t="str">
            <v>Yes</v>
          </cell>
          <cell r="K53" t="str">
            <v>Yes</v>
          </cell>
        </row>
        <row r="54">
          <cell r="C54" t="str">
            <v>TDNR_PICKUP_TRACK_SH</v>
          </cell>
          <cell r="D54" t="str">
            <v>Table</v>
          </cell>
          <cell r="E54" t="str">
            <v>DNR detail of policy</v>
          </cell>
          <cell r="F54" t="str">
            <v>Internal</v>
          </cell>
          <cell r="G54" t="str">
            <v>Customer</v>
          </cell>
          <cell r="I54" t="str">
            <v>No</v>
          </cell>
          <cell r="J54" t="str">
            <v>Yes</v>
          </cell>
          <cell r="K54" t="str">
            <v>Yes</v>
          </cell>
        </row>
        <row r="55">
          <cell r="C55" t="str">
            <v>TDNR_TRACK_SH</v>
          </cell>
          <cell r="D55" t="str">
            <v>Table</v>
          </cell>
          <cell r="E55" t="str">
            <v>DNR detail of policy</v>
          </cell>
          <cell r="F55" t="str">
            <v>Internal</v>
          </cell>
          <cell r="G55" t="str">
            <v>Customer</v>
          </cell>
          <cell r="I55" t="str">
            <v>No</v>
          </cell>
          <cell r="J55" t="str">
            <v>Yes</v>
          </cell>
          <cell r="K55" t="str">
            <v>Yes</v>
          </cell>
        </row>
        <row r="56">
          <cell r="C56" t="str">
            <v>TFUNC_PARM</v>
          </cell>
          <cell r="D56" t="str">
            <v>Table</v>
          </cell>
          <cell r="E56" t="str">
            <v>Function ID and parameter for setup</v>
          </cell>
          <cell r="F56" t="str">
            <v>Internal</v>
          </cell>
          <cell r="G56" t="str">
            <v>Customer</v>
          </cell>
          <cell r="I56" t="str">
            <v>No</v>
          </cell>
          <cell r="J56" t="str">
            <v>Yes</v>
          </cell>
          <cell r="K56" t="str">
            <v>Yes</v>
          </cell>
        </row>
        <row r="57">
          <cell r="C57" t="str">
            <v>TFUNC_PARM_SQL</v>
          </cell>
          <cell r="D57" t="str">
            <v>Table</v>
          </cell>
          <cell r="E57" t="str">
            <v>Function ID, parameter and SQL string for setup</v>
          </cell>
          <cell r="F57" t="str">
            <v>Internal</v>
          </cell>
          <cell r="G57" t="str">
            <v>Customer</v>
          </cell>
          <cell r="I57" t="str">
            <v>No</v>
          </cell>
          <cell r="J57" t="str">
            <v>Yes</v>
          </cell>
          <cell r="K57" t="str">
            <v>Yes</v>
          </cell>
        </row>
        <row r="58">
          <cell r="C58" t="str">
            <v>TFUNCTIONS</v>
          </cell>
          <cell r="D58" t="str">
            <v>Table</v>
          </cell>
          <cell r="E58" t="str">
            <v>Function detail</v>
          </cell>
          <cell r="F58" t="str">
            <v>Internal</v>
          </cell>
          <cell r="G58" t="str">
            <v>Customer</v>
          </cell>
          <cell r="I58" t="str">
            <v>No</v>
          </cell>
          <cell r="J58" t="str">
            <v>Yes</v>
          </cell>
          <cell r="K58" t="str">
            <v>Yes</v>
          </cell>
        </row>
        <row r="59">
          <cell r="C59" t="str">
            <v>TFUND_ALLOCATIONS</v>
          </cell>
          <cell r="D59" t="str">
            <v>Table</v>
          </cell>
          <cell r="E59" t="str">
            <v>Fund detail of policy</v>
          </cell>
          <cell r="F59" t="str">
            <v>Internal</v>
          </cell>
          <cell r="G59" t="str">
            <v>Customer</v>
          </cell>
          <cell r="I59" t="str">
            <v>No</v>
          </cell>
          <cell r="J59" t="str">
            <v>Yes</v>
          </cell>
          <cell r="K59" t="str">
            <v>Yes</v>
          </cell>
        </row>
        <row r="60">
          <cell r="C60" t="str">
            <v>TFUND_BALANCES</v>
          </cell>
          <cell r="D60" t="str">
            <v>Table</v>
          </cell>
          <cell r="E60" t="str">
            <v>Detail Fund balance of policy</v>
          </cell>
          <cell r="F60" t="str">
            <v>Internal</v>
          </cell>
          <cell r="G60" t="str">
            <v>Customer</v>
          </cell>
          <cell r="I60" t="str">
            <v>No</v>
          </cell>
          <cell r="J60" t="str">
            <v>Yes</v>
          </cell>
          <cell r="K60" t="str">
            <v>Yes</v>
          </cell>
        </row>
        <row r="61">
          <cell r="C61" t="str">
            <v>TFUND_BONUSES</v>
          </cell>
          <cell r="D61" t="str">
            <v>Table</v>
          </cell>
          <cell r="E61" t="str">
            <v>Detail Fund bonus of policy</v>
          </cell>
          <cell r="F61" t="str">
            <v>Internal</v>
          </cell>
          <cell r="G61" t="str">
            <v>Customer</v>
          </cell>
          <cell r="I61" t="str">
            <v>No</v>
          </cell>
          <cell r="J61" t="str">
            <v>Yes</v>
          </cell>
          <cell r="K61" t="str">
            <v>Yes</v>
          </cell>
        </row>
        <row r="62">
          <cell r="C62" t="str">
            <v>TFUND_CHARGE_RATES</v>
          </cell>
          <cell r="D62" t="str">
            <v>Table</v>
          </cell>
          <cell r="E62" t="str">
            <v>Fund charge of policy</v>
          </cell>
          <cell r="F62" t="str">
            <v>Internal</v>
          </cell>
          <cell r="G62" t="str">
            <v>Customer</v>
          </cell>
          <cell r="I62" t="str">
            <v>No</v>
          </cell>
          <cell r="J62" t="str">
            <v>Yes</v>
          </cell>
          <cell r="K62" t="str">
            <v>Yes</v>
          </cell>
        </row>
        <row r="63">
          <cell r="C63" t="str">
            <v>TFUND_LAYERS</v>
          </cell>
          <cell r="D63" t="str">
            <v>Table</v>
          </cell>
          <cell r="E63" t="str">
            <v>Fund layer of policy</v>
          </cell>
          <cell r="F63" t="str">
            <v>Internal</v>
          </cell>
          <cell r="G63" t="str">
            <v>Customer</v>
          </cell>
          <cell r="I63" t="str">
            <v>No</v>
          </cell>
          <cell r="J63" t="str">
            <v>Yes</v>
          </cell>
          <cell r="K63" t="str">
            <v>Yes</v>
          </cell>
        </row>
        <row r="64">
          <cell r="C64" t="str">
            <v>TFUND_MVY_HISTORIES</v>
          </cell>
          <cell r="D64" t="str">
            <v>Table</v>
          </cell>
          <cell r="E64" t="str">
            <v>Fund MVY history of policy</v>
          </cell>
          <cell r="F64" t="str">
            <v>Internal</v>
          </cell>
          <cell r="G64" t="str">
            <v>Customer</v>
          </cell>
          <cell r="I64" t="str">
            <v>No</v>
          </cell>
          <cell r="J64" t="str">
            <v>Yes</v>
          </cell>
          <cell r="K64" t="str">
            <v>Yes</v>
          </cell>
        </row>
        <row r="65">
          <cell r="C65" t="str">
            <v>TFUNDS</v>
          </cell>
          <cell r="D65" t="str">
            <v>Table</v>
          </cell>
          <cell r="E65" t="str">
            <v>Fund detail</v>
          </cell>
          <cell r="F65" t="str">
            <v>Internal</v>
          </cell>
          <cell r="G65" t="str">
            <v>Customer</v>
          </cell>
          <cell r="I65" t="str">
            <v>No</v>
          </cell>
          <cell r="J65" t="str">
            <v>Yes</v>
          </cell>
          <cell r="K65" t="str">
            <v>Yes</v>
          </cell>
        </row>
        <row r="66">
          <cell r="C66" t="str">
            <v>TINV_GRPS</v>
          </cell>
          <cell r="D66" t="str">
            <v>Table</v>
          </cell>
          <cell r="E66" t="str">
            <v>Invoice group detail</v>
          </cell>
          <cell r="F66" t="str">
            <v>Internal</v>
          </cell>
          <cell r="G66" t="str">
            <v>Customer</v>
          </cell>
          <cell r="I66" t="str">
            <v>No</v>
          </cell>
          <cell r="J66" t="str">
            <v>Yes</v>
          </cell>
          <cell r="K66" t="str">
            <v>Yes</v>
          </cell>
        </row>
        <row r="67">
          <cell r="C67" t="str">
            <v>TINVOICE_HISTORY_DETAILS_SH</v>
          </cell>
          <cell r="D67" t="str">
            <v>Table</v>
          </cell>
          <cell r="E67" t="str">
            <v>Invoice history detail of policy</v>
          </cell>
          <cell r="F67" t="str">
            <v>Internal</v>
          </cell>
          <cell r="G67" t="str">
            <v>Customer</v>
          </cell>
          <cell r="I67" t="str">
            <v>No</v>
          </cell>
          <cell r="J67" t="str">
            <v>Yes</v>
          </cell>
          <cell r="K67" t="str">
            <v>Yes</v>
          </cell>
        </row>
        <row r="68">
          <cell r="C68" t="str">
            <v>TINVOICE_HISTORY_HEADERS_SH</v>
          </cell>
          <cell r="D68" t="str">
            <v>Table</v>
          </cell>
          <cell r="E68" t="str">
            <v>Invoice history</v>
          </cell>
          <cell r="F68" t="str">
            <v>Internal</v>
          </cell>
          <cell r="G68" t="str">
            <v>Customer</v>
          </cell>
          <cell r="I68" t="str">
            <v>No</v>
          </cell>
          <cell r="J68" t="str">
            <v>Yes</v>
          </cell>
          <cell r="K68" t="str">
            <v>Yes</v>
          </cell>
        </row>
        <row r="69">
          <cell r="C69" t="str">
            <v>TJI_APP_INFO</v>
          </cell>
          <cell r="D69" t="str">
            <v>Table</v>
          </cell>
          <cell r="E69" t="str">
            <v>Application info of policy</v>
          </cell>
          <cell r="F69" t="str">
            <v>Internal</v>
          </cell>
          <cell r="G69" t="str">
            <v>Customer</v>
          </cell>
          <cell r="I69" t="str">
            <v>No</v>
          </cell>
          <cell r="J69" t="str">
            <v>Yes</v>
          </cell>
          <cell r="K69" t="str">
            <v>Yes</v>
          </cell>
        </row>
        <row r="70">
          <cell r="C70" t="str">
            <v>TJI_UW_AUTHOR</v>
          </cell>
          <cell r="D70" t="str">
            <v>Table</v>
          </cell>
          <cell r="E70" t="str">
            <v>Authorize of Underwriting</v>
          </cell>
          <cell r="F70" t="str">
            <v>Internal</v>
          </cell>
          <cell r="G70" t="str">
            <v>Customer</v>
          </cell>
          <cell r="I70" t="str">
            <v>No</v>
          </cell>
          <cell r="J70" t="str">
            <v>Yes</v>
          </cell>
          <cell r="K70" t="str">
            <v>Yes</v>
          </cell>
        </row>
        <row r="71">
          <cell r="C71" t="str">
            <v>TJI_UW_RESULTS</v>
          </cell>
          <cell r="D71" t="str">
            <v>Table</v>
          </cell>
          <cell r="E71" t="str">
            <v>Underwriting result of policy</v>
          </cell>
          <cell r="F71" t="str">
            <v>Internal</v>
          </cell>
          <cell r="G71" t="str">
            <v>Customer</v>
          </cell>
          <cell r="I71" t="str">
            <v>No</v>
          </cell>
          <cell r="J71" t="str">
            <v>Yes</v>
          </cell>
          <cell r="K71" t="str">
            <v>Yes</v>
          </cell>
        </row>
        <row r="72">
          <cell r="C72" t="str">
            <v>TJI_ZAP_DETAILS</v>
          </cell>
          <cell r="D72" t="str">
            <v>Table</v>
          </cell>
          <cell r="E72" t="str">
            <v>Zap detail</v>
          </cell>
          <cell r="F72" t="str">
            <v>Internal</v>
          </cell>
          <cell r="G72" t="str">
            <v>Customer</v>
          </cell>
          <cell r="I72" t="str">
            <v>No</v>
          </cell>
          <cell r="J72" t="str">
            <v>Yes</v>
          </cell>
          <cell r="K72" t="str">
            <v>Yes</v>
          </cell>
        </row>
        <row r="73">
          <cell r="C73" t="str">
            <v>TLAYERS</v>
          </cell>
          <cell r="D73" t="str">
            <v>Table</v>
          </cell>
          <cell r="E73" t="str">
            <v>Layer detail of policy</v>
          </cell>
          <cell r="F73" t="str">
            <v>Internal</v>
          </cell>
          <cell r="G73" t="str">
            <v>Customer</v>
          </cell>
          <cell r="I73" t="str">
            <v>No</v>
          </cell>
          <cell r="J73" t="str">
            <v>Yes</v>
          </cell>
          <cell r="K73" t="str">
            <v>Yes</v>
          </cell>
        </row>
        <row r="74">
          <cell r="C74" t="str">
            <v>TLOAN_REPAYMENT</v>
          </cell>
          <cell r="D74" t="str">
            <v>Table</v>
          </cell>
          <cell r="E74" t="str">
            <v>Loan repayment of policy</v>
          </cell>
          <cell r="F74" t="str">
            <v>Internal</v>
          </cell>
          <cell r="G74" t="str">
            <v>Customer</v>
          </cell>
          <cell r="I74" t="str">
            <v>No</v>
          </cell>
          <cell r="J74" t="str">
            <v>Yes</v>
          </cell>
          <cell r="K74" t="str">
            <v>Yes</v>
          </cell>
        </row>
        <row r="75">
          <cell r="C75" t="str">
            <v>TMED_BOOKING_ROOMS</v>
          </cell>
          <cell r="D75" t="str">
            <v>Table</v>
          </cell>
          <cell r="E75" t="str">
            <v>Booking room detail of client</v>
          </cell>
          <cell r="F75" t="str">
            <v>Internal</v>
          </cell>
          <cell r="G75" t="str">
            <v>Customer</v>
          </cell>
          <cell r="I75" t="str">
            <v>No</v>
          </cell>
          <cell r="J75" t="str">
            <v>Yes</v>
          </cell>
          <cell r="K75" t="str">
            <v>Yes</v>
          </cell>
        </row>
        <row r="76">
          <cell r="C76" t="str">
            <v>TMED_BOOKING_SCHD</v>
          </cell>
          <cell r="D76" t="str">
            <v>Table</v>
          </cell>
          <cell r="E76" t="str">
            <v>Booking room detail</v>
          </cell>
          <cell r="F76" t="str">
            <v>Internal</v>
          </cell>
          <cell r="G76" t="str">
            <v>Customer</v>
          </cell>
          <cell r="I76" t="str">
            <v>No</v>
          </cell>
          <cell r="J76" t="str">
            <v>Yes</v>
          </cell>
          <cell r="K76" t="str">
            <v>Yes</v>
          </cell>
        </row>
        <row r="77">
          <cell r="C77" t="str">
            <v>TMED_CLIENT_DETAILS</v>
          </cell>
          <cell r="D77" t="str">
            <v>Table</v>
          </cell>
          <cell r="E77" t="str">
            <v>Medical detail of client</v>
          </cell>
          <cell r="F77" t="str">
            <v>Internal</v>
          </cell>
          <cell r="G77" t="str">
            <v>Customer</v>
          </cell>
          <cell r="I77" t="str">
            <v>No</v>
          </cell>
          <cell r="J77" t="str">
            <v>Yes</v>
          </cell>
          <cell r="K77" t="str">
            <v>Yes</v>
          </cell>
        </row>
        <row r="78">
          <cell r="C78" t="str">
            <v>TMED_DETAILS</v>
          </cell>
          <cell r="D78" t="str">
            <v>Table</v>
          </cell>
          <cell r="E78" t="str">
            <v>Medical detail of client</v>
          </cell>
          <cell r="F78" t="str">
            <v>Internal</v>
          </cell>
          <cell r="G78" t="str">
            <v>Customer</v>
          </cell>
          <cell r="I78" t="str">
            <v>No</v>
          </cell>
          <cell r="J78" t="str">
            <v>Yes</v>
          </cell>
          <cell r="K78" t="str">
            <v>Yes</v>
          </cell>
        </row>
        <row r="79">
          <cell r="C79" t="str">
            <v>TMED_DOCTOR</v>
          </cell>
          <cell r="D79" t="str">
            <v>Table</v>
          </cell>
          <cell r="E79" t="str">
            <v>Medical doctor</v>
          </cell>
          <cell r="F79" t="str">
            <v>Internal</v>
          </cell>
          <cell r="G79" t="str">
            <v>Customer</v>
          </cell>
          <cell r="I79" t="str">
            <v>No</v>
          </cell>
          <cell r="J79" t="str">
            <v>Yes</v>
          </cell>
          <cell r="K79" t="str">
            <v>Yes</v>
          </cell>
        </row>
        <row r="80">
          <cell r="C80" t="str">
            <v>TMED_DTL_EXAM</v>
          </cell>
          <cell r="D80" t="str">
            <v>Table</v>
          </cell>
          <cell r="E80" t="str">
            <v>Medical detail exam of client</v>
          </cell>
          <cell r="F80" t="str">
            <v>Internal</v>
          </cell>
          <cell r="G80" t="str">
            <v>Customer</v>
          </cell>
          <cell r="I80" t="str">
            <v>No</v>
          </cell>
          <cell r="J80" t="str">
            <v>Yes</v>
          </cell>
          <cell r="K80" t="str">
            <v>Yes</v>
          </cell>
        </row>
        <row r="81">
          <cell r="C81" t="str">
            <v>TMED_EXAM_ITEM</v>
          </cell>
          <cell r="D81" t="str">
            <v>Table</v>
          </cell>
          <cell r="E81" t="str">
            <v>Medical exam items</v>
          </cell>
          <cell r="F81" t="str">
            <v>Internal</v>
          </cell>
          <cell r="G81" t="str">
            <v>Customer</v>
          </cell>
          <cell r="I81" t="str">
            <v>No</v>
          </cell>
          <cell r="J81" t="str">
            <v>Yes</v>
          </cell>
          <cell r="K81" t="str">
            <v>Yes</v>
          </cell>
        </row>
        <row r="82">
          <cell r="C82" t="str">
            <v>TMED_EXAM_ITEM_EXPS</v>
          </cell>
          <cell r="D82" t="str">
            <v>Table</v>
          </cell>
          <cell r="E82" t="str">
            <v xml:space="preserve">Setup medical exam items </v>
          </cell>
          <cell r="F82" t="str">
            <v>Internal</v>
          </cell>
          <cell r="G82" t="str">
            <v>Customer</v>
          </cell>
          <cell r="I82" t="str">
            <v>No</v>
          </cell>
          <cell r="J82" t="str">
            <v>Yes</v>
          </cell>
          <cell r="K82" t="str">
            <v>Yes</v>
          </cell>
        </row>
        <row r="83">
          <cell r="C83" t="str">
            <v>TMED_FIELD_DESCRIPTIONS</v>
          </cell>
          <cell r="D83" t="str">
            <v>Table</v>
          </cell>
          <cell r="E83" t="str">
            <v>Setup medical fields</v>
          </cell>
          <cell r="F83" t="str">
            <v>Internal</v>
          </cell>
          <cell r="G83" t="str">
            <v>Customer</v>
          </cell>
          <cell r="I83" t="str">
            <v>No</v>
          </cell>
          <cell r="J83" t="str">
            <v>Yes</v>
          </cell>
          <cell r="K83" t="str">
            <v>Yes</v>
          </cell>
        </row>
        <row r="84">
          <cell r="C84" t="str">
            <v>TMED_FIELD_VALUES</v>
          </cell>
          <cell r="D84" t="str">
            <v>Table</v>
          </cell>
          <cell r="E84" t="str">
            <v>Setup value of medical fields</v>
          </cell>
          <cell r="F84" t="str">
            <v>Internal</v>
          </cell>
          <cell r="G84" t="str">
            <v>Customer</v>
          </cell>
          <cell r="I84" t="str">
            <v>No</v>
          </cell>
          <cell r="J84" t="str">
            <v>Yes</v>
          </cell>
          <cell r="K84" t="str">
            <v>Yes</v>
          </cell>
        </row>
        <row r="85">
          <cell r="C85" t="str">
            <v>TMED_HISTORIES</v>
          </cell>
          <cell r="D85" t="str">
            <v>Table</v>
          </cell>
          <cell r="E85" t="str">
            <v>Medical history of client</v>
          </cell>
          <cell r="F85" t="str">
            <v>Internal</v>
          </cell>
          <cell r="G85" t="str">
            <v>Customer</v>
          </cell>
          <cell r="I85" t="str">
            <v>No</v>
          </cell>
          <cell r="J85" t="str">
            <v>Yes</v>
          </cell>
          <cell r="K85" t="str">
            <v>Yes</v>
          </cell>
        </row>
        <row r="86">
          <cell r="C86" t="str">
            <v>TMED_HOSP_BR_MAPPINGS</v>
          </cell>
          <cell r="D86" t="str">
            <v>Table</v>
          </cell>
          <cell r="E86" t="str">
            <v>Setup branch code for location hospital</v>
          </cell>
          <cell r="F86" t="str">
            <v>Internal</v>
          </cell>
          <cell r="G86" t="str">
            <v>Customer</v>
          </cell>
          <cell r="I86" t="str">
            <v>No</v>
          </cell>
          <cell r="J86" t="str">
            <v>Yes</v>
          </cell>
          <cell r="K86" t="str">
            <v>Yes</v>
          </cell>
        </row>
        <row r="87">
          <cell r="C87" t="str">
            <v>TMED_HOSP_SCHD</v>
          </cell>
          <cell r="D87" t="str">
            <v>Table</v>
          </cell>
          <cell r="E87" t="str">
            <v>Setup medical hospital</v>
          </cell>
          <cell r="F87" t="str">
            <v>Internal</v>
          </cell>
          <cell r="G87" t="str">
            <v>Customer</v>
          </cell>
          <cell r="I87" t="str">
            <v>No</v>
          </cell>
          <cell r="J87" t="str">
            <v>Yes</v>
          </cell>
          <cell r="K87" t="str">
            <v>Yes</v>
          </cell>
        </row>
        <row r="88">
          <cell r="C88" t="str">
            <v>TMEDICS_VN</v>
          </cell>
          <cell r="D88" t="str">
            <v>Table</v>
          </cell>
          <cell r="E88" t="str">
            <v>Setup address of medical hospital</v>
          </cell>
          <cell r="F88" t="str">
            <v>Internal</v>
          </cell>
          <cell r="G88" t="str">
            <v>Customer</v>
          </cell>
          <cell r="I88" t="str">
            <v>No</v>
          </cell>
          <cell r="J88" t="str">
            <v>Yes</v>
          </cell>
          <cell r="K88" t="str">
            <v>Yes</v>
          </cell>
        </row>
        <row r="89">
          <cell r="C89" t="str">
            <v>TMED_LABONE</v>
          </cell>
          <cell r="D89" t="str">
            <v>Table</v>
          </cell>
          <cell r="E89" t="str">
            <v>Setup medical exam</v>
          </cell>
          <cell r="F89" t="str">
            <v>Internal</v>
          </cell>
          <cell r="G89" t="str">
            <v>Customer</v>
          </cell>
          <cell r="I89" t="str">
            <v>No</v>
          </cell>
          <cell r="J89" t="str">
            <v>Yes</v>
          </cell>
          <cell r="K89" t="str">
            <v>Yes</v>
          </cell>
        </row>
        <row r="90">
          <cell r="C90" t="str">
            <v>TMED_SCHD</v>
          </cell>
          <cell r="D90" t="str">
            <v>Table</v>
          </cell>
          <cell r="E90" t="str">
            <v>Detail medical hospital of client</v>
          </cell>
          <cell r="F90" t="str">
            <v>Internal</v>
          </cell>
          <cell r="G90" t="str">
            <v>Customer</v>
          </cell>
          <cell r="I90" t="str">
            <v>No</v>
          </cell>
          <cell r="J90" t="str">
            <v>Yes</v>
          </cell>
          <cell r="K90" t="str">
            <v>Yes</v>
          </cell>
        </row>
        <row r="91">
          <cell r="C91" t="str">
            <v>TMED_SUPP_EXAM</v>
          </cell>
          <cell r="D91" t="str">
            <v>Table</v>
          </cell>
          <cell r="E91" t="str">
            <v>Detail medical hospital of client</v>
          </cell>
          <cell r="F91" t="str">
            <v>Internal</v>
          </cell>
          <cell r="G91" t="str">
            <v>Customer</v>
          </cell>
          <cell r="I91" t="str">
            <v>No</v>
          </cell>
          <cell r="J91" t="str">
            <v>Yes</v>
          </cell>
          <cell r="K91" t="str">
            <v>Yes</v>
          </cell>
        </row>
        <row r="92">
          <cell r="C92" t="str">
            <v>TMIS_ANP_LAST_YEAR_END_REC_VN</v>
          </cell>
          <cell r="D92" t="str">
            <v>Table</v>
          </cell>
          <cell r="E92" t="str">
            <v>ANP detail of client</v>
          </cell>
          <cell r="F92" t="str">
            <v>Internal</v>
          </cell>
          <cell r="G92" t="str">
            <v>Customer</v>
          </cell>
          <cell r="I92" t="str">
            <v>No</v>
          </cell>
          <cell r="J92" t="str">
            <v>Yes</v>
          </cell>
          <cell r="K92" t="str">
            <v>Yes</v>
          </cell>
        </row>
        <row r="93">
          <cell r="C93" t="str">
            <v>TMIS_ANP_SNGL_PREM_PLAN</v>
          </cell>
          <cell r="D93" t="str">
            <v>Table</v>
          </cell>
          <cell r="E93" t="str">
            <v>Setup single premium for plan code</v>
          </cell>
          <cell r="F93" t="str">
            <v>Internal</v>
          </cell>
          <cell r="G93" t="str">
            <v>Customer</v>
          </cell>
          <cell r="I93" t="str">
            <v>No</v>
          </cell>
          <cell r="J93" t="str">
            <v>Yes</v>
          </cell>
          <cell r="K93" t="str">
            <v>Yes</v>
          </cell>
        </row>
        <row r="94">
          <cell r="C94" t="str">
            <v>TMIS_ANP_YTD_CHNG_FOR_LAST_YR</v>
          </cell>
          <cell r="D94" t="str">
            <v>Table</v>
          </cell>
          <cell r="E94" t="str">
            <v>Calculate ANP year to date</v>
          </cell>
          <cell r="F94" t="str">
            <v>Internal</v>
          </cell>
          <cell r="G94" t="str">
            <v>Customer</v>
          </cell>
          <cell r="I94" t="str">
            <v>No</v>
          </cell>
          <cell r="J94" t="str">
            <v>Yes</v>
          </cell>
          <cell r="K94" t="str">
            <v>Yes</v>
          </cell>
        </row>
        <row r="95">
          <cell r="C95" t="str">
            <v>TMIS_ANP_YTD_CHNG_4_LST_YR_VN</v>
          </cell>
          <cell r="D95" t="str">
            <v>Table</v>
          </cell>
          <cell r="E95" t="str">
            <v>Calculate ANP year to date</v>
          </cell>
          <cell r="F95" t="str">
            <v>Internal</v>
          </cell>
          <cell r="G95" t="str">
            <v>Customer</v>
          </cell>
          <cell r="I95" t="str">
            <v>No</v>
          </cell>
          <cell r="J95" t="str">
            <v>Yes</v>
          </cell>
          <cell r="K95" t="str">
            <v>Yes</v>
          </cell>
        </row>
        <row r="96">
          <cell r="C96" t="str">
            <v>TMIS_ANP_YTD_REC_BY_SPLT_DTLS</v>
          </cell>
          <cell r="D96" t="str">
            <v>Table</v>
          </cell>
          <cell r="E96" t="str">
            <v>Calculate Discount Premium, Year to date amount</v>
          </cell>
          <cell r="F96" t="str">
            <v>Internal</v>
          </cell>
          <cell r="G96" t="str">
            <v>Customer</v>
          </cell>
          <cell r="I96" t="str">
            <v>No</v>
          </cell>
          <cell r="J96" t="str">
            <v>Yes</v>
          </cell>
          <cell r="K96" t="str">
            <v>Yes</v>
          </cell>
        </row>
        <row r="97">
          <cell r="C97" t="str">
            <v>TMIS_ANP_YTD_RECORDS_BY_SPLT</v>
          </cell>
          <cell r="D97" t="str">
            <v>Table</v>
          </cell>
          <cell r="E97" t="str">
            <v>Calculate Year to date amount</v>
          </cell>
          <cell r="F97" t="str">
            <v>Internal</v>
          </cell>
          <cell r="G97" t="str">
            <v>Customer</v>
          </cell>
          <cell r="I97" t="str">
            <v>No</v>
          </cell>
          <cell r="J97" t="str">
            <v>Yes</v>
          </cell>
          <cell r="K97" t="str">
            <v>Yes</v>
          </cell>
        </row>
        <row r="98">
          <cell r="C98" t="str">
            <v>TMIS_ANP_YTD_RECORDS_VN</v>
          </cell>
          <cell r="D98" t="str">
            <v>Table</v>
          </cell>
          <cell r="E98" t="str">
            <v>Calculate Year to date amount of client</v>
          </cell>
          <cell r="F98" t="str">
            <v>Internal</v>
          </cell>
          <cell r="G98" t="str">
            <v>Customer</v>
          </cell>
          <cell r="I98" t="str">
            <v>No</v>
          </cell>
          <cell r="J98" t="str">
            <v>Yes</v>
          </cell>
          <cell r="K98" t="str">
            <v>Yes</v>
          </cell>
        </row>
        <row r="99">
          <cell r="C99" t="str">
            <v>TMIS_POL080_SM</v>
          </cell>
          <cell r="D99" t="str">
            <v>Table</v>
          </cell>
          <cell r="E99" t="str">
            <v>Detail Today amount, Month to date amount, Year to date amount</v>
          </cell>
          <cell r="F99" t="str">
            <v>Internal</v>
          </cell>
          <cell r="G99" t="str">
            <v>Customer</v>
          </cell>
          <cell r="I99" t="str">
            <v>No</v>
          </cell>
          <cell r="J99" t="str">
            <v>Yes</v>
          </cell>
          <cell r="K99" t="str">
            <v>Yes</v>
          </cell>
        </row>
        <row r="100">
          <cell r="C100" t="str">
            <v>TMIS_PRIOR_YEAR_ADJ_BY_SPLT</v>
          </cell>
          <cell r="D100" t="str">
            <v>Table</v>
          </cell>
          <cell r="E100" t="str">
            <v>Calculate: Acum change of agent</v>
          </cell>
          <cell r="F100" t="str">
            <v>Internal</v>
          </cell>
          <cell r="G100" t="str">
            <v>Customer</v>
          </cell>
          <cell r="I100" t="str">
            <v>No</v>
          </cell>
          <cell r="J100" t="str">
            <v>Yes</v>
          </cell>
          <cell r="K100" t="str">
            <v>Yes</v>
          </cell>
        </row>
        <row r="101">
          <cell r="C101" t="str">
            <v>TMIS_STRU_GRP_SM</v>
          </cell>
          <cell r="D101" t="str">
            <v>Table</v>
          </cell>
          <cell r="E101" t="str">
            <v>Location and branch code of agent</v>
          </cell>
          <cell r="F101" t="str">
            <v>Internal</v>
          </cell>
          <cell r="G101" t="str">
            <v>Customer</v>
          </cell>
          <cell r="I101" t="str">
            <v>No</v>
          </cell>
          <cell r="J101" t="str">
            <v>Yes</v>
          </cell>
          <cell r="K101" t="str">
            <v>Yes</v>
          </cell>
        </row>
        <row r="102">
          <cell r="C102" t="str">
            <v>TMVY_COMM</v>
          </cell>
          <cell r="D102" t="str">
            <v>Table</v>
          </cell>
          <cell r="E102" t="str">
            <v>Commission info of agent</v>
          </cell>
          <cell r="F102" t="str">
            <v>Internal</v>
          </cell>
          <cell r="G102" t="str">
            <v>Customer</v>
          </cell>
          <cell r="I102" t="str">
            <v>No</v>
          </cell>
          <cell r="J102" t="str">
            <v>Yes</v>
          </cell>
          <cell r="K102" t="str">
            <v>Yes</v>
          </cell>
        </row>
        <row r="103">
          <cell r="C103" t="str">
            <v>TMVY_DED_DETAILS</v>
          </cell>
          <cell r="D103" t="str">
            <v>Table</v>
          </cell>
          <cell r="E103" t="str">
            <v>Accounting detail of policy</v>
          </cell>
          <cell r="F103" t="str">
            <v>Internal</v>
          </cell>
          <cell r="G103" t="str">
            <v>Customer</v>
          </cell>
          <cell r="I103" t="str">
            <v>No</v>
          </cell>
          <cell r="J103" t="str">
            <v>Yes</v>
          </cell>
          <cell r="K103" t="str">
            <v>Yes</v>
          </cell>
        </row>
        <row r="104">
          <cell r="C104" t="str">
            <v>TMVY_VALUE_DTLS</v>
          </cell>
          <cell r="D104" t="str">
            <v>Table</v>
          </cell>
          <cell r="E104" t="str">
            <v>MVY value detail</v>
          </cell>
          <cell r="F104" t="str">
            <v>Internal</v>
          </cell>
          <cell r="G104" t="str">
            <v>Customer</v>
          </cell>
          <cell r="I104" t="str">
            <v>No</v>
          </cell>
          <cell r="J104" t="str">
            <v>Yes</v>
          </cell>
          <cell r="K104" t="str">
            <v>Yes</v>
          </cell>
        </row>
        <row r="105">
          <cell r="C105" t="str">
            <v>TORPHAN_POLICIES</v>
          </cell>
          <cell r="D105" t="str">
            <v>Table</v>
          </cell>
          <cell r="E105" t="str">
            <v>Orphan policy detail</v>
          </cell>
          <cell r="F105" t="str">
            <v>Internal</v>
          </cell>
          <cell r="G105" t="str">
            <v>Customer</v>
          </cell>
          <cell r="I105" t="str">
            <v>Yes</v>
          </cell>
          <cell r="J105" t="str">
            <v>Yes</v>
          </cell>
          <cell r="K105" t="str">
            <v>Yes</v>
          </cell>
        </row>
        <row r="106">
          <cell r="C106" t="str">
            <v>TPOLICYS_VN</v>
          </cell>
          <cell r="D106" t="str">
            <v>Table</v>
          </cell>
          <cell r="E106" t="str">
            <v>Description field of policy</v>
          </cell>
          <cell r="F106" t="str">
            <v>Internal</v>
          </cell>
          <cell r="G106" t="str">
            <v>Customer</v>
          </cell>
          <cell r="I106" t="str">
            <v>Yes</v>
          </cell>
          <cell r="J106" t="str">
            <v>Yes</v>
          </cell>
          <cell r="K106" t="str">
            <v>Yes</v>
          </cell>
        </row>
        <row r="107">
          <cell r="C107" t="str">
            <v>TPT_CHG_CTL</v>
          </cell>
          <cell r="D107" t="str">
            <v>Table</v>
          </cell>
          <cell r="E107" t="str">
            <v>Detail of change type</v>
          </cell>
          <cell r="F107" t="str">
            <v>Internal</v>
          </cell>
          <cell r="G107" t="str">
            <v>Customer</v>
          </cell>
          <cell r="I107" t="str">
            <v>No</v>
          </cell>
          <cell r="J107" t="str">
            <v>Yes</v>
          </cell>
          <cell r="K107" t="str">
            <v>Yes</v>
          </cell>
        </row>
        <row r="108">
          <cell r="C108" t="str">
            <v>TPT_CHG_DTL</v>
          </cell>
          <cell r="D108" t="str">
            <v>Table</v>
          </cell>
          <cell r="E108" t="str">
            <v>Detail of change type</v>
          </cell>
          <cell r="F108" t="str">
            <v>Internal</v>
          </cell>
          <cell r="G108" t="str">
            <v>Customer</v>
          </cell>
          <cell r="I108" t="str">
            <v>No</v>
          </cell>
          <cell r="J108" t="str">
            <v>Yes</v>
          </cell>
          <cell r="K108" t="str">
            <v>Yes</v>
          </cell>
        </row>
        <row r="109">
          <cell r="C109" t="str">
            <v>TTRXN_HISTORIES</v>
          </cell>
          <cell r="D109" t="str">
            <v>Table</v>
          </cell>
          <cell r="E109" t="str">
            <v>Transaction history of policy</v>
          </cell>
          <cell r="F109" t="str">
            <v>Internal</v>
          </cell>
          <cell r="G109" t="str">
            <v>Customer</v>
          </cell>
          <cell r="I109" t="str">
            <v>Yes</v>
          </cell>
          <cell r="J109" t="str">
            <v>Yes</v>
          </cell>
          <cell r="K109" t="str">
            <v>Yes</v>
          </cell>
        </row>
        <row r="110">
          <cell r="C110" t="str">
            <v>TUNDO_ACTIVITY_SCHEDULES</v>
          </cell>
          <cell r="D110" t="str">
            <v>Table</v>
          </cell>
          <cell r="E110" t="str">
            <v>Undo activity schedule</v>
          </cell>
          <cell r="F110" t="str">
            <v>Internal</v>
          </cell>
          <cell r="G110" t="str">
            <v>Customer</v>
          </cell>
          <cell r="I110" t="str">
            <v>No</v>
          </cell>
          <cell r="J110" t="str">
            <v>Yes</v>
          </cell>
          <cell r="K110" t="str">
            <v>Yes</v>
          </cell>
        </row>
        <row r="111">
          <cell r="C111" t="str">
            <v>TACTIVITY_SCHEDULES_BACKUP</v>
          </cell>
          <cell r="D111" t="str">
            <v>Table</v>
          </cell>
          <cell r="E111" t="str">
            <v>ACTIVITY SCHEDULES</v>
          </cell>
          <cell r="F111" t="str">
            <v>Internal</v>
          </cell>
          <cell r="G111" t="str">
            <v>Customer</v>
          </cell>
          <cell r="I111" t="str">
            <v>No</v>
          </cell>
          <cell r="J111" t="str">
            <v>Yes</v>
          </cell>
          <cell r="K111" t="str">
            <v>No</v>
          </cell>
        </row>
        <row r="112">
          <cell r="C112" t="str">
            <v>TADDR_ANALYSIS</v>
          </cell>
          <cell r="D112" t="str">
            <v>Table</v>
          </cell>
          <cell r="E112" t="str">
            <v>Analysis policy info</v>
          </cell>
          <cell r="F112" t="str">
            <v>Internal</v>
          </cell>
          <cell r="G112" t="str">
            <v>Customer</v>
          </cell>
          <cell r="I112" t="str">
            <v>No</v>
          </cell>
          <cell r="J112" t="str">
            <v>Yes</v>
          </cell>
          <cell r="K112" t="str">
            <v>No</v>
          </cell>
        </row>
        <row r="113">
          <cell r="C113" t="str">
            <v>TAGENT_BLACK_LIST</v>
          </cell>
          <cell r="D113" t="str">
            <v>Table</v>
          </cell>
          <cell r="E113" t="str">
            <v>Black list</v>
          </cell>
          <cell r="F113" t="str">
            <v>Internal</v>
          </cell>
          <cell r="G113" t="str">
            <v>Customer</v>
          </cell>
          <cell r="I113" t="str">
            <v>No</v>
          </cell>
          <cell r="J113" t="str">
            <v>Yes</v>
          </cell>
          <cell r="K113" t="str">
            <v>No</v>
          </cell>
        </row>
        <row r="114">
          <cell r="C114" t="str">
            <v>TAGENT_BLACK_RULE</v>
          </cell>
          <cell r="D114" t="str">
            <v>Table</v>
          </cell>
          <cell r="E114" t="str">
            <v>Black rule</v>
          </cell>
          <cell r="F114" t="str">
            <v>Internal</v>
          </cell>
          <cell r="G114" t="str">
            <v>Customer</v>
          </cell>
          <cell r="I114" t="str">
            <v>No</v>
          </cell>
          <cell r="J114" t="str">
            <v>Yes</v>
          </cell>
          <cell r="K114" t="str">
            <v>No</v>
          </cell>
        </row>
        <row r="115">
          <cell r="C115" t="str">
            <v>TAGENT_CASH_SLIP_DETAILS</v>
          </cell>
          <cell r="D115" t="str">
            <v>Table</v>
          </cell>
          <cell r="E115" t="str">
            <v>No longer used</v>
          </cell>
          <cell r="F115" t="str">
            <v>Internal</v>
          </cell>
          <cell r="G115" t="str">
            <v>Customer</v>
          </cell>
          <cell r="I115" t="str">
            <v>No</v>
          </cell>
          <cell r="J115" t="str">
            <v>Yes</v>
          </cell>
          <cell r="K115" t="str">
            <v>No</v>
          </cell>
        </row>
        <row r="116">
          <cell r="C116" t="str">
            <v>TAGENT_CASH_SLIP_DETAILS_BK</v>
          </cell>
          <cell r="D116" t="str">
            <v>Table</v>
          </cell>
          <cell r="E116" t="str">
            <v>No longer used</v>
          </cell>
          <cell r="F116" t="str">
            <v>Internal</v>
          </cell>
          <cell r="G116" t="str">
            <v>Customer</v>
          </cell>
          <cell r="I116" t="str">
            <v>No</v>
          </cell>
          <cell r="J116" t="str">
            <v>Yes</v>
          </cell>
          <cell r="K116" t="str">
            <v>No</v>
          </cell>
        </row>
        <row r="117">
          <cell r="C117" t="str">
            <v>TAGENT_CONNECTION</v>
          </cell>
          <cell r="D117" t="str">
            <v>Table</v>
          </cell>
          <cell r="E117" t="str">
            <v>No longer used</v>
          </cell>
          <cell r="F117" t="str">
            <v>Internal</v>
          </cell>
          <cell r="G117" t="str">
            <v>Customer</v>
          </cell>
          <cell r="I117" t="str">
            <v>No</v>
          </cell>
          <cell r="J117" t="str">
            <v>Yes</v>
          </cell>
          <cell r="K117" t="str">
            <v>No</v>
          </cell>
        </row>
        <row r="118">
          <cell r="C118" t="str">
            <v>TAGENT_NOTICES</v>
          </cell>
          <cell r="D118" t="str">
            <v>Table</v>
          </cell>
          <cell r="E118" t="str">
            <v>No longer used</v>
          </cell>
          <cell r="F118" t="str">
            <v>Internal</v>
          </cell>
          <cell r="G118" t="str">
            <v>Customer</v>
          </cell>
          <cell r="I118" t="str">
            <v>No</v>
          </cell>
          <cell r="J118" t="str">
            <v>Yes</v>
          </cell>
          <cell r="K118" t="str">
            <v>No</v>
          </cell>
        </row>
        <row r="119">
          <cell r="C119" t="str">
            <v>TAGENT_PROFILES_SH</v>
          </cell>
          <cell r="D119" t="str">
            <v>Table</v>
          </cell>
          <cell r="E119" t="str">
            <v>No longer used</v>
          </cell>
          <cell r="F119" t="str">
            <v>Internal</v>
          </cell>
          <cell r="G119" t="str">
            <v>Customer</v>
          </cell>
          <cell r="I119" t="str">
            <v>No</v>
          </cell>
          <cell r="J119" t="str">
            <v>Yes</v>
          </cell>
          <cell r="K119" t="str">
            <v>No</v>
          </cell>
        </row>
        <row r="120">
          <cell r="C120" t="str">
            <v>TALPHA_SEARCH_CONFIG</v>
          </cell>
          <cell r="D120" t="str">
            <v>Table</v>
          </cell>
          <cell r="E120" t="str">
            <v>No longer used</v>
          </cell>
          <cell r="F120" t="str">
            <v>Internal</v>
          </cell>
          <cell r="G120" t="str">
            <v>Customer</v>
          </cell>
          <cell r="I120" t="str">
            <v>No</v>
          </cell>
          <cell r="J120" t="str">
            <v>Yes</v>
          </cell>
          <cell r="K120" t="str">
            <v>No</v>
          </cell>
        </row>
        <row r="121">
          <cell r="C121" t="str">
            <v>TALPHA_SEARCH_LOG</v>
          </cell>
          <cell r="D121" t="str">
            <v>Table</v>
          </cell>
          <cell r="E121" t="str">
            <v>No longer used</v>
          </cell>
          <cell r="F121" t="str">
            <v>Internal</v>
          </cell>
          <cell r="G121" t="str">
            <v>Customer</v>
          </cell>
          <cell r="I121" t="str">
            <v>No</v>
          </cell>
          <cell r="J121" t="str">
            <v>Yes</v>
          </cell>
          <cell r="K121" t="str">
            <v>No</v>
          </cell>
        </row>
        <row r="122">
          <cell r="C122" t="str">
            <v>TAPL_ADJ_REPAY</v>
          </cell>
          <cell r="D122" t="str">
            <v>Table</v>
          </cell>
          <cell r="E122" t="str">
            <v>Adjust repay history</v>
          </cell>
          <cell r="F122" t="str">
            <v>Internal</v>
          </cell>
          <cell r="G122" t="str">
            <v>Customer</v>
          </cell>
          <cell r="I122" t="str">
            <v>No</v>
          </cell>
          <cell r="J122" t="str">
            <v>Yes</v>
          </cell>
          <cell r="K122" t="str">
            <v>No</v>
          </cell>
        </row>
        <row r="123">
          <cell r="C123" t="str">
            <v>TAPL_COMM_DTLS</v>
          </cell>
          <cell r="D123" t="str">
            <v>Table</v>
          </cell>
          <cell r="E123" t="str">
            <v>Commission detail</v>
          </cell>
          <cell r="F123" t="str">
            <v>Internal</v>
          </cell>
          <cell r="G123" t="str">
            <v>Customer</v>
          </cell>
          <cell r="I123" t="str">
            <v>No</v>
          </cell>
          <cell r="J123" t="str">
            <v>Yes</v>
          </cell>
          <cell r="K123" t="str">
            <v>No</v>
          </cell>
        </row>
        <row r="124">
          <cell r="C124" t="str">
            <v>TAPL_CRRS</v>
          </cell>
          <cell r="D124" t="str">
            <v>Table</v>
          </cell>
          <cell r="E124" t="str">
            <v>Commission detail</v>
          </cell>
          <cell r="F124" t="str">
            <v>Internal</v>
          </cell>
          <cell r="G124" t="str">
            <v>Customer</v>
          </cell>
          <cell r="I124" t="str">
            <v>No</v>
          </cell>
          <cell r="J124" t="str">
            <v>Yes</v>
          </cell>
          <cell r="K124" t="str">
            <v>No</v>
          </cell>
        </row>
        <row r="125">
          <cell r="C125" t="str">
            <v>TAPPROVE_LIMIT_GRADE</v>
          </cell>
          <cell r="D125" t="str">
            <v>Table</v>
          </cell>
          <cell r="E125" t="str">
            <v>Approve limit grade</v>
          </cell>
          <cell r="F125" t="str">
            <v>Internal</v>
          </cell>
          <cell r="G125" t="str">
            <v>Customer</v>
          </cell>
          <cell r="I125" t="str">
            <v>No</v>
          </cell>
          <cell r="J125" t="str">
            <v>Yes</v>
          </cell>
          <cell r="K125" t="str">
            <v>No</v>
          </cell>
        </row>
        <row r="126">
          <cell r="C126" t="str">
            <v>TAPPR_ATTACH_FILES</v>
          </cell>
          <cell r="D126" t="str">
            <v>Table</v>
          </cell>
          <cell r="E126" t="str">
            <v>I don't know</v>
          </cell>
          <cell r="F126" t="str">
            <v>Internal</v>
          </cell>
          <cell r="G126" t="str">
            <v>Customer</v>
          </cell>
          <cell r="I126" t="str">
            <v>No</v>
          </cell>
          <cell r="J126" t="str">
            <v>Yes</v>
          </cell>
          <cell r="K126" t="str">
            <v>No</v>
          </cell>
        </row>
        <row r="127">
          <cell r="C127" t="str">
            <v>TAPPR_AUDIT</v>
          </cell>
          <cell r="D127" t="str">
            <v>Table</v>
          </cell>
          <cell r="E127" t="str">
            <v>Approve audit</v>
          </cell>
          <cell r="F127" t="str">
            <v>Internal</v>
          </cell>
          <cell r="G127" t="str">
            <v>Customer</v>
          </cell>
          <cell r="I127" t="str">
            <v>No</v>
          </cell>
          <cell r="J127" t="str">
            <v>Yes</v>
          </cell>
          <cell r="K127" t="str">
            <v>No</v>
          </cell>
        </row>
        <row r="128">
          <cell r="C128" t="str">
            <v>TAPPR_CASH_APPROVER</v>
          </cell>
          <cell r="D128" t="str">
            <v>Table</v>
          </cell>
          <cell r="E128" t="str">
            <v>Limit cash approve</v>
          </cell>
          <cell r="F128" t="str">
            <v>Internal</v>
          </cell>
          <cell r="G128" t="str">
            <v>Customer</v>
          </cell>
          <cell r="I128" t="str">
            <v>No</v>
          </cell>
          <cell r="J128" t="str">
            <v>Yes</v>
          </cell>
          <cell r="K128" t="str">
            <v>No</v>
          </cell>
        </row>
        <row r="129">
          <cell r="C129" t="str">
            <v>TAPPR_CASH_DETAILS</v>
          </cell>
          <cell r="D129" t="str">
            <v>Table</v>
          </cell>
          <cell r="E129" t="str">
            <v>Approve cash detail</v>
          </cell>
          <cell r="F129" t="str">
            <v>Internal</v>
          </cell>
          <cell r="G129" t="str">
            <v>Customer</v>
          </cell>
          <cell r="I129" t="str">
            <v>No</v>
          </cell>
          <cell r="J129" t="str">
            <v>Yes</v>
          </cell>
          <cell r="K129" t="str">
            <v>No</v>
          </cell>
        </row>
        <row r="130">
          <cell r="C130" t="str">
            <v>TAPPR_CASH_LOG</v>
          </cell>
          <cell r="D130" t="str">
            <v>Table</v>
          </cell>
          <cell r="E130" t="str">
            <v>Approve cash log</v>
          </cell>
          <cell r="F130" t="str">
            <v>Internal</v>
          </cell>
          <cell r="G130" t="str">
            <v>Customer</v>
          </cell>
          <cell r="I130" t="str">
            <v>No</v>
          </cell>
          <cell r="J130" t="str">
            <v>Yes</v>
          </cell>
          <cell r="K130" t="str">
            <v>No</v>
          </cell>
        </row>
        <row r="131">
          <cell r="C131" t="str">
            <v>TAPPR_DETAILS</v>
          </cell>
          <cell r="D131" t="str">
            <v>Table</v>
          </cell>
          <cell r="E131" t="str">
            <v>Approve detail</v>
          </cell>
          <cell r="F131" t="str">
            <v>Internal</v>
          </cell>
          <cell r="G131" t="str">
            <v>Customer</v>
          </cell>
          <cell r="I131" t="str">
            <v>No</v>
          </cell>
          <cell r="J131" t="str">
            <v>Yes</v>
          </cell>
          <cell r="K131" t="str">
            <v>No</v>
          </cell>
        </row>
        <row r="132">
          <cell r="C132" t="str">
            <v>TAPPR_DETAILS_ADV</v>
          </cell>
          <cell r="D132" t="str">
            <v>Table</v>
          </cell>
          <cell r="E132" t="str">
            <v>Approve detail</v>
          </cell>
          <cell r="F132" t="str">
            <v>Internal</v>
          </cell>
          <cell r="G132" t="str">
            <v>Customer</v>
          </cell>
          <cell r="I132" t="str">
            <v>No</v>
          </cell>
          <cell r="J132" t="str">
            <v>Yes</v>
          </cell>
          <cell r="K132" t="str">
            <v>No</v>
          </cell>
        </row>
        <row r="133">
          <cell r="C133" t="str">
            <v>TAPPR_DNR_LOC_MAPPINGS</v>
          </cell>
          <cell r="D133" t="str">
            <v>Table</v>
          </cell>
          <cell r="E133" t="str">
            <v>Location mapping for approver</v>
          </cell>
          <cell r="F133" t="str">
            <v>Internal</v>
          </cell>
          <cell r="G133" t="str">
            <v>Customer</v>
          </cell>
          <cell r="I133" t="str">
            <v>No</v>
          </cell>
          <cell r="J133" t="str">
            <v>Yes</v>
          </cell>
          <cell r="K133" t="str">
            <v>No</v>
          </cell>
        </row>
        <row r="134">
          <cell r="C134" t="str">
            <v>TAPPR_DTL_ORG</v>
          </cell>
          <cell r="D134" t="str">
            <v>Table</v>
          </cell>
          <cell r="E134" t="str">
            <v>Approve detail</v>
          </cell>
          <cell r="F134" t="str">
            <v>Internal</v>
          </cell>
          <cell r="G134" t="str">
            <v>Customer</v>
          </cell>
          <cell r="I134" t="str">
            <v>No</v>
          </cell>
          <cell r="J134" t="str">
            <v>Yes</v>
          </cell>
          <cell r="K134" t="str">
            <v>No</v>
          </cell>
        </row>
        <row r="135">
          <cell r="C135" t="str">
            <v>TAPPR_HEADERS</v>
          </cell>
          <cell r="D135" t="str">
            <v>Table</v>
          </cell>
          <cell r="E135" t="str">
            <v>Approve detail</v>
          </cell>
          <cell r="F135" t="str">
            <v>Internal</v>
          </cell>
          <cell r="G135" t="str">
            <v>Customer</v>
          </cell>
          <cell r="I135" t="str">
            <v>No</v>
          </cell>
          <cell r="J135" t="str">
            <v>Yes</v>
          </cell>
          <cell r="K135" t="str">
            <v>No</v>
          </cell>
        </row>
        <row r="136">
          <cell r="C136" t="str">
            <v>TAPPR_HEADERS_ADV</v>
          </cell>
          <cell r="D136" t="str">
            <v>Table</v>
          </cell>
          <cell r="E136" t="str">
            <v>Approve detail</v>
          </cell>
          <cell r="F136" t="str">
            <v>Internal</v>
          </cell>
          <cell r="G136" t="str">
            <v>Customer</v>
          </cell>
          <cell r="I136" t="str">
            <v>No</v>
          </cell>
          <cell r="J136" t="str">
            <v>Yes</v>
          </cell>
          <cell r="K136" t="str">
            <v>No</v>
          </cell>
        </row>
        <row r="137">
          <cell r="C137" t="str">
            <v>TAPPR_LIMIT</v>
          </cell>
          <cell r="D137" t="str">
            <v>Table</v>
          </cell>
          <cell r="E137" t="str">
            <v>Approve limit</v>
          </cell>
          <cell r="F137" t="str">
            <v>Internal</v>
          </cell>
          <cell r="G137" t="str">
            <v>Customer</v>
          </cell>
          <cell r="I137" t="str">
            <v>No</v>
          </cell>
          <cell r="J137" t="str">
            <v>Yes</v>
          </cell>
          <cell r="K137" t="str">
            <v>No</v>
          </cell>
        </row>
        <row r="138">
          <cell r="C138" t="str">
            <v>TAPPR_LOGS</v>
          </cell>
          <cell r="D138" t="str">
            <v>Table</v>
          </cell>
          <cell r="E138" t="str">
            <v>Approve logs (for DNR)</v>
          </cell>
          <cell r="F138" t="str">
            <v>Internal</v>
          </cell>
          <cell r="G138" t="str">
            <v>Customer</v>
          </cell>
          <cell r="I138" t="str">
            <v>No</v>
          </cell>
          <cell r="J138" t="str">
            <v>Yes</v>
          </cell>
          <cell r="K138" t="str">
            <v>No</v>
          </cell>
        </row>
        <row r="139">
          <cell r="C139" t="str">
            <v>TAPPR_RULES</v>
          </cell>
          <cell r="D139" t="str">
            <v>Table</v>
          </cell>
          <cell r="E139" t="str">
            <v>Approve rule</v>
          </cell>
          <cell r="F139" t="str">
            <v>Internal</v>
          </cell>
          <cell r="G139" t="str">
            <v>Customer</v>
          </cell>
          <cell r="I139" t="str">
            <v>No</v>
          </cell>
          <cell r="J139" t="str">
            <v>Yes</v>
          </cell>
          <cell r="K139" t="str">
            <v>No</v>
          </cell>
        </row>
        <row r="140">
          <cell r="C140" t="str">
            <v>TAPP_DATE_MASTERS</v>
          </cell>
          <cell r="D140" t="str">
            <v>Table</v>
          </cell>
          <cell r="E140" t="str">
            <v>No longer used</v>
          </cell>
          <cell r="F140" t="str">
            <v>Internal</v>
          </cell>
          <cell r="G140" t="str">
            <v>Customer</v>
          </cell>
          <cell r="I140" t="str">
            <v>No</v>
          </cell>
          <cell r="J140" t="str">
            <v>Yes</v>
          </cell>
          <cell r="K140" t="str">
            <v>No</v>
          </cell>
        </row>
        <row r="141">
          <cell r="C141" t="str">
            <v>TAPP_FCN_VARIABLES</v>
          </cell>
          <cell r="D141" t="str">
            <v>Table</v>
          </cell>
          <cell r="E141" t="str">
            <v>No longer used</v>
          </cell>
          <cell r="F141" t="str">
            <v>Internal</v>
          </cell>
          <cell r="G141" t="str">
            <v>Customer</v>
          </cell>
          <cell r="I141" t="str">
            <v>No</v>
          </cell>
          <cell r="J141" t="str">
            <v>Yes</v>
          </cell>
          <cell r="K141" t="str">
            <v>No</v>
          </cell>
        </row>
        <row r="142">
          <cell r="C142" t="str">
            <v>TAPP_GROUP_MAPPINGS</v>
          </cell>
          <cell r="D142" t="str">
            <v>Table</v>
          </cell>
          <cell r="E142" t="str">
            <v>Group mapping for menu</v>
          </cell>
          <cell r="F142" t="str">
            <v>Internal</v>
          </cell>
          <cell r="G142" t="str">
            <v>Customer</v>
          </cell>
          <cell r="I142" t="str">
            <v>No</v>
          </cell>
          <cell r="J142" t="str">
            <v>Yes</v>
          </cell>
          <cell r="K142" t="str">
            <v>No</v>
          </cell>
        </row>
        <row r="143">
          <cell r="C143" t="str">
            <v>TAPP_GROUP_PROFILES</v>
          </cell>
          <cell r="D143" t="str">
            <v>Table</v>
          </cell>
          <cell r="E143" t="str">
            <v>Group profile</v>
          </cell>
          <cell r="F143" t="str">
            <v>Internal</v>
          </cell>
          <cell r="G143" t="str">
            <v>Customer</v>
          </cell>
          <cell r="I143" t="str">
            <v>No</v>
          </cell>
          <cell r="J143" t="str">
            <v>Yes</v>
          </cell>
          <cell r="K143" t="str">
            <v>No</v>
          </cell>
        </row>
        <row r="144">
          <cell r="C144" t="str">
            <v>TAPP_MENUS</v>
          </cell>
          <cell r="D144" t="str">
            <v>Table</v>
          </cell>
          <cell r="E144" t="str">
            <v>Setup menu info</v>
          </cell>
          <cell r="F144" t="str">
            <v>Internal</v>
          </cell>
          <cell r="G144" t="str">
            <v>Customer</v>
          </cell>
          <cell r="I144" t="str">
            <v>No</v>
          </cell>
          <cell r="J144" t="str">
            <v>Yes</v>
          </cell>
          <cell r="K144" t="str">
            <v>No</v>
          </cell>
        </row>
        <row r="145">
          <cell r="C145" t="str">
            <v>TAPP_MENU_PARMS</v>
          </cell>
          <cell r="D145" t="str">
            <v>Table</v>
          </cell>
          <cell r="E145" t="str">
            <v>Setup parameter for menus</v>
          </cell>
          <cell r="F145" t="str">
            <v>Internal</v>
          </cell>
          <cell r="G145" t="str">
            <v>Customer</v>
          </cell>
          <cell r="I145" t="str">
            <v>No</v>
          </cell>
          <cell r="J145" t="str">
            <v>Yes</v>
          </cell>
          <cell r="K145" t="str">
            <v>No</v>
          </cell>
        </row>
        <row r="146">
          <cell r="C146" t="str">
            <v>TAPP_USER_MAPPINGS</v>
          </cell>
          <cell r="D146" t="str">
            <v>Table</v>
          </cell>
          <cell r="E146" t="str">
            <v>Setup menu for users</v>
          </cell>
          <cell r="F146" t="str">
            <v>Internal</v>
          </cell>
          <cell r="G146" t="str">
            <v>Customer</v>
          </cell>
          <cell r="I146" t="str">
            <v>No</v>
          </cell>
          <cell r="J146" t="str">
            <v>Yes</v>
          </cell>
          <cell r="K146" t="str">
            <v>No</v>
          </cell>
        </row>
        <row r="147">
          <cell r="C147" t="str">
            <v>TAPP_VARIABLES</v>
          </cell>
          <cell r="D147" t="str">
            <v>Table</v>
          </cell>
          <cell r="E147" t="str">
            <v>No longer used</v>
          </cell>
          <cell r="F147" t="str">
            <v>Internal</v>
          </cell>
          <cell r="G147" t="str">
            <v>Customer</v>
          </cell>
          <cell r="I147" t="str">
            <v>No</v>
          </cell>
          <cell r="J147" t="str">
            <v>Yes</v>
          </cell>
          <cell r="K147" t="str">
            <v>No</v>
          </cell>
        </row>
        <row r="148">
          <cell r="C148" t="str">
            <v>TAPP_WORDINGS</v>
          </cell>
          <cell r="D148" t="str">
            <v>Table</v>
          </cell>
          <cell r="E148" t="str">
            <v>No longer used</v>
          </cell>
          <cell r="F148" t="str">
            <v>Internal</v>
          </cell>
          <cell r="G148" t="str">
            <v>Customer</v>
          </cell>
          <cell r="I148" t="str">
            <v>No</v>
          </cell>
          <cell r="J148" t="str">
            <v>Yes</v>
          </cell>
          <cell r="K148" t="str">
            <v>No</v>
          </cell>
        </row>
        <row r="149">
          <cell r="C149" t="str">
            <v>TAPRV_LIM_BY_PLAN</v>
          </cell>
          <cell r="D149" t="str">
            <v>Table</v>
          </cell>
          <cell r="E149" t="str">
            <v>Approve limit by plan</v>
          </cell>
          <cell r="F149" t="str">
            <v>Internal</v>
          </cell>
          <cell r="G149" t="str">
            <v>Customer</v>
          </cell>
          <cell r="I149" t="str">
            <v>No</v>
          </cell>
          <cell r="J149" t="str">
            <v>Yes</v>
          </cell>
          <cell r="K149" t="str">
            <v>No</v>
          </cell>
        </row>
        <row r="150">
          <cell r="C150" t="str">
            <v>TAPRV_LIM_FORMULA</v>
          </cell>
          <cell r="D150" t="str">
            <v>Table</v>
          </cell>
          <cell r="E150" t="str">
            <v>Approve limit formular</v>
          </cell>
          <cell r="F150" t="str">
            <v>Internal</v>
          </cell>
          <cell r="G150" t="str">
            <v>Customer</v>
          </cell>
          <cell r="I150" t="str">
            <v>No</v>
          </cell>
          <cell r="J150" t="str">
            <v>Yes</v>
          </cell>
          <cell r="K150" t="str">
            <v>No</v>
          </cell>
        </row>
        <row r="151">
          <cell r="C151" t="str">
            <v>TAP_AGENTS</v>
          </cell>
          <cell r="D151" t="str">
            <v>Table</v>
          </cell>
          <cell r="E151" t="str">
            <v>Info login of agent</v>
          </cell>
          <cell r="F151" t="str">
            <v>Internal</v>
          </cell>
          <cell r="G151" t="str">
            <v>Customer</v>
          </cell>
          <cell r="I151" t="str">
            <v>No</v>
          </cell>
          <cell r="J151" t="str">
            <v>Yes</v>
          </cell>
          <cell r="K151" t="str">
            <v>No</v>
          </cell>
        </row>
        <row r="152">
          <cell r="C152" t="str">
            <v>TAP_AGENT_AUDIT_TRAIL</v>
          </cell>
          <cell r="D152" t="str">
            <v>Table</v>
          </cell>
          <cell r="E152" t="str">
            <v>No longer used</v>
          </cell>
          <cell r="F152" t="str">
            <v>Internal</v>
          </cell>
          <cell r="G152" t="str">
            <v>Customer</v>
          </cell>
          <cell r="I152" t="str">
            <v>No</v>
          </cell>
          <cell r="J152" t="str">
            <v>Yes</v>
          </cell>
          <cell r="K152" t="str">
            <v>No</v>
          </cell>
        </row>
        <row r="153">
          <cell r="C153" t="str">
            <v>TAP_PIN_HISTORIES</v>
          </cell>
          <cell r="D153" t="str">
            <v>Table</v>
          </cell>
          <cell r="E153" t="str">
            <v>Pin History</v>
          </cell>
          <cell r="F153" t="str">
            <v>Internal</v>
          </cell>
          <cell r="G153" t="str">
            <v>Customer</v>
          </cell>
          <cell r="I153" t="str">
            <v>No</v>
          </cell>
          <cell r="J153" t="str">
            <v>Yes</v>
          </cell>
          <cell r="K153" t="str">
            <v>No</v>
          </cell>
        </row>
        <row r="154">
          <cell r="C154" t="str">
            <v>TAP_TRXN_LOGS</v>
          </cell>
          <cell r="D154" t="str">
            <v>Table</v>
          </cell>
          <cell r="E154" t="str">
            <v>No longer used</v>
          </cell>
          <cell r="F154" t="str">
            <v>Internal</v>
          </cell>
          <cell r="G154" t="str">
            <v>Customer</v>
          </cell>
          <cell r="I154" t="str">
            <v>No</v>
          </cell>
          <cell r="J154" t="str">
            <v>Yes</v>
          </cell>
          <cell r="K154" t="str">
            <v>No</v>
          </cell>
        </row>
        <row r="155">
          <cell r="C155" t="str">
            <v>TAUDIT_TBL</v>
          </cell>
          <cell r="D155" t="str">
            <v>Table</v>
          </cell>
          <cell r="E155" t="str">
            <v>Audit log</v>
          </cell>
          <cell r="F155" t="str">
            <v>Internal</v>
          </cell>
          <cell r="G155" t="str">
            <v>Customer</v>
          </cell>
          <cell r="I155" t="str">
            <v>No</v>
          </cell>
          <cell r="J155" t="str">
            <v>Yes</v>
          </cell>
          <cell r="K155" t="str">
            <v>No</v>
          </cell>
        </row>
        <row r="156">
          <cell r="C156" t="str">
            <v>TAUDIT_TRAIL</v>
          </cell>
          <cell r="D156" t="str">
            <v>Table</v>
          </cell>
          <cell r="E156" t="str">
            <v>Audit trail</v>
          </cell>
          <cell r="F156" t="str">
            <v>Internal</v>
          </cell>
          <cell r="G156" t="str">
            <v>Customer</v>
          </cell>
          <cell r="I156" t="str">
            <v>No</v>
          </cell>
          <cell r="J156" t="str">
            <v>Yes</v>
          </cell>
          <cell r="K156" t="str">
            <v>Yes</v>
          </cell>
        </row>
        <row r="157">
          <cell r="C157" t="str">
            <v>TAUDIT_TRAIL_HISTORIES</v>
          </cell>
          <cell r="D157" t="str">
            <v>Table</v>
          </cell>
          <cell r="E157" t="str">
            <v>Audit trail history</v>
          </cell>
          <cell r="F157" t="str">
            <v>Internal</v>
          </cell>
          <cell r="G157" t="str">
            <v>Customer</v>
          </cell>
          <cell r="I157" t="str">
            <v>No</v>
          </cell>
          <cell r="J157" t="str">
            <v>Yes</v>
          </cell>
          <cell r="K157" t="str">
            <v>Yes</v>
          </cell>
        </row>
        <row r="158">
          <cell r="C158" t="str">
            <v>TAUTOPAY_DAY</v>
          </cell>
          <cell r="D158" t="str">
            <v>Table</v>
          </cell>
          <cell r="E158" t="str">
            <v>No longer used</v>
          </cell>
          <cell r="F158" t="str">
            <v>Internal</v>
          </cell>
          <cell r="G158" t="str">
            <v>Customer</v>
          </cell>
          <cell r="I158" t="str">
            <v>No</v>
          </cell>
          <cell r="J158" t="str">
            <v>Yes</v>
          </cell>
          <cell r="K158" t="str">
            <v>No</v>
          </cell>
        </row>
        <row r="159">
          <cell r="C159" t="str">
            <v>TAUTOPAY_GEN_MAPPING</v>
          </cell>
          <cell r="D159" t="str">
            <v>Table</v>
          </cell>
          <cell r="E159" t="str">
            <v>No longer used</v>
          </cell>
          <cell r="F159" t="str">
            <v>Internal</v>
          </cell>
          <cell r="G159" t="str">
            <v>Customer</v>
          </cell>
          <cell r="I159" t="str">
            <v>No</v>
          </cell>
          <cell r="J159" t="str">
            <v>Yes</v>
          </cell>
          <cell r="K159" t="str">
            <v>No</v>
          </cell>
        </row>
        <row r="160">
          <cell r="C160" t="str">
            <v>TAUTOPAY_GEN_MAPPING_BK</v>
          </cell>
          <cell r="D160" t="str">
            <v>Table</v>
          </cell>
          <cell r="E160" t="str">
            <v>No longer used</v>
          </cell>
          <cell r="F160" t="str">
            <v>Internal</v>
          </cell>
          <cell r="G160" t="str">
            <v>Customer</v>
          </cell>
          <cell r="I160" t="str">
            <v>No</v>
          </cell>
          <cell r="J160" t="str">
            <v>Yes</v>
          </cell>
          <cell r="K160" t="str">
            <v>No</v>
          </cell>
        </row>
        <row r="161">
          <cell r="C161" t="str">
            <v>TAUTOPAY_REJECT_DAY</v>
          </cell>
          <cell r="D161" t="str">
            <v>Table</v>
          </cell>
          <cell r="E161" t="str">
            <v>No longer used</v>
          </cell>
          <cell r="F161" t="str">
            <v>Internal</v>
          </cell>
          <cell r="G161" t="str">
            <v>Customer</v>
          </cell>
          <cell r="I161" t="str">
            <v>No</v>
          </cell>
          <cell r="J161" t="str">
            <v>Yes</v>
          </cell>
          <cell r="K161" t="str">
            <v>No</v>
          </cell>
        </row>
        <row r="162">
          <cell r="C162" t="str">
            <v>TAUTOPAY_REJECT_REASN</v>
          </cell>
          <cell r="D162" t="str">
            <v>Table</v>
          </cell>
          <cell r="E162" t="str">
            <v>No longer used</v>
          </cell>
          <cell r="F162" t="str">
            <v>Internal</v>
          </cell>
          <cell r="G162" t="str">
            <v>Customer</v>
          </cell>
          <cell r="I162" t="str">
            <v>No</v>
          </cell>
          <cell r="J162" t="str">
            <v>Yes</v>
          </cell>
          <cell r="K162" t="str">
            <v>No</v>
          </cell>
        </row>
        <row r="163">
          <cell r="C163" t="str">
            <v>TAUTOPAY_SETUP</v>
          </cell>
          <cell r="D163" t="str">
            <v>Table</v>
          </cell>
          <cell r="E163" t="str">
            <v>No longer used</v>
          </cell>
          <cell r="F163" t="str">
            <v>Internal</v>
          </cell>
          <cell r="G163" t="str">
            <v>Customer</v>
          </cell>
          <cell r="I163" t="str">
            <v>No</v>
          </cell>
          <cell r="J163" t="str">
            <v>Yes</v>
          </cell>
          <cell r="K163" t="str">
            <v>No</v>
          </cell>
        </row>
        <row r="164">
          <cell r="C164" t="str">
            <v>TAUTO_ACTIVITY_SCHEDULES</v>
          </cell>
          <cell r="D164" t="str">
            <v>Table</v>
          </cell>
          <cell r="E164" t="str">
            <v>Activity schedule history</v>
          </cell>
          <cell r="F164" t="str">
            <v>Internal</v>
          </cell>
          <cell r="G164" t="str">
            <v>Customer</v>
          </cell>
          <cell r="I164" t="str">
            <v>No</v>
          </cell>
          <cell r="J164" t="str">
            <v>Yes</v>
          </cell>
          <cell r="K164" t="str">
            <v>No</v>
          </cell>
        </row>
        <row r="165">
          <cell r="C165" t="str">
            <v>TAUTO_FEED_FILES</v>
          </cell>
          <cell r="D165" t="str">
            <v>Table</v>
          </cell>
          <cell r="E165" t="str">
            <v>Auto feed detail</v>
          </cell>
          <cell r="F165" t="str">
            <v>Internal</v>
          </cell>
          <cell r="G165" t="str">
            <v>Customer</v>
          </cell>
          <cell r="I165" t="str">
            <v>No</v>
          </cell>
          <cell r="J165" t="str">
            <v>Yes</v>
          </cell>
          <cell r="K165" t="str">
            <v>No</v>
          </cell>
        </row>
        <row r="166">
          <cell r="C166" t="str">
            <v>TAUTO_FEED_FILES_BK</v>
          </cell>
          <cell r="D166" t="str">
            <v>Table</v>
          </cell>
          <cell r="E166" t="str">
            <v>Auto feed detail</v>
          </cell>
          <cell r="F166" t="str">
            <v>Internal</v>
          </cell>
          <cell r="G166" t="str">
            <v>Customer</v>
          </cell>
          <cell r="I166" t="str">
            <v>No</v>
          </cell>
          <cell r="J166" t="str">
            <v>Yes</v>
          </cell>
          <cell r="K166" t="str">
            <v>No</v>
          </cell>
        </row>
        <row r="167">
          <cell r="C167" t="str">
            <v>TAUTO_FEED_LAYOUT</v>
          </cell>
          <cell r="D167" t="str">
            <v>Table</v>
          </cell>
          <cell r="E167" t="str">
            <v>No longer used</v>
          </cell>
          <cell r="F167" t="str">
            <v>Internal</v>
          </cell>
          <cell r="G167" t="str">
            <v>Customer</v>
          </cell>
          <cell r="I167" t="str">
            <v>No</v>
          </cell>
          <cell r="J167" t="str">
            <v>Yes</v>
          </cell>
          <cell r="K167" t="str">
            <v>No</v>
          </cell>
        </row>
        <row r="168">
          <cell r="C168" t="str">
            <v>TAUTO_FEED_LAYOUT_VN</v>
          </cell>
          <cell r="D168" t="str">
            <v>Table</v>
          </cell>
          <cell r="E168" t="str">
            <v>List field on feed file</v>
          </cell>
          <cell r="F168" t="str">
            <v>Internal</v>
          </cell>
          <cell r="G168" t="str">
            <v>Customer</v>
          </cell>
          <cell r="I168" t="str">
            <v>No</v>
          </cell>
          <cell r="J168" t="str">
            <v>Yes</v>
          </cell>
          <cell r="K168" t="str">
            <v>No</v>
          </cell>
        </row>
        <row r="169">
          <cell r="C169" t="str">
            <v>TAVY_CLIENT_TRACKING</v>
          </cell>
          <cell r="D169" t="str">
            <v>Table</v>
          </cell>
          <cell r="E169" t="str">
            <v>No longer used</v>
          </cell>
          <cell r="F169" t="str">
            <v>Internal</v>
          </cell>
          <cell r="G169" t="str">
            <v>Customer</v>
          </cell>
          <cell r="I169" t="str">
            <v>No</v>
          </cell>
          <cell r="J169" t="str">
            <v>Yes</v>
          </cell>
          <cell r="K169" t="str">
            <v>No</v>
          </cell>
        </row>
        <row r="170">
          <cell r="C170" t="str">
            <v>TAVY_CLIENT_TRACKING_CVG</v>
          </cell>
          <cell r="D170" t="str">
            <v>Table</v>
          </cell>
          <cell r="E170" t="str">
            <v>No longer used</v>
          </cell>
          <cell r="F170" t="str">
            <v>Internal</v>
          </cell>
          <cell r="G170" t="str">
            <v>Customer</v>
          </cell>
          <cell r="I170" t="str">
            <v>No</v>
          </cell>
          <cell r="J170" t="str">
            <v>Yes</v>
          </cell>
          <cell r="K170" t="str">
            <v>No</v>
          </cell>
        </row>
        <row r="171">
          <cell r="C171" t="str">
            <v>TBI_CLM_BENEFIT_GROUPS</v>
          </cell>
          <cell r="D171" t="str">
            <v>Table</v>
          </cell>
          <cell r="E171" t="str">
            <v>Claim benefit group</v>
          </cell>
          <cell r="F171" t="str">
            <v>Internal</v>
          </cell>
          <cell r="G171" t="str">
            <v>Customer</v>
          </cell>
          <cell r="I171" t="str">
            <v>No</v>
          </cell>
          <cell r="J171" t="str">
            <v>Yes</v>
          </cell>
          <cell r="K171" t="str">
            <v>No</v>
          </cell>
        </row>
        <row r="172">
          <cell r="C172" t="str">
            <v>TBI_CLM_TAT</v>
          </cell>
          <cell r="D172" t="str">
            <v>Table</v>
          </cell>
          <cell r="E172" t="str">
            <v>Setup TAT claim</v>
          </cell>
          <cell r="F172" t="str">
            <v>Internal</v>
          </cell>
          <cell r="G172" t="str">
            <v>Customer</v>
          </cell>
          <cell r="I172" t="str">
            <v>No</v>
          </cell>
          <cell r="J172" t="str">
            <v>Yes</v>
          </cell>
          <cell r="K172" t="str">
            <v>No</v>
          </cell>
        </row>
        <row r="173">
          <cell r="C173" t="str">
            <v>TBI_TRACK_APEISS</v>
          </cell>
          <cell r="D173" t="str">
            <v>Table</v>
          </cell>
          <cell r="E173" t="str">
            <v>I don't know</v>
          </cell>
          <cell r="F173" t="str">
            <v>Internal</v>
          </cell>
          <cell r="G173" t="str">
            <v>Customer</v>
          </cell>
          <cell r="I173" t="str">
            <v>No</v>
          </cell>
          <cell r="J173" t="str">
            <v>Yes</v>
          </cell>
          <cell r="K173" t="str">
            <v>No</v>
          </cell>
        </row>
        <row r="174">
          <cell r="C174" t="str">
            <v>TBI_TRACK_PEND</v>
          </cell>
          <cell r="D174" t="str">
            <v>Table</v>
          </cell>
          <cell r="E174" t="str">
            <v>I don't know</v>
          </cell>
          <cell r="F174" t="str">
            <v>Internal</v>
          </cell>
          <cell r="G174" t="str">
            <v>Customer</v>
          </cell>
          <cell r="I174" t="str">
            <v>No</v>
          </cell>
          <cell r="J174" t="str">
            <v>Yes</v>
          </cell>
          <cell r="K174" t="str">
            <v>No</v>
          </cell>
        </row>
        <row r="175">
          <cell r="C175" t="str">
            <v>TBI_TRACK_SBMT</v>
          </cell>
          <cell r="D175" t="str">
            <v>Table</v>
          </cell>
          <cell r="E175" t="str">
            <v>I don't know</v>
          </cell>
          <cell r="F175" t="str">
            <v>Internal</v>
          </cell>
          <cell r="G175" t="str">
            <v>Customer</v>
          </cell>
          <cell r="I175" t="str">
            <v>No</v>
          </cell>
          <cell r="J175" t="str">
            <v>Yes</v>
          </cell>
          <cell r="K175" t="str">
            <v>No</v>
          </cell>
        </row>
        <row r="176">
          <cell r="C176" t="str">
            <v>TBK_AGT_BANK</v>
          </cell>
          <cell r="D176" t="str">
            <v>Table</v>
          </cell>
          <cell r="E176" t="str">
            <v>No longer used</v>
          </cell>
          <cell r="F176" t="str">
            <v>Internal</v>
          </cell>
          <cell r="G176" t="str">
            <v>Customer</v>
          </cell>
          <cell r="I176" t="str">
            <v>No</v>
          </cell>
          <cell r="J176" t="str">
            <v>Yes</v>
          </cell>
          <cell r="K176" t="str">
            <v>No</v>
          </cell>
        </row>
        <row r="177">
          <cell r="C177" t="str">
            <v>TBK_AGT_BANK_HIS</v>
          </cell>
          <cell r="D177" t="str">
            <v>Table</v>
          </cell>
          <cell r="E177" t="str">
            <v>No longer used</v>
          </cell>
          <cell r="F177" t="str">
            <v>Internal</v>
          </cell>
          <cell r="G177" t="str">
            <v>Customer</v>
          </cell>
          <cell r="I177" t="str">
            <v>No</v>
          </cell>
          <cell r="J177" t="str">
            <v>Yes</v>
          </cell>
          <cell r="K177" t="str">
            <v>No</v>
          </cell>
        </row>
        <row r="178">
          <cell r="C178" t="str">
            <v>TBK_BANK</v>
          </cell>
          <cell r="D178" t="str">
            <v>Table</v>
          </cell>
          <cell r="E178" t="str">
            <v>No longer used</v>
          </cell>
          <cell r="F178" t="str">
            <v>Internal</v>
          </cell>
          <cell r="G178" t="str">
            <v>Customer</v>
          </cell>
          <cell r="I178" t="str">
            <v>No</v>
          </cell>
          <cell r="J178" t="str">
            <v>Yes</v>
          </cell>
          <cell r="K178" t="str">
            <v>No</v>
          </cell>
        </row>
        <row r="179">
          <cell r="C179" t="str">
            <v>TBK_BANK_STRUCTURE</v>
          </cell>
          <cell r="D179" t="str">
            <v>Table</v>
          </cell>
          <cell r="E179" t="str">
            <v>No longer used</v>
          </cell>
          <cell r="F179" t="str">
            <v>Internal</v>
          </cell>
          <cell r="G179" t="str">
            <v>Customer</v>
          </cell>
          <cell r="I179" t="str">
            <v>No</v>
          </cell>
          <cell r="J179" t="str">
            <v>Yes</v>
          </cell>
          <cell r="K179" t="str">
            <v>No</v>
          </cell>
        </row>
        <row r="180">
          <cell r="C180" t="str">
            <v>TBK_BANK_STRU_TYPE</v>
          </cell>
          <cell r="D180" t="str">
            <v>Table</v>
          </cell>
          <cell r="E180" t="str">
            <v>No longer used</v>
          </cell>
          <cell r="F180" t="str">
            <v>Internal</v>
          </cell>
          <cell r="G180" t="str">
            <v>Customer</v>
          </cell>
          <cell r="I180" t="str">
            <v>No</v>
          </cell>
          <cell r="J180" t="str">
            <v>Yes</v>
          </cell>
          <cell r="K180" t="str">
            <v>No</v>
          </cell>
        </row>
        <row r="181">
          <cell r="C181" t="str">
            <v>TCAMPAIGNS</v>
          </cell>
          <cell r="D181" t="str">
            <v>Table</v>
          </cell>
          <cell r="E181" t="str">
            <v>No longer used</v>
          </cell>
          <cell r="F181" t="str">
            <v>Internal</v>
          </cell>
          <cell r="G181" t="str">
            <v>Customer</v>
          </cell>
          <cell r="I181" t="str">
            <v>No</v>
          </cell>
          <cell r="J181" t="str">
            <v>Yes</v>
          </cell>
          <cell r="K181" t="str">
            <v>No</v>
          </cell>
        </row>
        <row r="182">
          <cell r="C182" t="str">
            <v>TCAMPAIGNS_PA</v>
          </cell>
          <cell r="D182" t="str">
            <v>Table</v>
          </cell>
          <cell r="E182" t="str">
            <v>Campaign setup</v>
          </cell>
          <cell r="F182" t="str">
            <v>Internal</v>
          </cell>
          <cell r="G182" t="str">
            <v>Customer</v>
          </cell>
          <cell r="I182" t="str">
            <v>No</v>
          </cell>
          <cell r="J182" t="str">
            <v>Yes</v>
          </cell>
          <cell r="K182" t="str">
            <v>No</v>
          </cell>
        </row>
        <row r="183">
          <cell r="C183" t="str">
            <v>TCAMPAIGN_BONUSES</v>
          </cell>
          <cell r="D183" t="str">
            <v>Table</v>
          </cell>
          <cell r="E183" t="str">
            <v>Campaign bonus</v>
          </cell>
          <cell r="F183" t="str">
            <v>Internal</v>
          </cell>
          <cell r="G183" t="str">
            <v>Customer</v>
          </cell>
          <cell r="I183" t="str">
            <v>No</v>
          </cell>
          <cell r="J183" t="str">
            <v>Yes</v>
          </cell>
          <cell r="K183" t="str">
            <v>No</v>
          </cell>
        </row>
        <row r="184">
          <cell r="C184" t="str">
            <v>TCASH_BATCH_CORRECT_HISTORIES</v>
          </cell>
          <cell r="D184" t="str">
            <v>Table</v>
          </cell>
          <cell r="E184" t="str">
            <v>Cash batch correct history</v>
          </cell>
          <cell r="F184" t="str">
            <v>Internal</v>
          </cell>
          <cell r="G184" t="str">
            <v>Customer</v>
          </cell>
          <cell r="I184" t="str">
            <v>No</v>
          </cell>
          <cell r="J184" t="str">
            <v>Yes</v>
          </cell>
          <cell r="K184" t="str">
            <v>No</v>
          </cell>
        </row>
        <row r="185">
          <cell r="C185" t="str">
            <v>TCASH_OUTSTAND_DETAILS</v>
          </cell>
          <cell r="D185" t="str">
            <v>Table</v>
          </cell>
          <cell r="E185" t="str">
            <v>Cash outsand detail</v>
          </cell>
          <cell r="F185" t="str">
            <v>Internal</v>
          </cell>
          <cell r="G185" t="str">
            <v>Customer</v>
          </cell>
          <cell r="I185" t="str">
            <v>No</v>
          </cell>
          <cell r="J185" t="str">
            <v>Yes</v>
          </cell>
          <cell r="K185" t="str">
            <v>No</v>
          </cell>
        </row>
        <row r="186">
          <cell r="C186" t="str">
            <v>TCASRMI8613ID</v>
          </cell>
          <cell r="D186" t="str">
            <v>Table</v>
          </cell>
          <cell r="E186" t="str">
            <v>Cash detail</v>
          </cell>
          <cell r="F186" t="str">
            <v>Internal</v>
          </cell>
          <cell r="G186" t="str">
            <v>Customer</v>
          </cell>
          <cell r="I186" t="str">
            <v>No</v>
          </cell>
          <cell r="J186" t="str">
            <v>Yes</v>
          </cell>
          <cell r="K186" t="str">
            <v>No</v>
          </cell>
        </row>
        <row r="187">
          <cell r="C187" t="str">
            <v>TCASRMI8613ID_HDR</v>
          </cell>
          <cell r="D187" t="str">
            <v>Table</v>
          </cell>
          <cell r="E187" t="str">
            <v>Cash detail header</v>
          </cell>
          <cell r="F187" t="str">
            <v>Internal</v>
          </cell>
          <cell r="G187" t="str">
            <v>Customer</v>
          </cell>
          <cell r="I187" t="str">
            <v>No</v>
          </cell>
          <cell r="J187" t="str">
            <v>Yes</v>
          </cell>
          <cell r="K187" t="str">
            <v>No</v>
          </cell>
        </row>
        <row r="188">
          <cell r="C188" t="str">
            <v>TCAS_CLI_FEED</v>
          </cell>
          <cell r="D188" t="str">
            <v>Table</v>
          </cell>
          <cell r="E188" t="str">
            <v>Feed file info</v>
          </cell>
          <cell r="F188" t="str">
            <v>Internal</v>
          </cell>
          <cell r="G188" t="str">
            <v>Customer</v>
          </cell>
          <cell r="I188" t="str">
            <v>No</v>
          </cell>
          <cell r="J188" t="str">
            <v>Yes</v>
          </cell>
          <cell r="K188" t="str">
            <v>No</v>
          </cell>
        </row>
        <row r="189">
          <cell r="C189" t="str">
            <v>TCAS_CLM_FEED</v>
          </cell>
          <cell r="D189" t="str">
            <v>Table</v>
          </cell>
          <cell r="E189" t="str">
            <v>Feed file info</v>
          </cell>
          <cell r="F189" t="str">
            <v>Internal</v>
          </cell>
          <cell r="G189" t="str">
            <v>Customer</v>
          </cell>
          <cell r="I189" t="str">
            <v>No</v>
          </cell>
          <cell r="J189" t="str">
            <v>Yes</v>
          </cell>
          <cell r="K189" t="str">
            <v>No</v>
          </cell>
        </row>
        <row r="190">
          <cell r="C190" t="str">
            <v>TCAS_REIN_FEED</v>
          </cell>
          <cell r="D190" t="str">
            <v>Table</v>
          </cell>
          <cell r="E190" t="str">
            <v>Feed file info</v>
          </cell>
          <cell r="F190" t="str">
            <v>Internal</v>
          </cell>
          <cell r="G190" t="str">
            <v>Customer</v>
          </cell>
          <cell r="I190" t="str">
            <v>No</v>
          </cell>
          <cell r="J190" t="str">
            <v>Yes</v>
          </cell>
          <cell r="K190" t="str">
            <v>No</v>
          </cell>
        </row>
        <row r="191">
          <cell r="C191" t="str">
            <v>TCAS_REIN_FEED_ERR</v>
          </cell>
          <cell r="D191" t="str">
            <v>Table</v>
          </cell>
          <cell r="E191" t="str">
            <v>Feed file info</v>
          </cell>
          <cell r="F191" t="str">
            <v>Internal</v>
          </cell>
          <cell r="G191" t="str">
            <v>Customer</v>
          </cell>
          <cell r="I191" t="str">
            <v>No</v>
          </cell>
          <cell r="J191" t="str">
            <v>Yes</v>
          </cell>
          <cell r="K191" t="str">
            <v>No</v>
          </cell>
        </row>
        <row r="192">
          <cell r="C192" t="str">
            <v>TCAS_REIN_PLAN_MAPPING</v>
          </cell>
          <cell r="D192" t="str">
            <v>Table</v>
          </cell>
          <cell r="E192" t="str">
            <v>I don't know</v>
          </cell>
          <cell r="F192" t="str">
            <v>Internal</v>
          </cell>
          <cell r="G192" t="str">
            <v>Customer</v>
          </cell>
          <cell r="I192" t="str">
            <v>No</v>
          </cell>
          <cell r="J192" t="str">
            <v>Yes</v>
          </cell>
          <cell r="K192" t="str">
            <v>No</v>
          </cell>
        </row>
        <row r="193">
          <cell r="C193" t="str">
            <v>TCAS_VALU_FEED</v>
          </cell>
          <cell r="D193" t="str">
            <v>Table</v>
          </cell>
          <cell r="E193" t="str">
            <v>Feed file info</v>
          </cell>
          <cell r="F193" t="str">
            <v>Internal</v>
          </cell>
          <cell r="G193" t="str">
            <v>Customer</v>
          </cell>
          <cell r="I193" t="str">
            <v>No</v>
          </cell>
          <cell r="J193" t="str">
            <v>Yes</v>
          </cell>
          <cell r="K193" t="str">
            <v>No</v>
          </cell>
        </row>
        <row r="194">
          <cell r="C194" t="str">
            <v>TCBD_FUND_ALLOC</v>
          </cell>
          <cell r="D194" t="str">
            <v>Table</v>
          </cell>
          <cell r="E194" t="str">
            <v>No longer used</v>
          </cell>
          <cell r="F194" t="str">
            <v>Internal</v>
          </cell>
          <cell r="G194" t="str">
            <v>Customer</v>
          </cell>
          <cell r="I194" t="str">
            <v>No</v>
          </cell>
          <cell r="J194" t="str">
            <v>Yes</v>
          </cell>
          <cell r="K194" t="str">
            <v>No</v>
          </cell>
        </row>
        <row r="195">
          <cell r="C195" t="str">
            <v>TCHARGE_DISCOUNTS</v>
          </cell>
          <cell r="D195" t="str">
            <v>Table</v>
          </cell>
          <cell r="E195" t="str">
            <v>No longer used</v>
          </cell>
          <cell r="F195" t="str">
            <v>Internal</v>
          </cell>
          <cell r="G195" t="str">
            <v>Customer</v>
          </cell>
          <cell r="I195" t="str">
            <v>No</v>
          </cell>
          <cell r="J195" t="str">
            <v>Yes</v>
          </cell>
          <cell r="K195" t="str">
            <v>No</v>
          </cell>
        </row>
        <row r="196">
          <cell r="C196" t="str">
            <v>TCHART_OF_ACCOUNTS</v>
          </cell>
          <cell r="D196" t="str">
            <v>Table</v>
          </cell>
          <cell r="E196" t="str">
            <v>Accounting list</v>
          </cell>
          <cell r="F196" t="str">
            <v>Internal</v>
          </cell>
          <cell r="G196" t="str">
            <v>Customer</v>
          </cell>
          <cell r="I196" t="str">
            <v>Yes</v>
          </cell>
          <cell r="J196" t="str">
            <v>Yes</v>
          </cell>
          <cell r="K196" t="str">
            <v>No</v>
          </cell>
        </row>
        <row r="197">
          <cell r="C197" t="str">
            <v>TCHART_OF_ACCOUNTS_SH</v>
          </cell>
          <cell r="D197" t="str">
            <v>Table</v>
          </cell>
          <cell r="E197" t="str">
            <v>Accounting list</v>
          </cell>
          <cell r="F197" t="str">
            <v>Internal</v>
          </cell>
          <cell r="G197" t="str">
            <v>Customer</v>
          </cell>
          <cell r="I197" t="str">
            <v>No</v>
          </cell>
          <cell r="J197" t="str">
            <v>Yes</v>
          </cell>
          <cell r="K197" t="str">
            <v>No</v>
          </cell>
        </row>
        <row r="198">
          <cell r="C198" t="str">
            <v>TCHEQUE_BANKS</v>
          </cell>
          <cell r="D198" t="str">
            <v>Table</v>
          </cell>
          <cell r="E198" t="str">
            <v>Bank list</v>
          </cell>
          <cell r="F198" t="str">
            <v>Internal</v>
          </cell>
          <cell r="G198" t="str">
            <v>Customer</v>
          </cell>
          <cell r="I198" t="str">
            <v>No</v>
          </cell>
          <cell r="J198" t="str">
            <v>Yes</v>
          </cell>
          <cell r="K198" t="str">
            <v>No</v>
          </cell>
        </row>
        <row r="199">
          <cell r="C199" t="str">
            <v>TCHEQUE_DISTRIBUTES</v>
          </cell>
          <cell r="D199" t="str">
            <v>Table</v>
          </cell>
          <cell r="E199" t="str">
            <v>No longer used</v>
          </cell>
          <cell r="F199" t="str">
            <v>Internal</v>
          </cell>
          <cell r="G199" t="str">
            <v>Customer</v>
          </cell>
          <cell r="I199" t="str">
            <v>No</v>
          </cell>
          <cell r="J199" t="str">
            <v>Yes</v>
          </cell>
          <cell r="K199" t="str">
            <v>No</v>
          </cell>
        </row>
        <row r="200">
          <cell r="C200" t="str">
            <v>TCHEQUE_HISTORIES</v>
          </cell>
          <cell r="D200" t="str">
            <v>Table</v>
          </cell>
          <cell r="E200" t="str">
            <v>Cheque history</v>
          </cell>
          <cell r="F200" t="str">
            <v>Internal</v>
          </cell>
          <cell r="G200" t="str">
            <v>Customer</v>
          </cell>
          <cell r="I200" t="str">
            <v>No</v>
          </cell>
          <cell r="J200" t="str">
            <v>Yes</v>
          </cell>
          <cell r="K200" t="str">
            <v>No</v>
          </cell>
        </row>
        <row r="201">
          <cell r="C201" t="str">
            <v>TCHG_TYP_PARM</v>
          </cell>
          <cell r="D201" t="str">
            <v>Table</v>
          </cell>
          <cell r="E201" t="str">
            <v>Change type parameter</v>
          </cell>
          <cell r="F201" t="str">
            <v>Internal</v>
          </cell>
          <cell r="G201" t="str">
            <v>Customer</v>
          </cell>
          <cell r="I201" t="str">
            <v>No</v>
          </cell>
          <cell r="J201" t="str">
            <v>Yes</v>
          </cell>
          <cell r="K201" t="str">
            <v>No</v>
          </cell>
        </row>
        <row r="202">
          <cell r="C202" t="str">
            <v>TCHG_TYP_PARM_SQL</v>
          </cell>
          <cell r="D202" t="str">
            <v>Table</v>
          </cell>
          <cell r="E202" t="str">
            <v>Change type parameter</v>
          </cell>
          <cell r="F202" t="str">
            <v>Internal</v>
          </cell>
          <cell r="G202" t="str">
            <v>Customer</v>
          </cell>
          <cell r="I202" t="str">
            <v>No</v>
          </cell>
          <cell r="J202" t="str">
            <v>Yes</v>
          </cell>
          <cell r="K202" t="str">
            <v>No</v>
          </cell>
        </row>
        <row r="203">
          <cell r="C203" t="str">
            <v>TCHK_ACCT_EXTRACTS_NEW</v>
          </cell>
          <cell r="D203" t="str">
            <v>Table</v>
          </cell>
          <cell r="E203" t="str">
            <v>Account extract</v>
          </cell>
          <cell r="F203" t="str">
            <v>Internal</v>
          </cell>
          <cell r="G203" t="str">
            <v>Customer</v>
          </cell>
          <cell r="I203" t="str">
            <v>No</v>
          </cell>
          <cell r="J203" t="str">
            <v>Yes</v>
          </cell>
          <cell r="K203" t="str">
            <v>No</v>
          </cell>
        </row>
        <row r="204">
          <cell r="C204" t="str">
            <v>TCHK_ACCT_EXTRACTS_OLD</v>
          </cell>
          <cell r="D204" t="str">
            <v>Table</v>
          </cell>
          <cell r="E204" t="str">
            <v>Account extract</v>
          </cell>
          <cell r="F204" t="str">
            <v>Internal</v>
          </cell>
          <cell r="G204" t="str">
            <v>Customer</v>
          </cell>
          <cell r="I204" t="str">
            <v>No</v>
          </cell>
          <cell r="J204" t="str">
            <v>Yes</v>
          </cell>
          <cell r="K204" t="str">
            <v>No</v>
          </cell>
        </row>
        <row r="205">
          <cell r="C205" t="str">
            <v>TCHK_COMMISSION_TRAILERS_NEW</v>
          </cell>
          <cell r="D205" t="str">
            <v>Table</v>
          </cell>
          <cell r="E205" t="str">
            <v>Commission trailer</v>
          </cell>
          <cell r="F205" t="str">
            <v>Internal</v>
          </cell>
          <cell r="G205" t="str">
            <v>Customer</v>
          </cell>
          <cell r="I205" t="str">
            <v>No</v>
          </cell>
          <cell r="J205" t="str">
            <v>Yes</v>
          </cell>
          <cell r="K205" t="str">
            <v>No</v>
          </cell>
        </row>
        <row r="206">
          <cell r="C206" t="str">
            <v>TCHK_COMMISSION_TRAILERS_OLD</v>
          </cell>
          <cell r="D206" t="str">
            <v>Table</v>
          </cell>
          <cell r="E206" t="str">
            <v>Commission trailer</v>
          </cell>
          <cell r="F206" t="str">
            <v>Internal</v>
          </cell>
          <cell r="G206" t="str">
            <v>Customer</v>
          </cell>
          <cell r="I206" t="str">
            <v>No</v>
          </cell>
          <cell r="J206" t="str">
            <v>Yes</v>
          </cell>
          <cell r="K206" t="str">
            <v>No</v>
          </cell>
        </row>
        <row r="207">
          <cell r="C207" t="str">
            <v>TCHK_COVERAGES_NEW</v>
          </cell>
          <cell r="D207" t="str">
            <v>Table</v>
          </cell>
          <cell r="E207" t="str">
            <v>Coverage detail</v>
          </cell>
          <cell r="F207" t="str">
            <v>Internal</v>
          </cell>
          <cell r="G207" t="str">
            <v>Customer</v>
          </cell>
          <cell r="I207" t="str">
            <v>No</v>
          </cell>
          <cell r="J207" t="str">
            <v>Yes</v>
          </cell>
          <cell r="K207" t="str">
            <v>No</v>
          </cell>
        </row>
        <row r="208">
          <cell r="C208" t="str">
            <v>TCHK_COVERAGES_OLD</v>
          </cell>
          <cell r="D208" t="str">
            <v>Table</v>
          </cell>
          <cell r="E208" t="str">
            <v>Coverage detail</v>
          </cell>
          <cell r="F208" t="str">
            <v>Internal</v>
          </cell>
          <cell r="G208" t="str">
            <v>Customer</v>
          </cell>
          <cell r="I208" t="str">
            <v>No</v>
          </cell>
          <cell r="J208" t="str">
            <v>Yes</v>
          </cell>
          <cell r="K208" t="str">
            <v>No</v>
          </cell>
        </row>
        <row r="209">
          <cell r="C209" t="str">
            <v>TCHK_COVERAGE_LAYERS_NEW</v>
          </cell>
          <cell r="D209" t="str">
            <v>Table</v>
          </cell>
          <cell r="E209" t="str">
            <v>Coverage layer</v>
          </cell>
          <cell r="F209" t="str">
            <v>Internal</v>
          </cell>
          <cell r="G209" t="str">
            <v>Customer</v>
          </cell>
          <cell r="I209" t="str">
            <v>No</v>
          </cell>
          <cell r="J209" t="str">
            <v>Yes</v>
          </cell>
          <cell r="K209" t="str">
            <v>No</v>
          </cell>
        </row>
        <row r="210">
          <cell r="C210" t="str">
            <v>TCHK_COVERAGE_LAYERS_OLD</v>
          </cell>
          <cell r="D210" t="str">
            <v>Table</v>
          </cell>
          <cell r="E210" t="str">
            <v>Coverage layer</v>
          </cell>
          <cell r="F210" t="str">
            <v>Internal</v>
          </cell>
          <cell r="G210" t="str">
            <v>Customer</v>
          </cell>
          <cell r="I210" t="str">
            <v>No</v>
          </cell>
          <cell r="J210" t="str">
            <v>Yes</v>
          </cell>
          <cell r="K210" t="str">
            <v>No</v>
          </cell>
        </row>
        <row r="211">
          <cell r="C211" t="str">
            <v>TCHK_CRRS_NEW</v>
          </cell>
          <cell r="D211" t="str">
            <v>Table</v>
          </cell>
          <cell r="E211" t="str">
            <v>CRR detail</v>
          </cell>
          <cell r="F211" t="str">
            <v>Internal</v>
          </cell>
          <cell r="G211" t="str">
            <v>Customer</v>
          </cell>
          <cell r="I211" t="str">
            <v>No</v>
          </cell>
          <cell r="J211" t="str">
            <v>Yes</v>
          </cell>
          <cell r="K211" t="str">
            <v>No</v>
          </cell>
        </row>
        <row r="212">
          <cell r="C212" t="str">
            <v>TCHK_CRRS_OLD</v>
          </cell>
          <cell r="D212" t="str">
            <v>Table</v>
          </cell>
          <cell r="E212" t="str">
            <v>CRR detail</v>
          </cell>
          <cell r="F212" t="str">
            <v>Internal</v>
          </cell>
          <cell r="G212" t="str">
            <v>Customer</v>
          </cell>
          <cell r="I212" t="str">
            <v>No</v>
          </cell>
          <cell r="J212" t="str">
            <v>Yes</v>
          </cell>
          <cell r="K212" t="str">
            <v>No</v>
          </cell>
        </row>
        <row r="213">
          <cell r="C213" t="str">
            <v>TCHK_FLD_CHG_TYP</v>
          </cell>
          <cell r="D213" t="str">
            <v>Table</v>
          </cell>
          <cell r="E213" t="str">
            <v>Change type fields</v>
          </cell>
          <cell r="F213" t="str">
            <v>Internal</v>
          </cell>
          <cell r="G213" t="str">
            <v>Customer</v>
          </cell>
          <cell r="I213" t="str">
            <v>No</v>
          </cell>
          <cell r="J213" t="str">
            <v>Yes</v>
          </cell>
          <cell r="K213" t="str">
            <v>No</v>
          </cell>
        </row>
        <row r="214">
          <cell r="C214" t="str">
            <v>TCHK_FND_BAL</v>
          </cell>
          <cell r="D214" t="str">
            <v>Table</v>
          </cell>
          <cell r="E214" t="str">
            <v>Check fund balance</v>
          </cell>
          <cell r="F214" t="str">
            <v>Internal</v>
          </cell>
          <cell r="G214" t="str">
            <v>Customer</v>
          </cell>
          <cell r="I214" t="str">
            <v>No</v>
          </cell>
          <cell r="J214" t="str">
            <v>Yes</v>
          </cell>
          <cell r="K214" t="str">
            <v>No</v>
          </cell>
        </row>
        <row r="215">
          <cell r="C215" t="str">
            <v>TCHK_FUND_SUMMARY_NEW</v>
          </cell>
          <cell r="D215" t="str">
            <v>Table</v>
          </cell>
          <cell r="E215" t="str">
            <v>Fund summary</v>
          </cell>
          <cell r="F215" t="str">
            <v>Internal</v>
          </cell>
          <cell r="G215" t="str">
            <v>Customer</v>
          </cell>
          <cell r="I215" t="str">
            <v>No</v>
          </cell>
          <cell r="J215" t="str">
            <v>Yes</v>
          </cell>
          <cell r="K215" t="str">
            <v>No</v>
          </cell>
        </row>
        <row r="216">
          <cell r="C216" t="str">
            <v>TCHK_FUND_SUMMARY_OLD</v>
          </cell>
          <cell r="D216" t="str">
            <v>Table</v>
          </cell>
          <cell r="E216" t="str">
            <v>Fund summary</v>
          </cell>
          <cell r="F216" t="str">
            <v>Internal</v>
          </cell>
          <cell r="G216" t="str">
            <v>Customer</v>
          </cell>
          <cell r="I216" t="str">
            <v>No</v>
          </cell>
          <cell r="J216" t="str">
            <v>Yes</v>
          </cell>
          <cell r="K216" t="str">
            <v>No</v>
          </cell>
        </row>
        <row r="217">
          <cell r="C217" t="str">
            <v>TCHK_LAYERS_NEW</v>
          </cell>
          <cell r="D217" t="str">
            <v>Table</v>
          </cell>
          <cell r="E217" t="str">
            <v>Layer list</v>
          </cell>
          <cell r="F217" t="str">
            <v>Internal</v>
          </cell>
          <cell r="G217" t="str">
            <v>Customer</v>
          </cell>
          <cell r="I217" t="str">
            <v>No</v>
          </cell>
          <cell r="J217" t="str">
            <v>Yes</v>
          </cell>
          <cell r="K217" t="str">
            <v>No</v>
          </cell>
        </row>
        <row r="218">
          <cell r="C218" t="str">
            <v>TCHK_LAYERS_OLD</v>
          </cell>
          <cell r="D218" t="str">
            <v>Table</v>
          </cell>
          <cell r="E218" t="str">
            <v>Layer list</v>
          </cell>
          <cell r="F218" t="str">
            <v>Internal</v>
          </cell>
          <cell r="G218" t="str">
            <v>Customer</v>
          </cell>
          <cell r="I218" t="str">
            <v>No</v>
          </cell>
          <cell r="J218" t="str">
            <v>Yes</v>
          </cell>
          <cell r="K218" t="str">
            <v>No</v>
          </cell>
        </row>
        <row r="219">
          <cell r="C219" t="str">
            <v>TCHK_POLICYS_NEW</v>
          </cell>
          <cell r="D219" t="str">
            <v>Table</v>
          </cell>
          <cell r="E219" t="str">
            <v>Check Policy</v>
          </cell>
          <cell r="F219" t="str">
            <v>Internal</v>
          </cell>
          <cell r="G219" t="str">
            <v>Customer</v>
          </cell>
          <cell r="I219" t="str">
            <v>No</v>
          </cell>
          <cell r="J219" t="str">
            <v>Yes</v>
          </cell>
          <cell r="K219" t="str">
            <v>No</v>
          </cell>
        </row>
        <row r="220">
          <cell r="C220" t="str">
            <v>TCHK_POLICYS_OLD</v>
          </cell>
          <cell r="D220" t="str">
            <v>Table</v>
          </cell>
          <cell r="E220" t="str">
            <v>Check Policy</v>
          </cell>
          <cell r="F220" t="str">
            <v>Internal</v>
          </cell>
          <cell r="G220" t="str">
            <v>Customer</v>
          </cell>
          <cell r="I220" t="str">
            <v>No</v>
          </cell>
          <cell r="J220" t="str">
            <v>Yes</v>
          </cell>
          <cell r="K220" t="str">
            <v>No</v>
          </cell>
        </row>
        <row r="221">
          <cell r="C221" t="str">
            <v>TCISC_SERVICE_STAND</v>
          </cell>
          <cell r="D221" t="str">
            <v>Table</v>
          </cell>
          <cell r="E221" t="str">
            <v>No longer used</v>
          </cell>
          <cell r="F221" t="str">
            <v>Internal</v>
          </cell>
          <cell r="G221" t="str">
            <v>Customer</v>
          </cell>
          <cell r="I221" t="str">
            <v>No</v>
          </cell>
          <cell r="J221" t="str">
            <v>Yes</v>
          </cell>
          <cell r="K221" t="str">
            <v>No</v>
          </cell>
        </row>
        <row r="222">
          <cell r="C222" t="str">
            <v>TCIS_AGT_APP_ACUMS</v>
          </cell>
          <cell r="D222" t="str">
            <v>Table</v>
          </cell>
          <cell r="E222" t="str">
            <v>No longer used</v>
          </cell>
          <cell r="F222" t="str">
            <v>Internal</v>
          </cell>
          <cell r="G222" t="str">
            <v>Customer</v>
          </cell>
          <cell r="I222" t="str">
            <v>No</v>
          </cell>
          <cell r="J222" t="str">
            <v>Yes</v>
          </cell>
          <cell r="K222" t="str">
            <v>No</v>
          </cell>
        </row>
        <row r="223">
          <cell r="C223" t="str">
            <v>TCIS_AGT_APP_HISTS</v>
          </cell>
          <cell r="D223" t="str">
            <v>Table</v>
          </cell>
          <cell r="E223" t="str">
            <v>No longer used</v>
          </cell>
          <cell r="F223" t="str">
            <v>Internal</v>
          </cell>
          <cell r="G223" t="str">
            <v>Customer</v>
          </cell>
          <cell r="I223" t="str">
            <v>No</v>
          </cell>
          <cell r="J223" t="str">
            <v>Yes</v>
          </cell>
          <cell r="K223" t="str">
            <v>No</v>
          </cell>
        </row>
        <row r="224">
          <cell r="C224" t="str">
            <v>TCLAIM_ACCIDENT_INF</v>
          </cell>
          <cell r="D224" t="str">
            <v>Table</v>
          </cell>
          <cell r="E224" t="str">
            <v>Claim accident info</v>
          </cell>
          <cell r="F224" t="str">
            <v>Internal</v>
          </cell>
          <cell r="G224" t="str">
            <v>Customer</v>
          </cell>
          <cell r="I224" t="str">
            <v>No</v>
          </cell>
          <cell r="J224" t="str">
            <v>Yes</v>
          </cell>
          <cell r="K224" t="str">
            <v>No</v>
          </cell>
        </row>
        <row r="225">
          <cell r="C225" t="str">
            <v>TCLAIM_APPROVAL</v>
          </cell>
          <cell r="D225" t="str">
            <v>Table</v>
          </cell>
          <cell r="E225" t="str">
            <v>Claim approval</v>
          </cell>
          <cell r="F225" t="str">
            <v>Internal</v>
          </cell>
          <cell r="G225" t="str">
            <v>Customer</v>
          </cell>
          <cell r="I225" t="str">
            <v>No</v>
          </cell>
          <cell r="J225" t="str">
            <v>Yes</v>
          </cell>
          <cell r="K225" t="str">
            <v>No</v>
          </cell>
        </row>
        <row r="226">
          <cell r="C226" t="str">
            <v>TCLAIM_APPROVAL_OVERRIDE</v>
          </cell>
          <cell r="D226" t="str">
            <v>Table</v>
          </cell>
          <cell r="E226" t="str">
            <v>Claim approval override</v>
          </cell>
          <cell r="F226" t="str">
            <v>Internal</v>
          </cell>
          <cell r="G226" t="str">
            <v>Customer</v>
          </cell>
          <cell r="I226" t="str">
            <v>No</v>
          </cell>
          <cell r="J226" t="str">
            <v>Yes</v>
          </cell>
          <cell r="K226" t="str">
            <v>No</v>
          </cell>
        </row>
        <row r="227">
          <cell r="C227" t="str">
            <v>TCLAIM_CAL_DETAILS</v>
          </cell>
          <cell r="D227" t="str">
            <v>Table</v>
          </cell>
          <cell r="E227" t="str">
            <v>No longer used</v>
          </cell>
          <cell r="F227" t="str">
            <v>Internal</v>
          </cell>
          <cell r="G227" t="str">
            <v>Customer</v>
          </cell>
          <cell r="I227" t="str">
            <v>No</v>
          </cell>
          <cell r="J227" t="str">
            <v>Yes</v>
          </cell>
          <cell r="K227" t="str">
            <v>No</v>
          </cell>
        </row>
        <row r="228">
          <cell r="C228" t="str">
            <v>TCLAIM_CAL_RULES</v>
          </cell>
          <cell r="D228" t="str">
            <v>Table</v>
          </cell>
          <cell r="E228" t="str">
            <v>No longer used</v>
          </cell>
          <cell r="F228" t="str">
            <v>Internal</v>
          </cell>
          <cell r="G228" t="str">
            <v>Customer</v>
          </cell>
          <cell r="I228" t="str">
            <v>No</v>
          </cell>
          <cell r="J228" t="str">
            <v>Yes</v>
          </cell>
          <cell r="K228" t="str">
            <v>No</v>
          </cell>
        </row>
        <row r="229">
          <cell r="C229" t="str">
            <v>TCLAIM_CARD</v>
          </cell>
          <cell r="D229" t="str">
            <v>Table</v>
          </cell>
          <cell r="E229" t="str">
            <v>Claim card</v>
          </cell>
          <cell r="F229" t="str">
            <v>Internal</v>
          </cell>
          <cell r="G229" t="str">
            <v>Customer</v>
          </cell>
          <cell r="I229" t="str">
            <v>No</v>
          </cell>
          <cell r="J229" t="str">
            <v>Yes</v>
          </cell>
          <cell r="K229" t="str">
            <v>No</v>
          </cell>
        </row>
        <row r="230">
          <cell r="C230" t="str">
            <v>TCLAIM_CHG_PAYO</v>
          </cell>
          <cell r="D230" t="str">
            <v>Table</v>
          </cell>
          <cell r="E230" t="str">
            <v>Claim charge payout detail</v>
          </cell>
          <cell r="F230" t="str">
            <v>Internal</v>
          </cell>
          <cell r="G230" t="str">
            <v>Customer</v>
          </cell>
          <cell r="I230" t="str">
            <v>No</v>
          </cell>
          <cell r="J230" t="str">
            <v>Yes</v>
          </cell>
          <cell r="K230" t="str">
            <v>No</v>
          </cell>
        </row>
        <row r="231">
          <cell r="C231" t="str">
            <v>TCLAIM_DECLINE</v>
          </cell>
          <cell r="D231" t="str">
            <v>Table</v>
          </cell>
          <cell r="E231" t="str">
            <v>Claim decline detail</v>
          </cell>
          <cell r="F231" t="str">
            <v>Internal</v>
          </cell>
          <cell r="G231" t="str">
            <v>Customer</v>
          </cell>
          <cell r="I231" t="str">
            <v>No</v>
          </cell>
          <cell r="J231" t="str">
            <v>Yes</v>
          </cell>
          <cell r="K231" t="str">
            <v>No</v>
          </cell>
        </row>
        <row r="232">
          <cell r="C232" t="str">
            <v>TCLAIM_EXPENSES</v>
          </cell>
          <cell r="D232" t="str">
            <v>Table</v>
          </cell>
          <cell r="E232" t="str">
            <v>Claim expense detail</v>
          </cell>
          <cell r="F232" t="str">
            <v>Internal</v>
          </cell>
          <cell r="G232" t="str">
            <v>Customer</v>
          </cell>
          <cell r="I232" t="str">
            <v>No</v>
          </cell>
          <cell r="J232" t="str">
            <v>Yes</v>
          </cell>
          <cell r="K232" t="str">
            <v>No</v>
          </cell>
        </row>
        <row r="233">
          <cell r="C233" t="str">
            <v>TCLAIM_EXPENSES_DTL</v>
          </cell>
          <cell r="D233" t="str">
            <v>Table</v>
          </cell>
          <cell r="E233" t="str">
            <v>Claim expense detail</v>
          </cell>
          <cell r="F233" t="str">
            <v>Internal</v>
          </cell>
          <cell r="G233" t="str">
            <v>Customer</v>
          </cell>
          <cell r="I233" t="str">
            <v>No</v>
          </cell>
          <cell r="J233" t="str">
            <v>Yes</v>
          </cell>
          <cell r="K233" t="str">
            <v>No</v>
          </cell>
        </row>
        <row r="234">
          <cell r="C234" t="str">
            <v>TCLAIM_GROUP</v>
          </cell>
          <cell r="D234" t="str">
            <v>Table</v>
          </cell>
          <cell r="E234" t="str">
            <v>Claim group</v>
          </cell>
          <cell r="F234" t="str">
            <v>Internal</v>
          </cell>
          <cell r="G234" t="str">
            <v>Customer</v>
          </cell>
          <cell r="I234" t="str">
            <v>No</v>
          </cell>
          <cell r="J234" t="str">
            <v>Yes</v>
          </cell>
          <cell r="K234" t="str">
            <v>No</v>
          </cell>
        </row>
        <row r="235">
          <cell r="C235" t="str">
            <v>TCLAIM_IMPORT_PAYMENT</v>
          </cell>
          <cell r="D235" t="str">
            <v>Table</v>
          </cell>
          <cell r="E235" t="str">
            <v>Claim import payment detail</v>
          </cell>
          <cell r="F235" t="str">
            <v>Internal</v>
          </cell>
          <cell r="G235" t="str">
            <v>Customer</v>
          </cell>
          <cell r="I235" t="str">
            <v>No</v>
          </cell>
          <cell r="J235" t="str">
            <v>Yes</v>
          </cell>
          <cell r="K235" t="str">
            <v>No</v>
          </cell>
        </row>
        <row r="236">
          <cell r="C236" t="str">
            <v>TCLAIM_MEDICAL_HISTORYS</v>
          </cell>
          <cell r="D236" t="str">
            <v>Table</v>
          </cell>
          <cell r="E236" t="str">
            <v>Claim medical history</v>
          </cell>
          <cell r="F236" t="str">
            <v>Internal</v>
          </cell>
          <cell r="G236" t="str">
            <v>Customer</v>
          </cell>
          <cell r="I236" t="str">
            <v>No</v>
          </cell>
          <cell r="J236" t="str">
            <v>Yes</v>
          </cell>
          <cell r="K236" t="str">
            <v>No</v>
          </cell>
        </row>
        <row r="237">
          <cell r="C237" t="str">
            <v>TCLAIM_PAYMENT_INF</v>
          </cell>
          <cell r="D237" t="str">
            <v>Table</v>
          </cell>
          <cell r="E237" t="str">
            <v>Claim payment info</v>
          </cell>
          <cell r="F237" t="str">
            <v>Internal</v>
          </cell>
          <cell r="G237" t="str">
            <v>Customer</v>
          </cell>
          <cell r="I237" t="str">
            <v>No</v>
          </cell>
          <cell r="J237" t="str">
            <v>Yes</v>
          </cell>
          <cell r="K237" t="str">
            <v>No</v>
          </cell>
        </row>
        <row r="238">
          <cell r="C238" t="str">
            <v>TCLAIM_PRVD_ACCTS</v>
          </cell>
          <cell r="D238" t="str">
            <v>Table</v>
          </cell>
          <cell r="E238" t="str">
            <v>Claim account list</v>
          </cell>
          <cell r="F238" t="str">
            <v>Internal</v>
          </cell>
          <cell r="G238" t="str">
            <v>Customer</v>
          </cell>
          <cell r="I238" t="str">
            <v>No</v>
          </cell>
          <cell r="J238" t="str">
            <v>Yes</v>
          </cell>
          <cell r="K238" t="str">
            <v>No</v>
          </cell>
        </row>
        <row r="239">
          <cell r="C239" t="str">
            <v>TCLAIM_QUOTA_AMT_MIN_MAX</v>
          </cell>
          <cell r="D239" t="str">
            <v>Table</v>
          </cell>
          <cell r="E239" t="str">
            <v>No longer used</v>
          </cell>
          <cell r="F239" t="str">
            <v>Internal</v>
          </cell>
          <cell r="G239" t="str">
            <v>Customer</v>
          </cell>
          <cell r="I239" t="str">
            <v>No</v>
          </cell>
          <cell r="J239" t="str">
            <v>Yes</v>
          </cell>
          <cell r="K239" t="str">
            <v>No</v>
          </cell>
        </row>
        <row r="240">
          <cell r="C240" t="str">
            <v>TCLAIM_QUOTA_OVRD_VN</v>
          </cell>
          <cell r="D240" t="str">
            <v>Table</v>
          </cell>
          <cell r="E240" t="str">
            <v>Claim quota override</v>
          </cell>
          <cell r="F240" t="str">
            <v>Internal</v>
          </cell>
          <cell r="G240" t="str">
            <v>Customer</v>
          </cell>
          <cell r="I240" t="str">
            <v>No</v>
          </cell>
          <cell r="J240" t="str">
            <v>Yes</v>
          </cell>
          <cell r="K240" t="str">
            <v>No</v>
          </cell>
        </row>
        <row r="241">
          <cell r="C241" t="str">
            <v>TCLAIM_QUOTA_VALID</v>
          </cell>
          <cell r="D241" t="str">
            <v>Table</v>
          </cell>
          <cell r="E241" t="str">
            <v>Claim quota valid</v>
          </cell>
          <cell r="F241" t="str">
            <v>Internal</v>
          </cell>
          <cell r="G241" t="str">
            <v>Customer</v>
          </cell>
          <cell r="I241" t="str">
            <v>No</v>
          </cell>
          <cell r="J241" t="str">
            <v>Yes</v>
          </cell>
          <cell r="K241" t="str">
            <v>No</v>
          </cell>
        </row>
        <row r="242">
          <cell r="C242" t="str">
            <v>TCLAIM_SUB_BENEFITS</v>
          </cell>
          <cell r="D242" t="str">
            <v>Table</v>
          </cell>
          <cell r="E242" t="str">
            <v>No longer used</v>
          </cell>
          <cell r="F242" t="str">
            <v>Internal</v>
          </cell>
          <cell r="G242" t="str">
            <v>Customer</v>
          </cell>
          <cell r="I242" t="str">
            <v>No</v>
          </cell>
          <cell r="J242" t="str">
            <v>Yes</v>
          </cell>
          <cell r="K242" t="str">
            <v>No</v>
          </cell>
        </row>
        <row r="243">
          <cell r="C243" t="str">
            <v>TCLAIM_TRXN_HISTORIES</v>
          </cell>
          <cell r="D243" t="str">
            <v>Table</v>
          </cell>
          <cell r="E243" t="str">
            <v>Claim transaction history</v>
          </cell>
          <cell r="F243" t="str">
            <v>Internal</v>
          </cell>
          <cell r="G243" t="str">
            <v>Customer</v>
          </cell>
          <cell r="I243" t="str">
            <v>No</v>
          </cell>
          <cell r="J243" t="str">
            <v>Yes</v>
          </cell>
          <cell r="K243" t="str">
            <v>No</v>
          </cell>
        </row>
        <row r="244">
          <cell r="C244" t="str">
            <v>TCLAIM_TYPE_GROUP</v>
          </cell>
          <cell r="D244" t="str">
            <v>Table</v>
          </cell>
          <cell r="E244" t="str">
            <v>Claim type group</v>
          </cell>
          <cell r="F244" t="str">
            <v>Internal</v>
          </cell>
          <cell r="G244" t="str">
            <v>Customer</v>
          </cell>
          <cell r="I244" t="str">
            <v>No</v>
          </cell>
          <cell r="J244" t="str">
            <v>Yes</v>
          </cell>
          <cell r="K244" t="str">
            <v>No</v>
          </cell>
        </row>
        <row r="245">
          <cell r="C245" t="str">
            <v>TCLIENT_ACTIVITY_TRAILS</v>
          </cell>
          <cell r="D245" t="str">
            <v>Table</v>
          </cell>
          <cell r="E245" t="str">
            <v>No longer used</v>
          </cell>
          <cell r="F245" t="str">
            <v>Internal</v>
          </cell>
          <cell r="G245" t="str">
            <v>Customer</v>
          </cell>
          <cell r="I245" t="str">
            <v>No</v>
          </cell>
          <cell r="J245" t="str">
            <v>Yes</v>
          </cell>
          <cell r="K245" t="str">
            <v>No</v>
          </cell>
        </row>
        <row r="246">
          <cell r="C246" t="str">
            <v>TCLIENT_AGENT_LINKS</v>
          </cell>
          <cell r="D246" t="str">
            <v>Table</v>
          </cell>
          <cell r="E246" t="str">
            <v>No longer used</v>
          </cell>
          <cell r="F246" t="str">
            <v>Internal</v>
          </cell>
          <cell r="G246" t="str">
            <v>Customer</v>
          </cell>
          <cell r="I246" t="str">
            <v>No</v>
          </cell>
          <cell r="J246" t="str">
            <v>Yes</v>
          </cell>
          <cell r="K246" t="str">
            <v>No</v>
          </cell>
        </row>
        <row r="247">
          <cell r="C247" t="str">
            <v>TCLIENT_AUDITS</v>
          </cell>
          <cell r="D247" t="str">
            <v>Table</v>
          </cell>
          <cell r="E247" t="str">
            <v>Client audit</v>
          </cell>
          <cell r="F247" t="str">
            <v>Internal</v>
          </cell>
          <cell r="G247" t="str">
            <v>Customer</v>
          </cell>
          <cell r="I247" t="str">
            <v>No</v>
          </cell>
          <cell r="J247" t="str">
            <v>Yes</v>
          </cell>
          <cell r="K247" t="str">
            <v>No</v>
          </cell>
        </row>
        <row r="248">
          <cell r="C248" t="str">
            <v>TCLIENT_BLACK_LIST</v>
          </cell>
          <cell r="D248" t="str">
            <v>Table</v>
          </cell>
          <cell r="E248" t="str">
            <v>Client black list</v>
          </cell>
          <cell r="F248" t="str">
            <v>Internal</v>
          </cell>
          <cell r="G248" t="str">
            <v>Customer</v>
          </cell>
          <cell r="I248" t="str">
            <v>No</v>
          </cell>
          <cell r="J248" t="str">
            <v>Yes</v>
          </cell>
          <cell r="K248" t="str">
            <v>No</v>
          </cell>
        </row>
        <row r="249">
          <cell r="C249" t="str">
            <v>TCLIENT_CONSOLIDATIONS</v>
          </cell>
          <cell r="D249" t="str">
            <v>Table</v>
          </cell>
          <cell r="E249" t="str">
            <v>Client consolidation</v>
          </cell>
          <cell r="F249" t="str">
            <v>Internal</v>
          </cell>
          <cell r="G249" t="str">
            <v>Customer</v>
          </cell>
          <cell r="I249" t="str">
            <v>No</v>
          </cell>
          <cell r="J249" t="str">
            <v>Yes</v>
          </cell>
          <cell r="K249" t="str">
            <v>No</v>
          </cell>
        </row>
        <row r="250">
          <cell r="C250" t="str">
            <v>TCLIENT_CONTACTS</v>
          </cell>
          <cell r="D250" t="str">
            <v>Table</v>
          </cell>
          <cell r="E250" t="str">
            <v>No longer used</v>
          </cell>
          <cell r="F250" t="str">
            <v>Internal</v>
          </cell>
          <cell r="G250" t="str">
            <v>Customer</v>
          </cell>
          <cell r="I250" t="str">
            <v>No</v>
          </cell>
          <cell r="J250" t="str">
            <v>Yes</v>
          </cell>
          <cell r="K250" t="str">
            <v>No</v>
          </cell>
        </row>
        <row r="251">
          <cell r="C251" t="str">
            <v>TCLIENT_CONTACT_HISTORIES</v>
          </cell>
          <cell r="D251" t="str">
            <v>Table</v>
          </cell>
          <cell r="E251" t="str">
            <v>No longer used</v>
          </cell>
          <cell r="F251" t="str">
            <v>Internal</v>
          </cell>
          <cell r="G251" t="str">
            <v>Customer</v>
          </cell>
          <cell r="I251" t="str">
            <v>No</v>
          </cell>
          <cell r="J251" t="str">
            <v>Yes</v>
          </cell>
          <cell r="K251" t="str">
            <v>No</v>
          </cell>
        </row>
        <row r="252">
          <cell r="C252" t="str">
            <v>TCLIENT_CWS_REGISTRATIONS</v>
          </cell>
          <cell r="D252" t="str">
            <v>Table</v>
          </cell>
          <cell r="E252" t="str">
            <v>Client CWS registration</v>
          </cell>
          <cell r="F252" t="str">
            <v>Internal</v>
          </cell>
          <cell r="G252" t="str">
            <v>Customer</v>
          </cell>
          <cell r="I252" t="str">
            <v>No</v>
          </cell>
          <cell r="J252" t="str">
            <v>Yes</v>
          </cell>
          <cell r="K252" t="str">
            <v>No</v>
          </cell>
        </row>
        <row r="253">
          <cell r="C253" t="str">
            <v>TCLIENT_EXCEPTIONS</v>
          </cell>
          <cell r="D253" t="str">
            <v>Table</v>
          </cell>
          <cell r="E253" t="str">
            <v>Client exception</v>
          </cell>
          <cell r="F253" t="str">
            <v>Internal</v>
          </cell>
          <cell r="G253" t="str">
            <v>Customer</v>
          </cell>
          <cell r="I253" t="str">
            <v>No</v>
          </cell>
          <cell r="J253" t="str">
            <v>Yes</v>
          </cell>
          <cell r="K253" t="str">
            <v>No</v>
          </cell>
        </row>
        <row r="254">
          <cell r="C254" t="str">
            <v>TCLIENT_FAMILY_LINKS</v>
          </cell>
          <cell r="D254" t="str">
            <v>Table</v>
          </cell>
          <cell r="E254" t="str">
            <v>Client links</v>
          </cell>
          <cell r="F254" t="str">
            <v>Internal</v>
          </cell>
          <cell r="G254" t="str">
            <v>Customer</v>
          </cell>
          <cell r="I254" t="str">
            <v>No</v>
          </cell>
          <cell r="J254" t="str">
            <v>Yes</v>
          </cell>
          <cell r="K254" t="str">
            <v>No</v>
          </cell>
        </row>
        <row r="255">
          <cell r="C255" t="str">
            <v>TCLIENT_FATCA_ACCOUNT_BALANCE</v>
          </cell>
          <cell r="D255" t="str">
            <v>Table</v>
          </cell>
          <cell r="E255" t="str">
            <v>No longer used</v>
          </cell>
          <cell r="F255" t="str">
            <v>Internal</v>
          </cell>
          <cell r="G255" t="str">
            <v>Customer</v>
          </cell>
          <cell r="I255" t="str">
            <v>No</v>
          </cell>
          <cell r="J255" t="str">
            <v>Yes</v>
          </cell>
          <cell r="K255" t="str">
            <v>No</v>
          </cell>
        </row>
        <row r="256">
          <cell r="C256" t="str">
            <v>TCLIENT_FATCA_INFO</v>
          </cell>
          <cell r="D256" t="str">
            <v>Table</v>
          </cell>
          <cell r="E256" t="str">
            <v>Client FATCA info</v>
          </cell>
          <cell r="F256" t="str">
            <v>Internal</v>
          </cell>
          <cell r="G256" t="str">
            <v>Customer</v>
          </cell>
          <cell r="I256" t="str">
            <v>No</v>
          </cell>
          <cell r="J256" t="str">
            <v>Yes</v>
          </cell>
          <cell r="K256" t="str">
            <v>No</v>
          </cell>
        </row>
        <row r="257">
          <cell r="C257" t="str">
            <v>TCLIENT_RECRUIT_DETAILS_SH</v>
          </cell>
          <cell r="D257" t="str">
            <v>Table</v>
          </cell>
          <cell r="E257" t="str">
            <v>No longer used</v>
          </cell>
          <cell r="F257" t="str">
            <v>Internal</v>
          </cell>
          <cell r="G257" t="str">
            <v>Customer</v>
          </cell>
          <cell r="I257" t="str">
            <v>No</v>
          </cell>
          <cell r="J257" t="str">
            <v>Yes</v>
          </cell>
          <cell r="K257" t="str">
            <v>No</v>
          </cell>
        </row>
        <row r="258">
          <cell r="C258" t="str">
            <v>TCLIENT_RECRUIT_HEADERS_SH</v>
          </cell>
          <cell r="D258" t="str">
            <v>Table</v>
          </cell>
          <cell r="E258" t="str">
            <v>No longer used</v>
          </cell>
          <cell r="F258" t="str">
            <v>Internal</v>
          </cell>
          <cell r="G258" t="str">
            <v>Customer</v>
          </cell>
          <cell r="I258" t="str">
            <v>No</v>
          </cell>
          <cell r="J258" t="str">
            <v>Yes</v>
          </cell>
          <cell r="K258" t="str">
            <v>No</v>
          </cell>
        </row>
        <row r="259">
          <cell r="C259" t="str">
            <v>TCLIENT_REF_FLAGS</v>
          </cell>
          <cell r="D259" t="str">
            <v>Table</v>
          </cell>
          <cell r="E259" t="str">
            <v>No longer used</v>
          </cell>
          <cell r="F259" t="str">
            <v>Internal</v>
          </cell>
          <cell r="G259" t="str">
            <v>Customer</v>
          </cell>
          <cell r="I259" t="str">
            <v>No</v>
          </cell>
          <cell r="J259" t="str">
            <v>Yes</v>
          </cell>
          <cell r="K259" t="str">
            <v>No</v>
          </cell>
        </row>
        <row r="260">
          <cell r="C260" t="str">
            <v>TCLIENT_REPORTS</v>
          </cell>
          <cell r="D260" t="str">
            <v>Table</v>
          </cell>
          <cell r="E260" t="str">
            <v>Client reports</v>
          </cell>
          <cell r="F260" t="str">
            <v>Internal</v>
          </cell>
          <cell r="G260" t="str">
            <v>Customer</v>
          </cell>
          <cell r="I260" t="str">
            <v>No</v>
          </cell>
          <cell r="J260" t="str">
            <v>Yes</v>
          </cell>
          <cell r="K260" t="str">
            <v>No</v>
          </cell>
        </row>
        <row r="261">
          <cell r="C261" t="str">
            <v>TCLIENT_SATISFACTION_HISTORIES</v>
          </cell>
          <cell r="D261" t="str">
            <v>Table</v>
          </cell>
          <cell r="E261" t="str">
            <v>No longer used</v>
          </cell>
          <cell r="F261" t="str">
            <v>Internal</v>
          </cell>
          <cell r="G261" t="str">
            <v>Customer</v>
          </cell>
          <cell r="I261" t="str">
            <v>No</v>
          </cell>
          <cell r="J261" t="str">
            <v>Yes</v>
          </cell>
          <cell r="K261" t="str">
            <v>No</v>
          </cell>
        </row>
        <row r="262">
          <cell r="C262" t="str">
            <v>TCLIENT_SERVICE_REGISTRATIONS</v>
          </cell>
          <cell r="D262" t="str">
            <v>Table</v>
          </cell>
          <cell r="E262" t="str">
            <v>Client service registration</v>
          </cell>
          <cell r="F262" t="str">
            <v>Internal</v>
          </cell>
          <cell r="G262" t="str">
            <v>Customer</v>
          </cell>
          <cell r="I262" t="str">
            <v>No</v>
          </cell>
          <cell r="J262" t="str">
            <v>Yes</v>
          </cell>
          <cell r="K262" t="str">
            <v>No</v>
          </cell>
        </row>
        <row r="263">
          <cell r="C263" t="str">
            <v>TCLIENT_SERVICE_REG_TRXN</v>
          </cell>
          <cell r="D263" t="str">
            <v>Table</v>
          </cell>
          <cell r="E263" t="str">
            <v>Client service transaction</v>
          </cell>
          <cell r="F263" t="str">
            <v>Internal</v>
          </cell>
          <cell r="G263" t="str">
            <v>Customer</v>
          </cell>
          <cell r="I263" t="str">
            <v>No</v>
          </cell>
          <cell r="J263" t="str">
            <v>Yes</v>
          </cell>
          <cell r="K263" t="str">
            <v>No</v>
          </cell>
        </row>
        <row r="264">
          <cell r="C264" t="str">
            <v>TCLIENT_SURVEY_HISTORY</v>
          </cell>
          <cell r="D264" t="str">
            <v>Table</v>
          </cell>
          <cell r="E264" t="str">
            <v>No longer used</v>
          </cell>
          <cell r="F264" t="str">
            <v>Internal</v>
          </cell>
          <cell r="G264" t="str">
            <v>Customer</v>
          </cell>
          <cell r="I264" t="str">
            <v>No</v>
          </cell>
          <cell r="J264" t="str">
            <v>Yes</v>
          </cell>
          <cell r="K264" t="str">
            <v>No</v>
          </cell>
        </row>
        <row r="265">
          <cell r="C265" t="str">
            <v>TCLIENT_SURVEY_PROFILES</v>
          </cell>
          <cell r="D265" t="str">
            <v>Table</v>
          </cell>
          <cell r="E265" t="str">
            <v>No longer used</v>
          </cell>
          <cell r="F265" t="str">
            <v>Internal</v>
          </cell>
          <cell r="G265" t="str">
            <v>Customer</v>
          </cell>
          <cell r="I265" t="str">
            <v>No</v>
          </cell>
          <cell r="J265" t="str">
            <v>Yes</v>
          </cell>
          <cell r="K265" t="str">
            <v>No</v>
          </cell>
        </row>
        <row r="266">
          <cell r="C266" t="str">
            <v>TCLIENT_TELEPHONE</v>
          </cell>
          <cell r="D266" t="str">
            <v>Table</v>
          </cell>
          <cell r="E266" t="str">
            <v>Telephone list of client</v>
          </cell>
          <cell r="F266" t="str">
            <v>Internal</v>
          </cell>
          <cell r="G266" t="str">
            <v>Customer</v>
          </cell>
          <cell r="I266" t="str">
            <v>No</v>
          </cell>
          <cell r="J266" t="str">
            <v>Yes</v>
          </cell>
          <cell r="K266" t="str">
            <v>No</v>
          </cell>
        </row>
        <row r="267">
          <cell r="C267" t="str">
            <v>TINV_DISTRIBUTES</v>
          </cell>
          <cell r="D267" t="str">
            <v>Table</v>
          </cell>
          <cell r="E267" t="str">
            <v>Invoice distribute</v>
          </cell>
          <cell r="F267" t="str">
            <v>Internal</v>
          </cell>
          <cell r="G267" t="str">
            <v>Customer</v>
          </cell>
          <cell r="I267" t="str">
            <v>No</v>
          </cell>
          <cell r="J267" t="str">
            <v>Yes</v>
          </cell>
          <cell r="K267" t="str">
            <v>No</v>
          </cell>
        </row>
        <row r="268">
          <cell r="C268" t="str">
            <v>TINVESTMENT_DAYS</v>
          </cell>
          <cell r="D268" t="str">
            <v>Table</v>
          </cell>
          <cell r="E268" t="str">
            <v>Investment day</v>
          </cell>
          <cell r="F268" t="str">
            <v>Internal</v>
          </cell>
          <cell r="G268" t="str">
            <v>Customer</v>
          </cell>
          <cell r="I268" t="str">
            <v>No</v>
          </cell>
          <cell r="J268" t="str">
            <v>Yes</v>
          </cell>
          <cell r="K268" t="str">
            <v>No</v>
          </cell>
        </row>
        <row r="269">
          <cell r="C269" t="str">
            <v>TINV_GRP_POL_LINKS</v>
          </cell>
          <cell r="D269" t="str">
            <v>Table</v>
          </cell>
          <cell r="E269" t="str">
            <v>Group code and policy prefix</v>
          </cell>
          <cell r="F269" t="str">
            <v>Internal</v>
          </cell>
          <cell r="G269" t="str">
            <v>Customer</v>
          </cell>
          <cell r="I269" t="str">
            <v>No</v>
          </cell>
          <cell r="J269" t="str">
            <v>Yes</v>
          </cell>
          <cell r="K269" t="str">
            <v>No</v>
          </cell>
        </row>
        <row r="270">
          <cell r="C270" t="str">
            <v>TINVOICE_ADJUSTED_TRACKING</v>
          </cell>
          <cell r="D270" t="str">
            <v>Table</v>
          </cell>
          <cell r="E270" t="str">
            <v>Adjust tracking info</v>
          </cell>
          <cell r="F270" t="str">
            <v>Internal</v>
          </cell>
          <cell r="G270" t="str">
            <v>Customer</v>
          </cell>
          <cell r="I270" t="str">
            <v>No</v>
          </cell>
          <cell r="J270" t="str">
            <v>Yes</v>
          </cell>
          <cell r="K270" t="str">
            <v>No</v>
          </cell>
        </row>
        <row r="271">
          <cell r="C271" t="str">
            <v>TINVOICE_COLLECTORS</v>
          </cell>
          <cell r="D271" t="str">
            <v>Table</v>
          </cell>
          <cell r="E271" t="str">
            <v>Invoice collector</v>
          </cell>
          <cell r="F271" t="str">
            <v>Internal</v>
          </cell>
          <cell r="G271" t="str">
            <v>Customer</v>
          </cell>
          <cell r="I271" t="str">
            <v>No</v>
          </cell>
          <cell r="J271" t="str">
            <v>Yes</v>
          </cell>
          <cell r="K271" t="str">
            <v>No</v>
          </cell>
        </row>
        <row r="272">
          <cell r="C272" t="str">
            <v>TINVOICE_COLLECTORS_UNLCK_BTCH</v>
          </cell>
          <cell r="D272" t="str">
            <v>Table</v>
          </cell>
          <cell r="E272" t="str">
            <v>Invoice collector unblock batch</v>
          </cell>
          <cell r="F272" t="str">
            <v>Internal</v>
          </cell>
          <cell r="G272" t="str">
            <v>Customer</v>
          </cell>
          <cell r="I272" t="str">
            <v>No</v>
          </cell>
          <cell r="J272" t="str">
            <v>Yes</v>
          </cell>
          <cell r="K272" t="str">
            <v>No</v>
          </cell>
        </row>
        <row r="273">
          <cell r="C273" t="str">
            <v>TINVOICE_CWS_TRACKING</v>
          </cell>
          <cell r="D273" t="str">
            <v>Table</v>
          </cell>
          <cell r="E273" t="str">
            <v>Invoice CWS tracking</v>
          </cell>
          <cell r="F273" t="str">
            <v>Internal</v>
          </cell>
          <cell r="G273" t="str">
            <v>Customer</v>
          </cell>
          <cell r="I273" t="str">
            <v>No</v>
          </cell>
          <cell r="J273" t="str">
            <v>Yes</v>
          </cell>
          <cell r="K273" t="str">
            <v>No</v>
          </cell>
        </row>
        <row r="274">
          <cell r="C274" t="str">
            <v>TINVOICE_RECV_HISTORIES</v>
          </cell>
          <cell r="D274" t="str">
            <v>Table</v>
          </cell>
          <cell r="E274" t="str">
            <v>Invoice receive history</v>
          </cell>
          <cell r="F274" t="str">
            <v>Internal</v>
          </cell>
          <cell r="G274" t="str">
            <v>Customer</v>
          </cell>
          <cell r="I274" t="str">
            <v>No</v>
          </cell>
          <cell r="J274" t="str">
            <v>Yes</v>
          </cell>
          <cell r="K274" t="str">
            <v>No</v>
          </cell>
        </row>
        <row r="275">
          <cell r="C275" t="str">
            <v>TINVOICE_RECV_REGS</v>
          </cell>
          <cell r="D275" t="str">
            <v>Table</v>
          </cell>
          <cell r="E275" t="str">
            <v>Invoice receive register</v>
          </cell>
          <cell r="F275" t="str">
            <v>Internal</v>
          </cell>
          <cell r="G275" t="str">
            <v>Customer</v>
          </cell>
          <cell r="I275" t="str">
            <v>No</v>
          </cell>
          <cell r="J275" t="str">
            <v>Yes</v>
          </cell>
          <cell r="K275" t="str">
            <v>No</v>
          </cell>
        </row>
        <row r="276">
          <cell r="C276" t="str">
            <v>TINVOICE_RECV_REGS_CHG_HIS</v>
          </cell>
          <cell r="D276" t="str">
            <v>Table</v>
          </cell>
          <cell r="E276" t="str">
            <v>Invoice receive register (change history)</v>
          </cell>
          <cell r="F276" t="str">
            <v>Internal</v>
          </cell>
          <cell r="G276" t="str">
            <v>Customer</v>
          </cell>
          <cell r="I276" t="str">
            <v>No</v>
          </cell>
          <cell r="J276" t="str">
            <v>Yes</v>
          </cell>
          <cell r="K276" t="str">
            <v>No</v>
          </cell>
        </row>
        <row r="277">
          <cell r="C277" t="str">
            <v>TINVOICE_RECV_REQUESTS</v>
          </cell>
          <cell r="D277" t="str">
            <v>Table</v>
          </cell>
          <cell r="E277" t="str">
            <v>Invoice receive request</v>
          </cell>
          <cell r="F277" t="str">
            <v>Internal</v>
          </cell>
          <cell r="G277" t="str">
            <v>Customer</v>
          </cell>
          <cell r="I277" t="str">
            <v>No</v>
          </cell>
          <cell r="J277" t="str">
            <v>Yes</v>
          </cell>
          <cell r="K277" t="str">
            <v>No</v>
          </cell>
        </row>
        <row r="278">
          <cell r="C278" t="str">
            <v>TINVOICES_AUTOPAY_HISTORY_SH</v>
          </cell>
          <cell r="D278" t="str">
            <v>Table</v>
          </cell>
          <cell r="E278" t="str">
            <v>No longer used</v>
          </cell>
          <cell r="F278" t="str">
            <v>Internal</v>
          </cell>
          <cell r="G278" t="str">
            <v>Customer</v>
          </cell>
          <cell r="I278" t="str">
            <v>No</v>
          </cell>
          <cell r="J278" t="str">
            <v>Yes</v>
          </cell>
          <cell r="K278" t="str">
            <v>No</v>
          </cell>
        </row>
        <row r="279">
          <cell r="C279" t="str">
            <v>TINVOICES_AUTOPAY_SH</v>
          </cell>
          <cell r="D279" t="str">
            <v>Table</v>
          </cell>
          <cell r="E279" t="str">
            <v>No longer used</v>
          </cell>
          <cell r="F279" t="str">
            <v>Internal</v>
          </cell>
          <cell r="G279" t="str">
            <v>Customer</v>
          </cell>
          <cell r="I279" t="str">
            <v>No</v>
          </cell>
          <cell r="J279" t="str">
            <v>Yes</v>
          </cell>
          <cell r="K279" t="str">
            <v>No</v>
          </cell>
        </row>
        <row r="280">
          <cell r="C280" t="str">
            <v>TINVOICES_AUTO_SH_DTLS</v>
          </cell>
          <cell r="D280" t="str">
            <v>Table</v>
          </cell>
          <cell r="E280" t="str">
            <v>No longer used</v>
          </cell>
          <cell r="F280" t="str">
            <v>Internal</v>
          </cell>
          <cell r="G280" t="str">
            <v>Customer</v>
          </cell>
          <cell r="I280" t="str">
            <v>No</v>
          </cell>
          <cell r="J280" t="str">
            <v>Yes</v>
          </cell>
          <cell r="K280" t="str">
            <v>No</v>
          </cell>
        </row>
        <row r="281">
          <cell r="C281" t="str">
            <v>TINVOICE_SERIAL_NO_SETTINGS</v>
          </cell>
          <cell r="D281" t="str">
            <v>Table</v>
          </cell>
          <cell r="E281" t="str">
            <v>No longer used</v>
          </cell>
          <cell r="F281" t="str">
            <v>Internal</v>
          </cell>
          <cell r="G281" t="str">
            <v>Customer</v>
          </cell>
          <cell r="I281" t="str">
            <v>No</v>
          </cell>
          <cell r="J281" t="str">
            <v>Yes</v>
          </cell>
          <cell r="K281" t="str">
            <v>No</v>
          </cell>
        </row>
        <row r="282">
          <cell r="C282" t="str">
            <v>TINVOICES_SH</v>
          </cell>
          <cell r="D282" t="str">
            <v>Table</v>
          </cell>
          <cell r="E282" t="str">
            <v>Invoive details</v>
          </cell>
          <cell r="F282" t="str">
            <v>Internal</v>
          </cell>
          <cell r="G282" t="str">
            <v>Customer</v>
          </cell>
          <cell r="I282" t="str">
            <v>No</v>
          </cell>
          <cell r="J282" t="str">
            <v>Yes</v>
          </cell>
          <cell r="K282" t="str">
            <v>No</v>
          </cell>
        </row>
        <row r="283">
          <cell r="C283" t="str">
            <v>TINVOICES_TMP</v>
          </cell>
          <cell r="D283" t="str">
            <v>Table</v>
          </cell>
          <cell r="E283" t="str">
            <v>No longer used</v>
          </cell>
          <cell r="F283" t="str">
            <v>Internal</v>
          </cell>
          <cell r="G283" t="str">
            <v>Customer</v>
          </cell>
          <cell r="I283" t="str">
            <v>No</v>
          </cell>
          <cell r="J283" t="str">
            <v>Yes</v>
          </cell>
          <cell r="K283" t="str">
            <v>No</v>
          </cell>
        </row>
        <row r="284">
          <cell r="C284" t="str">
            <v>TINV_PRINT_TEMP</v>
          </cell>
          <cell r="D284" t="str">
            <v>Table</v>
          </cell>
          <cell r="E284" t="str">
            <v>No longer used</v>
          </cell>
          <cell r="F284" t="str">
            <v>Internal</v>
          </cell>
          <cell r="G284" t="str">
            <v>Customer</v>
          </cell>
          <cell r="I284" t="str">
            <v>No</v>
          </cell>
          <cell r="J284" t="str">
            <v>Yes</v>
          </cell>
          <cell r="K284" t="str">
            <v>No</v>
          </cell>
        </row>
        <row r="285">
          <cell r="C285" t="str">
            <v>TINV_TRACK_SH</v>
          </cell>
          <cell r="D285" t="str">
            <v>Table</v>
          </cell>
          <cell r="E285" t="str">
            <v>Invoice tracking</v>
          </cell>
          <cell r="F285" t="str">
            <v>Internal</v>
          </cell>
          <cell r="G285" t="str">
            <v>Customer</v>
          </cell>
          <cell r="I285" t="str">
            <v>No</v>
          </cell>
          <cell r="J285" t="str">
            <v>Yes</v>
          </cell>
          <cell r="K285" t="str">
            <v>No</v>
          </cell>
        </row>
        <row r="286">
          <cell r="C286" t="str">
            <v>TIPA_TRACKING</v>
          </cell>
          <cell r="D286" t="str">
            <v>Table</v>
          </cell>
          <cell r="E286" t="str">
            <v>No longer used</v>
          </cell>
          <cell r="F286" t="str">
            <v>Internal</v>
          </cell>
          <cell r="G286" t="str">
            <v>Customer</v>
          </cell>
          <cell r="I286" t="str">
            <v>No</v>
          </cell>
          <cell r="J286" t="str">
            <v>Yes</v>
          </cell>
          <cell r="K286" t="str">
            <v>No</v>
          </cell>
        </row>
        <row r="287">
          <cell r="C287" t="str">
            <v>TIPO_ASSOC_PLANS</v>
          </cell>
          <cell r="D287" t="str">
            <v>Table</v>
          </cell>
          <cell r="E287" t="str">
            <v>Associate plans</v>
          </cell>
          <cell r="F287" t="str">
            <v>Internal</v>
          </cell>
          <cell r="G287" t="str">
            <v>Customer</v>
          </cell>
          <cell r="I287" t="str">
            <v>No</v>
          </cell>
          <cell r="J287" t="str">
            <v>Yes</v>
          </cell>
          <cell r="K287" t="str">
            <v>No</v>
          </cell>
        </row>
        <row r="288">
          <cell r="C288" t="str">
            <v>TI_VPA_CASH_FLOW_DTLS</v>
          </cell>
          <cell r="D288" t="str">
            <v>Table</v>
          </cell>
          <cell r="E288" t="str">
            <v>Cash flow detail</v>
          </cell>
          <cell r="F288" t="str">
            <v>Internal</v>
          </cell>
          <cell r="G288" t="str">
            <v>Customer</v>
          </cell>
          <cell r="I288" t="str">
            <v>No</v>
          </cell>
          <cell r="J288" t="str">
            <v>Yes</v>
          </cell>
          <cell r="K288" t="str">
            <v>No</v>
          </cell>
        </row>
        <row r="289">
          <cell r="C289" t="str">
            <v>TI_VPA_CASH_FLOW_MST</v>
          </cell>
          <cell r="D289" t="str">
            <v>Table</v>
          </cell>
          <cell r="E289" t="str">
            <v>Cash flow file</v>
          </cell>
          <cell r="F289" t="str">
            <v>Internal</v>
          </cell>
          <cell r="G289" t="str">
            <v>Customer</v>
          </cell>
          <cell r="I289" t="str">
            <v>No</v>
          </cell>
          <cell r="J289" t="str">
            <v>Yes</v>
          </cell>
          <cell r="K289" t="str">
            <v>No</v>
          </cell>
        </row>
        <row r="290">
          <cell r="C290" t="str">
            <v>TI_VPA_EST_CASH_FLOW_DTLS</v>
          </cell>
          <cell r="D290" t="str">
            <v>Table</v>
          </cell>
          <cell r="E290" t="str">
            <v>Cash flow detail</v>
          </cell>
          <cell r="F290" t="str">
            <v>Internal</v>
          </cell>
          <cell r="G290" t="str">
            <v>Customer</v>
          </cell>
          <cell r="I290" t="str">
            <v>No</v>
          </cell>
          <cell r="J290" t="str">
            <v>Yes</v>
          </cell>
          <cell r="K290" t="str">
            <v>No</v>
          </cell>
        </row>
        <row r="291">
          <cell r="C291" t="str">
            <v>TI_VPA_EST_CASH_FLOW_MST</v>
          </cell>
          <cell r="D291" t="str">
            <v>Table</v>
          </cell>
          <cell r="E291" t="str">
            <v>Cash flow file</v>
          </cell>
          <cell r="F291" t="str">
            <v>Internal</v>
          </cell>
          <cell r="G291" t="str">
            <v>Customer</v>
          </cell>
          <cell r="I291" t="str">
            <v>No</v>
          </cell>
          <cell r="J291" t="str">
            <v>Yes</v>
          </cell>
          <cell r="K291" t="str">
            <v>No</v>
          </cell>
        </row>
        <row r="292">
          <cell r="C292" t="str">
            <v>TI_VPA_UNIT_PRICES_FEED</v>
          </cell>
          <cell r="D292" t="str">
            <v>Table</v>
          </cell>
          <cell r="E292" t="str">
            <v>No longer used</v>
          </cell>
          <cell r="F292" t="str">
            <v>Internal</v>
          </cell>
          <cell r="G292" t="str">
            <v>Customer</v>
          </cell>
          <cell r="I292" t="str">
            <v>No</v>
          </cell>
          <cell r="J292" t="str">
            <v>Yes</v>
          </cell>
          <cell r="K292" t="str">
            <v>No</v>
          </cell>
        </row>
        <row r="293">
          <cell r="C293" t="str">
            <v>TJI_ALPHA_SEARCH_PARAM_SRC</v>
          </cell>
          <cell r="D293" t="str">
            <v>Table</v>
          </cell>
          <cell r="E293" t="str">
            <v>No longer used</v>
          </cell>
          <cell r="F293" t="str">
            <v>Internal</v>
          </cell>
          <cell r="G293" t="str">
            <v>Customer</v>
          </cell>
          <cell r="I293" t="str">
            <v>No</v>
          </cell>
          <cell r="J293" t="str">
            <v>Yes</v>
          </cell>
          <cell r="K293" t="str">
            <v>No</v>
          </cell>
        </row>
        <row r="294">
          <cell r="C294" t="str">
            <v>TJI_APP_PARAM_VALUES</v>
          </cell>
          <cell r="D294" t="str">
            <v>Table</v>
          </cell>
          <cell r="E294" t="str">
            <v>Parameter value</v>
          </cell>
          <cell r="F294" t="str">
            <v>Internal</v>
          </cell>
          <cell r="G294" t="str">
            <v>Customer</v>
          </cell>
          <cell r="I294" t="str">
            <v>No</v>
          </cell>
          <cell r="J294" t="str">
            <v>Yes</v>
          </cell>
          <cell r="K294" t="str">
            <v>No</v>
          </cell>
        </row>
        <row r="295">
          <cell r="C295" t="str">
            <v>TJI_CMPLT_INFO</v>
          </cell>
          <cell r="D295" t="str">
            <v>Table</v>
          </cell>
          <cell r="E295" t="str">
            <v>Complete info</v>
          </cell>
          <cell r="F295" t="str">
            <v>Internal</v>
          </cell>
          <cell r="G295" t="str">
            <v>Customer</v>
          </cell>
          <cell r="I295" t="str">
            <v>No</v>
          </cell>
          <cell r="J295" t="str">
            <v>Yes</v>
          </cell>
          <cell r="K295" t="str">
            <v>No</v>
          </cell>
        </row>
        <row r="296">
          <cell r="C296" t="str">
            <v>TJI_CONFIG</v>
          </cell>
          <cell r="D296" t="str">
            <v>Table</v>
          </cell>
          <cell r="E296" t="str">
            <v>Configuration</v>
          </cell>
          <cell r="F296" t="str">
            <v>Internal</v>
          </cell>
          <cell r="G296" t="str">
            <v>Customer</v>
          </cell>
          <cell r="I296" t="str">
            <v>No</v>
          </cell>
          <cell r="J296" t="str">
            <v>Yes</v>
          </cell>
          <cell r="K296" t="str">
            <v>No</v>
          </cell>
        </row>
        <row r="297">
          <cell r="C297" t="str">
            <v>TJI_INCMPLT_INFO</v>
          </cell>
          <cell r="D297" t="str">
            <v>Table</v>
          </cell>
          <cell r="E297" t="str">
            <v>Incomplete info</v>
          </cell>
          <cell r="F297" t="str">
            <v>Internal</v>
          </cell>
          <cell r="G297" t="str">
            <v>Customer</v>
          </cell>
          <cell r="I297" t="str">
            <v>No</v>
          </cell>
          <cell r="J297" t="str">
            <v>Yes</v>
          </cell>
          <cell r="K297" t="str">
            <v>No</v>
          </cell>
        </row>
        <row r="298">
          <cell r="C298" t="str">
            <v>TJI_MASTERS</v>
          </cell>
          <cell r="D298" t="str">
            <v>Table</v>
          </cell>
          <cell r="E298" t="str">
            <v>Setup info</v>
          </cell>
          <cell r="F298" t="str">
            <v>Internal</v>
          </cell>
          <cell r="G298" t="str">
            <v>Customer</v>
          </cell>
          <cell r="I298" t="str">
            <v>No</v>
          </cell>
          <cell r="J298" t="str">
            <v>Yes</v>
          </cell>
          <cell r="K298" t="str">
            <v>No</v>
          </cell>
        </row>
        <row r="299">
          <cell r="C299" t="str">
            <v>TJI_MESSAGE_MAPPING</v>
          </cell>
          <cell r="D299" t="str">
            <v>Table</v>
          </cell>
          <cell r="E299" t="str">
            <v>No longer used</v>
          </cell>
          <cell r="F299" t="str">
            <v>Internal</v>
          </cell>
          <cell r="G299" t="str">
            <v>Customer</v>
          </cell>
          <cell r="I299" t="str">
            <v>No</v>
          </cell>
          <cell r="J299" t="str">
            <v>Yes</v>
          </cell>
          <cell r="K299" t="str">
            <v>No</v>
          </cell>
        </row>
        <row r="300">
          <cell r="C300" t="str">
            <v>TJI_NB_ZAP_PROC_STATUS</v>
          </cell>
          <cell r="D300" t="str">
            <v>Table</v>
          </cell>
          <cell r="E300" t="str">
            <v>Zap process status</v>
          </cell>
          <cell r="F300" t="str">
            <v>Internal</v>
          </cell>
          <cell r="G300" t="str">
            <v>Customer</v>
          </cell>
          <cell r="I300" t="str">
            <v>No</v>
          </cell>
          <cell r="J300" t="str">
            <v>Yes</v>
          </cell>
          <cell r="K300" t="str">
            <v>No</v>
          </cell>
        </row>
        <row r="301">
          <cell r="C301" t="str">
            <v>TJI_UNDERWRITER_LIMIT</v>
          </cell>
          <cell r="D301" t="str">
            <v>Table</v>
          </cell>
          <cell r="E301" t="str">
            <v>No longer used</v>
          </cell>
          <cell r="F301" t="str">
            <v>Internal</v>
          </cell>
          <cell r="G301" t="str">
            <v>Customer</v>
          </cell>
          <cell r="I301" t="str">
            <v>No</v>
          </cell>
          <cell r="J301" t="str">
            <v>Yes</v>
          </cell>
          <cell r="K301" t="str">
            <v>No</v>
          </cell>
        </row>
        <row r="302">
          <cell r="C302" t="str">
            <v>TJI_ZAP_EXCHANGE_RATE</v>
          </cell>
          <cell r="D302" t="str">
            <v>Table</v>
          </cell>
          <cell r="E302" t="str">
            <v>No longer used</v>
          </cell>
          <cell r="F302" t="str">
            <v>Internal</v>
          </cell>
          <cell r="G302" t="str">
            <v>Customer</v>
          </cell>
          <cell r="I302" t="str">
            <v>No</v>
          </cell>
          <cell r="J302" t="str">
            <v>Yes</v>
          </cell>
          <cell r="K302" t="str">
            <v>No</v>
          </cell>
        </row>
        <row r="303">
          <cell r="C303" t="str">
            <v>TJI_ZAP_FCN</v>
          </cell>
          <cell r="D303" t="str">
            <v>Table</v>
          </cell>
          <cell r="E303" t="str">
            <v>Function SQL</v>
          </cell>
          <cell r="F303" t="str">
            <v>Internal</v>
          </cell>
          <cell r="G303" t="str">
            <v>Customer</v>
          </cell>
          <cell r="I303" t="str">
            <v>No</v>
          </cell>
          <cell r="J303" t="str">
            <v>Yes</v>
          </cell>
          <cell r="K303" t="str">
            <v>No</v>
          </cell>
        </row>
        <row r="304">
          <cell r="C304" t="str">
            <v>TJI_ZAP_FCN_VALUE_MAP</v>
          </cell>
          <cell r="D304" t="str">
            <v>Table</v>
          </cell>
          <cell r="E304" t="str">
            <v>Function value mapping</v>
          </cell>
          <cell r="F304" t="str">
            <v>Internal</v>
          </cell>
          <cell r="G304" t="str">
            <v>Customer</v>
          </cell>
          <cell r="I304" t="str">
            <v>No</v>
          </cell>
          <cell r="J304" t="str">
            <v>Yes</v>
          </cell>
          <cell r="K304" t="str">
            <v>No</v>
          </cell>
        </row>
        <row r="305">
          <cell r="C305" t="str">
            <v>TJI_ZAP_FILTER</v>
          </cell>
          <cell r="D305" t="str">
            <v>Table</v>
          </cell>
          <cell r="E305" t="str">
            <v>Zap filter</v>
          </cell>
          <cell r="F305" t="str">
            <v>Internal</v>
          </cell>
          <cell r="G305" t="str">
            <v>Customer</v>
          </cell>
          <cell r="I305" t="str">
            <v>No</v>
          </cell>
          <cell r="J305" t="str">
            <v>Yes</v>
          </cell>
          <cell r="K305" t="str">
            <v>No</v>
          </cell>
        </row>
        <row r="306">
          <cell r="C306" t="str">
            <v>TJI_ZAP_JOBS</v>
          </cell>
          <cell r="D306" t="str">
            <v>Table</v>
          </cell>
          <cell r="E306" t="str">
            <v>Zap jobs</v>
          </cell>
          <cell r="F306" t="str">
            <v>Internal</v>
          </cell>
          <cell r="G306" t="str">
            <v>Customer</v>
          </cell>
          <cell r="I306" t="str">
            <v>No</v>
          </cell>
          <cell r="J306" t="str">
            <v>Yes</v>
          </cell>
          <cell r="K306" t="str">
            <v>No</v>
          </cell>
        </row>
        <row r="307">
          <cell r="C307" t="str">
            <v>TJI_ZAP_LOG</v>
          </cell>
          <cell r="D307" t="str">
            <v>Table</v>
          </cell>
          <cell r="E307" t="str">
            <v>No longer used</v>
          </cell>
          <cell r="F307" t="str">
            <v>Internal</v>
          </cell>
          <cell r="G307" t="str">
            <v>Customer</v>
          </cell>
          <cell r="I307" t="str">
            <v>No</v>
          </cell>
          <cell r="J307" t="str">
            <v>Yes</v>
          </cell>
          <cell r="K307" t="str">
            <v>No</v>
          </cell>
        </row>
        <row r="308">
          <cell r="C308" t="str">
            <v>TJI_ZAP_MASTER</v>
          </cell>
          <cell r="D308" t="str">
            <v>Table</v>
          </cell>
          <cell r="E308" t="str">
            <v>Zap master</v>
          </cell>
          <cell r="F308" t="str">
            <v>Internal</v>
          </cell>
          <cell r="G308" t="str">
            <v>Customer</v>
          </cell>
          <cell r="I308" t="str">
            <v>No</v>
          </cell>
          <cell r="J308" t="str">
            <v>Yes</v>
          </cell>
          <cell r="K308" t="str">
            <v>No</v>
          </cell>
        </row>
        <row r="309">
          <cell r="C309" t="str">
            <v>TJI_ZAP_MASTERS</v>
          </cell>
          <cell r="D309" t="str">
            <v>Table</v>
          </cell>
          <cell r="E309" t="str">
            <v>Zap master</v>
          </cell>
          <cell r="F309" t="str">
            <v>Internal</v>
          </cell>
          <cell r="G309" t="str">
            <v>Customer</v>
          </cell>
          <cell r="I309" t="str">
            <v>No</v>
          </cell>
          <cell r="J309" t="str">
            <v>Yes</v>
          </cell>
          <cell r="K309" t="str">
            <v>No</v>
          </cell>
        </row>
        <row r="310">
          <cell r="C310" t="str">
            <v>TJI_ZAP_PARAM_SRC</v>
          </cell>
          <cell r="D310" t="str">
            <v>Table</v>
          </cell>
          <cell r="E310" t="str">
            <v>Zap parameter</v>
          </cell>
          <cell r="F310" t="str">
            <v>Internal</v>
          </cell>
          <cell r="G310" t="str">
            <v>Customer</v>
          </cell>
          <cell r="I310" t="str">
            <v>No</v>
          </cell>
          <cell r="J310" t="str">
            <v>Yes</v>
          </cell>
          <cell r="K310" t="str">
            <v>No</v>
          </cell>
        </row>
        <row r="311">
          <cell r="C311" t="str">
            <v>TJI_ZAP_QTN</v>
          </cell>
          <cell r="D311" t="str">
            <v>Table</v>
          </cell>
          <cell r="E311" t="str">
            <v>Zap QTN detail</v>
          </cell>
          <cell r="F311" t="str">
            <v>Internal</v>
          </cell>
          <cell r="G311" t="str">
            <v>Customer</v>
          </cell>
          <cell r="I311" t="str">
            <v>No</v>
          </cell>
          <cell r="J311" t="str">
            <v>Yes</v>
          </cell>
          <cell r="K311" t="str">
            <v>No</v>
          </cell>
        </row>
        <row r="312">
          <cell r="C312" t="str">
            <v>TJI_ZAP_VALUES</v>
          </cell>
          <cell r="D312" t="str">
            <v>Table</v>
          </cell>
          <cell r="E312" t="str">
            <v>Zap value</v>
          </cell>
          <cell r="F312" t="str">
            <v>Internal</v>
          </cell>
          <cell r="G312" t="str">
            <v>Customer</v>
          </cell>
          <cell r="I312" t="str">
            <v>No</v>
          </cell>
          <cell r="J312" t="str">
            <v>Yes</v>
          </cell>
          <cell r="K312" t="str">
            <v>No</v>
          </cell>
        </row>
        <row r="313">
          <cell r="C313" t="str">
            <v>TJOB_CTRLS</v>
          </cell>
          <cell r="D313" t="str">
            <v>Table</v>
          </cell>
          <cell r="E313" t="str">
            <v>Job control</v>
          </cell>
          <cell r="F313" t="str">
            <v>Internal</v>
          </cell>
          <cell r="G313" t="str">
            <v>Customer</v>
          </cell>
          <cell r="I313" t="str">
            <v>No</v>
          </cell>
          <cell r="J313" t="str">
            <v>Yes</v>
          </cell>
          <cell r="K313" t="str">
            <v>No</v>
          </cell>
        </row>
        <row r="314">
          <cell r="C314" t="str">
            <v>TJOB_DATE_MASTERS</v>
          </cell>
          <cell r="D314" t="str">
            <v>Table</v>
          </cell>
          <cell r="E314" t="str">
            <v>Schedule list jobs</v>
          </cell>
          <cell r="F314" t="str">
            <v>Internal</v>
          </cell>
          <cell r="G314" t="str">
            <v>Customer</v>
          </cell>
          <cell r="I314" t="str">
            <v>No</v>
          </cell>
          <cell r="J314" t="str">
            <v>Yes</v>
          </cell>
          <cell r="K314" t="str">
            <v>No</v>
          </cell>
        </row>
        <row r="315">
          <cell r="C315" t="str">
            <v>TJOB_DPNDS</v>
          </cell>
          <cell r="D315" t="str">
            <v>Table</v>
          </cell>
          <cell r="E315" t="str">
            <v>I don't know</v>
          </cell>
          <cell r="F315" t="str">
            <v>Internal</v>
          </cell>
          <cell r="G315" t="str">
            <v>Customer</v>
          </cell>
          <cell r="I315" t="str">
            <v>No</v>
          </cell>
          <cell r="J315" t="str">
            <v>Yes</v>
          </cell>
          <cell r="K315" t="str">
            <v>No</v>
          </cell>
        </row>
        <row r="316">
          <cell r="C316" t="str">
            <v>TJOB_DTLS</v>
          </cell>
          <cell r="D316" t="str">
            <v>Table</v>
          </cell>
          <cell r="E316" t="str">
            <v>Job list detail</v>
          </cell>
          <cell r="F316" t="str">
            <v>Internal</v>
          </cell>
          <cell r="G316" t="str">
            <v>Customer</v>
          </cell>
          <cell r="I316" t="str">
            <v>No</v>
          </cell>
          <cell r="J316" t="str">
            <v>Yes</v>
          </cell>
          <cell r="K316" t="str">
            <v>No</v>
          </cell>
        </row>
        <row r="317">
          <cell r="C317" t="str">
            <v>TJOB_LOGS</v>
          </cell>
          <cell r="D317" t="str">
            <v>Table</v>
          </cell>
          <cell r="E317" t="str">
            <v>Job log detail</v>
          </cell>
          <cell r="F317" t="str">
            <v>Internal</v>
          </cell>
          <cell r="G317" t="str">
            <v>Customer</v>
          </cell>
          <cell r="I317" t="str">
            <v>No</v>
          </cell>
          <cell r="J317" t="str">
            <v>Yes</v>
          </cell>
          <cell r="K317" t="str">
            <v>No</v>
          </cell>
        </row>
        <row r="318">
          <cell r="C318" t="str">
            <v>TJOB_MANUAL</v>
          </cell>
          <cell r="D318" t="str">
            <v>Table</v>
          </cell>
          <cell r="E318" t="str">
            <v>I don't know</v>
          </cell>
          <cell r="F318" t="str">
            <v>Internal</v>
          </cell>
          <cell r="G318" t="str">
            <v>Customer</v>
          </cell>
          <cell r="I318" t="str">
            <v>No</v>
          </cell>
          <cell r="J318" t="str">
            <v>Yes</v>
          </cell>
          <cell r="K318" t="str">
            <v>No</v>
          </cell>
        </row>
        <row r="319">
          <cell r="C319" t="str">
            <v>TJOB_PARMS</v>
          </cell>
          <cell r="D319" t="str">
            <v>Table</v>
          </cell>
          <cell r="E319" t="str">
            <v>Job parameter</v>
          </cell>
          <cell r="F319" t="str">
            <v>Internal</v>
          </cell>
          <cell r="G319" t="str">
            <v>Customer</v>
          </cell>
          <cell r="I319" t="str">
            <v>No</v>
          </cell>
          <cell r="J319" t="str">
            <v>Yes</v>
          </cell>
          <cell r="K319" t="str">
            <v>No</v>
          </cell>
        </row>
        <row r="320">
          <cell r="C320" t="str">
            <v>TJOB_SCHEDULE_MASTERS</v>
          </cell>
          <cell r="D320" t="str">
            <v>Table</v>
          </cell>
          <cell r="E320" t="str">
            <v>Job schedule master</v>
          </cell>
          <cell r="F320" t="str">
            <v>Internal</v>
          </cell>
          <cell r="G320" t="str">
            <v>Customer</v>
          </cell>
          <cell r="I320" t="str">
            <v>No</v>
          </cell>
          <cell r="J320" t="str">
            <v>Yes</v>
          </cell>
          <cell r="K320" t="str">
            <v>No</v>
          </cell>
        </row>
        <row r="321">
          <cell r="C321" t="str">
            <v>TJOB_SCHEDULES</v>
          </cell>
          <cell r="D321" t="str">
            <v>Table</v>
          </cell>
          <cell r="E321" t="str">
            <v>Job schedule</v>
          </cell>
          <cell r="F321" t="str">
            <v>Internal</v>
          </cell>
          <cell r="G321" t="str">
            <v>Customer</v>
          </cell>
          <cell r="I321" t="str">
            <v>No</v>
          </cell>
          <cell r="J321" t="str">
            <v>Yes</v>
          </cell>
          <cell r="K321" t="str">
            <v>No</v>
          </cell>
        </row>
        <row r="322">
          <cell r="C322" t="str">
            <v>TJOB_SUPPORTER_MAPPINGS</v>
          </cell>
          <cell r="D322" t="str">
            <v>Table</v>
          </cell>
          <cell r="E322" t="str">
            <v>Supporter mapping</v>
          </cell>
          <cell r="F322" t="str">
            <v>Internal</v>
          </cell>
          <cell r="G322" t="str">
            <v>Customer</v>
          </cell>
          <cell r="I322" t="str">
            <v>No</v>
          </cell>
          <cell r="J322" t="str">
            <v>Yes</v>
          </cell>
          <cell r="K322" t="str">
            <v>No</v>
          </cell>
        </row>
        <row r="323">
          <cell r="C323" t="str">
            <v>TJOB_SUPPORTERS</v>
          </cell>
          <cell r="D323" t="str">
            <v>Table</v>
          </cell>
          <cell r="E323" t="str">
            <v>Info of supporter</v>
          </cell>
          <cell r="F323" t="str">
            <v>Internal</v>
          </cell>
          <cell r="G323" t="str">
            <v>Customer</v>
          </cell>
          <cell r="I323" t="str">
            <v>No</v>
          </cell>
          <cell r="J323" t="str">
            <v>Yes</v>
          </cell>
          <cell r="K323" t="str">
            <v>No</v>
          </cell>
        </row>
        <row r="324">
          <cell r="C324" t="str">
            <v>TJOB_TRXNS</v>
          </cell>
          <cell r="D324" t="str">
            <v>Table</v>
          </cell>
          <cell r="E324" t="str">
            <v>Job transaction history</v>
          </cell>
          <cell r="F324" t="str">
            <v>Internal</v>
          </cell>
          <cell r="G324" t="str">
            <v>Customer</v>
          </cell>
          <cell r="I324" t="str">
            <v>No</v>
          </cell>
          <cell r="J324" t="str">
            <v>Yes</v>
          </cell>
          <cell r="K324" t="str">
            <v>No</v>
          </cell>
        </row>
        <row r="325">
          <cell r="C325" t="str">
            <v>TLAYER_PREM_HISTORIES</v>
          </cell>
          <cell r="D325" t="str">
            <v>Table</v>
          </cell>
          <cell r="E325" t="str">
            <v>No longer used</v>
          </cell>
          <cell r="F325" t="str">
            <v>Internal</v>
          </cell>
          <cell r="G325" t="str">
            <v>Customer</v>
          </cell>
          <cell r="I325" t="str">
            <v>No</v>
          </cell>
          <cell r="J325" t="str">
            <v>Yes</v>
          </cell>
          <cell r="K325" t="str">
            <v>No</v>
          </cell>
        </row>
        <row r="326">
          <cell r="C326" t="str">
            <v>TLAYER_PREMIUM_TRANSACTIONS</v>
          </cell>
          <cell r="D326" t="str">
            <v>Table</v>
          </cell>
          <cell r="E326" t="str">
            <v>Layer premium transaction</v>
          </cell>
          <cell r="F326" t="str">
            <v>Internal</v>
          </cell>
          <cell r="G326" t="str">
            <v>Customer</v>
          </cell>
          <cell r="I326" t="str">
            <v>No</v>
          </cell>
          <cell r="J326" t="str">
            <v>Yes</v>
          </cell>
          <cell r="K326" t="str">
            <v>No</v>
          </cell>
        </row>
        <row r="327">
          <cell r="C327" t="str">
            <v>TLETTERS</v>
          </cell>
          <cell r="D327" t="str">
            <v>Table</v>
          </cell>
          <cell r="E327" t="str">
            <v>No longer used</v>
          </cell>
          <cell r="F327" t="str">
            <v>Internal</v>
          </cell>
          <cell r="G327" t="str">
            <v>Customer</v>
          </cell>
          <cell r="I327" t="str">
            <v>No</v>
          </cell>
          <cell r="J327" t="str">
            <v>Yes</v>
          </cell>
          <cell r="K327" t="str">
            <v>No</v>
          </cell>
        </row>
        <row r="328">
          <cell r="C328" t="str">
            <v>TLOAD_RATEFILES</v>
          </cell>
          <cell r="D328" t="str">
            <v>Table</v>
          </cell>
          <cell r="E328" t="str">
            <v>Location of load file</v>
          </cell>
          <cell r="F328" t="str">
            <v>Internal</v>
          </cell>
          <cell r="G328" t="str">
            <v>Customer</v>
          </cell>
          <cell r="I328" t="str">
            <v>No</v>
          </cell>
          <cell r="J328" t="str">
            <v>Yes</v>
          </cell>
          <cell r="K328" t="str">
            <v>No</v>
          </cell>
        </row>
        <row r="329">
          <cell r="C329" t="str">
            <v>TLOC_AO_MAPPING</v>
          </cell>
          <cell r="D329" t="str">
            <v>Table</v>
          </cell>
          <cell r="E329" t="str">
            <v>No longer used</v>
          </cell>
          <cell r="F329" t="str">
            <v>Internal</v>
          </cell>
          <cell r="G329" t="str">
            <v>Customer</v>
          </cell>
          <cell r="I329" t="str">
            <v>No</v>
          </cell>
          <cell r="J329" t="str">
            <v>Yes</v>
          </cell>
          <cell r="K329" t="str">
            <v>No</v>
          </cell>
        </row>
        <row r="330">
          <cell r="C330" t="str">
            <v>TLP_TRACK_DTL</v>
          </cell>
          <cell r="D330" t="str">
            <v>Table</v>
          </cell>
          <cell r="E330" t="str">
            <v>Lapse tracking detail</v>
          </cell>
          <cell r="F330" t="str">
            <v>Internal</v>
          </cell>
          <cell r="G330" t="str">
            <v>Customer</v>
          </cell>
          <cell r="I330" t="str">
            <v>No</v>
          </cell>
          <cell r="J330" t="str">
            <v>Yes</v>
          </cell>
          <cell r="K330" t="str">
            <v>No</v>
          </cell>
        </row>
        <row r="331">
          <cell r="C331" t="str">
            <v>TLP_TRACK_DTL_SM</v>
          </cell>
          <cell r="D331" t="str">
            <v>Table</v>
          </cell>
          <cell r="E331" t="str">
            <v>Lapse tracking detail for SM</v>
          </cell>
          <cell r="F331" t="str">
            <v>Internal</v>
          </cell>
          <cell r="G331" t="str">
            <v>Customer</v>
          </cell>
          <cell r="I331" t="str">
            <v>No</v>
          </cell>
          <cell r="J331" t="str">
            <v>Yes</v>
          </cell>
          <cell r="K331" t="str">
            <v>No</v>
          </cell>
        </row>
        <row r="332">
          <cell r="C332" t="str">
            <v>TLP_USERS</v>
          </cell>
          <cell r="D332" t="str">
            <v>Table</v>
          </cell>
          <cell r="E332" t="str">
            <v>Lapse user</v>
          </cell>
          <cell r="F332" t="str">
            <v>Internal</v>
          </cell>
          <cell r="G332" t="str">
            <v>Customer</v>
          </cell>
          <cell r="I332" t="str">
            <v>No</v>
          </cell>
          <cell r="J332" t="str">
            <v>Yes</v>
          </cell>
          <cell r="K332" t="str">
            <v>No</v>
          </cell>
        </row>
        <row r="333">
          <cell r="C333" t="str">
            <v>TLUMP_SUM_FACTOR</v>
          </cell>
          <cell r="D333" t="str">
            <v>Table</v>
          </cell>
          <cell r="E333" t="str">
            <v>Lump sum factor</v>
          </cell>
          <cell r="F333" t="str">
            <v>Internal</v>
          </cell>
          <cell r="G333" t="str">
            <v>Customer</v>
          </cell>
          <cell r="I333" t="str">
            <v>No</v>
          </cell>
          <cell r="J333" t="str">
            <v>Yes</v>
          </cell>
          <cell r="K333" t="str">
            <v>No</v>
          </cell>
        </row>
        <row r="334">
          <cell r="C334" t="str">
            <v>TLUMP_SUM_YEAR_FACTOR</v>
          </cell>
          <cell r="D334" t="str">
            <v>Table</v>
          </cell>
          <cell r="E334" t="str">
            <v>Lump sum year factor</v>
          </cell>
          <cell r="F334" t="str">
            <v>Internal</v>
          </cell>
          <cell r="G334" t="str">
            <v>Customer</v>
          </cell>
          <cell r="I334" t="str">
            <v>No</v>
          </cell>
          <cell r="J334" t="str">
            <v>Yes</v>
          </cell>
          <cell r="K334" t="str">
            <v>No</v>
          </cell>
        </row>
        <row r="335">
          <cell r="C335" t="str">
            <v>TMAIL_ATTACH_FILES</v>
          </cell>
          <cell r="D335" t="str">
            <v>Table</v>
          </cell>
          <cell r="E335" t="str">
            <v>Mail attach files</v>
          </cell>
          <cell r="F335" t="str">
            <v>Internal</v>
          </cell>
          <cell r="G335" t="str">
            <v>Customer</v>
          </cell>
          <cell r="I335" t="str">
            <v>No</v>
          </cell>
          <cell r="J335" t="str">
            <v>Yes</v>
          </cell>
          <cell r="K335" t="str">
            <v>No</v>
          </cell>
        </row>
        <row r="336">
          <cell r="C336" t="str">
            <v>TMAIL_CLIENTS</v>
          </cell>
          <cell r="D336" t="str">
            <v>Table</v>
          </cell>
          <cell r="E336" t="str">
            <v>No longer used</v>
          </cell>
          <cell r="F336" t="str">
            <v>Internal</v>
          </cell>
          <cell r="G336" t="str">
            <v>Customer</v>
          </cell>
          <cell r="I336" t="str">
            <v>No</v>
          </cell>
          <cell r="J336" t="str">
            <v>Yes</v>
          </cell>
          <cell r="K336" t="str">
            <v>No</v>
          </cell>
        </row>
        <row r="337">
          <cell r="C337" t="str">
            <v>TMAIL_LIST</v>
          </cell>
          <cell r="D337" t="str">
            <v>Table</v>
          </cell>
          <cell r="E337" t="str">
            <v>Mail list</v>
          </cell>
          <cell r="F337" t="str">
            <v>Internal</v>
          </cell>
          <cell r="G337" t="str">
            <v>Customer</v>
          </cell>
          <cell r="I337" t="str">
            <v>No</v>
          </cell>
          <cell r="J337" t="str">
            <v>Yes</v>
          </cell>
          <cell r="K337" t="str">
            <v>No</v>
          </cell>
        </row>
        <row r="338">
          <cell r="C338" t="str">
            <v>TMAIL_OBJ_TYP_OVERRIDES</v>
          </cell>
          <cell r="D338" t="str">
            <v>Table</v>
          </cell>
          <cell r="E338" t="str">
            <v>I don't know</v>
          </cell>
          <cell r="F338" t="str">
            <v>Internal</v>
          </cell>
          <cell r="G338" t="str">
            <v>Customer</v>
          </cell>
          <cell r="I338" t="str">
            <v>No</v>
          </cell>
          <cell r="J338" t="str">
            <v>Yes</v>
          </cell>
          <cell r="K338" t="str">
            <v>No</v>
          </cell>
        </row>
        <row r="339">
          <cell r="C339" t="str">
            <v>TMAIL_REQUESTS</v>
          </cell>
          <cell r="D339" t="str">
            <v>Table</v>
          </cell>
          <cell r="E339" t="str">
            <v>Email request to client</v>
          </cell>
          <cell r="F339" t="str">
            <v>Internal</v>
          </cell>
          <cell r="G339" t="str">
            <v>Customer</v>
          </cell>
          <cell r="I339" t="str">
            <v>No</v>
          </cell>
          <cell r="J339" t="str">
            <v>Yes</v>
          </cell>
          <cell r="K339" t="str">
            <v>No</v>
          </cell>
        </row>
        <row r="340">
          <cell r="C340" t="str">
            <v>TMAIL_RULES</v>
          </cell>
          <cell r="D340" t="str">
            <v>Table</v>
          </cell>
          <cell r="E340" t="str">
            <v>Mail rules</v>
          </cell>
          <cell r="F340" t="str">
            <v>Internal</v>
          </cell>
          <cell r="G340" t="str">
            <v>Customer</v>
          </cell>
          <cell r="I340" t="str">
            <v>No</v>
          </cell>
          <cell r="J340" t="str">
            <v>Yes</v>
          </cell>
          <cell r="K340" t="str">
            <v>No</v>
          </cell>
        </row>
        <row r="341">
          <cell r="C341" t="str">
            <v>TMAIL_SETUPS</v>
          </cell>
          <cell r="D341" t="str">
            <v>Table</v>
          </cell>
          <cell r="E341" t="str">
            <v>Mail setup</v>
          </cell>
          <cell r="F341" t="str">
            <v>Internal</v>
          </cell>
          <cell r="G341" t="str">
            <v>Customer</v>
          </cell>
          <cell r="I341" t="str">
            <v>No</v>
          </cell>
          <cell r="J341" t="str">
            <v>Yes</v>
          </cell>
          <cell r="K341" t="str">
            <v>No</v>
          </cell>
        </row>
        <row r="342">
          <cell r="C342" t="str">
            <v>TMAIL_TEMPLATES</v>
          </cell>
          <cell r="D342" t="str">
            <v>Table</v>
          </cell>
          <cell r="E342" t="str">
            <v>Mail template</v>
          </cell>
          <cell r="F342" t="str">
            <v>Internal</v>
          </cell>
          <cell r="G342" t="str">
            <v>Customer</v>
          </cell>
          <cell r="I342" t="str">
            <v>No</v>
          </cell>
          <cell r="J342" t="str">
            <v>Yes</v>
          </cell>
          <cell r="K342" t="str">
            <v>No</v>
          </cell>
        </row>
        <row r="343">
          <cell r="C343" t="str">
            <v>TMAIL_TRXN_LOGS</v>
          </cell>
          <cell r="D343" t="str">
            <v>Table</v>
          </cell>
          <cell r="E343" t="str">
            <v>Mail transaction log</v>
          </cell>
          <cell r="F343" t="str">
            <v>Internal</v>
          </cell>
          <cell r="G343" t="str">
            <v>Customer</v>
          </cell>
          <cell r="I343" t="str">
            <v>No</v>
          </cell>
          <cell r="J343" t="str">
            <v>Yes</v>
          </cell>
          <cell r="K343" t="str">
            <v>No</v>
          </cell>
        </row>
        <row r="344">
          <cell r="C344" t="str">
            <v>TMANAGER_REP_MAPPINGS</v>
          </cell>
          <cell r="D344" t="str">
            <v>Table</v>
          </cell>
          <cell r="E344" t="str">
            <v>Manager replicate mapping</v>
          </cell>
          <cell r="F344" t="str">
            <v>Internal</v>
          </cell>
          <cell r="G344" t="str">
            <v>Customer</v>
          </cell>
          <cell r="I344" t="str">
            <v>No</v>
          </cell>
          <cell r="J344" t="str">
            <v>Yes</v>
          </cell>
          <cell r="K344" t="str">
            <v>No</v>
          </cell>
        </row>
        <row r="345">
          <cell r="C345" t="str">
            <v>TMANAGERS</v>
          </cell>
          <cell r="D345" t="str">
            <v>Table</v>
          </cell>
          <cell r="E345" t="str">
            <v>Manager list</v>
          </cell>
          <cell r="F345" t="str">
            <v>Internal</v>
          </cell>
          <cell r="G345" t="str">
            <v>Customer</v>
          </cell>
          <cell r="I345" t="str">
            <v>No</v>
          </cell>
          <cell r="J345" t="str">
            <v>Yes</v>
          </cell>
          <cell r="K345" t="str">
            <v>No</v>
          </cell>
        </row>
        <row r="346">
          <cell r="C346" t="str">
            <v>ACT_SCH</v>
          </cell>
          <cell r="D346" t="str">
            <v>Table</v>
          </cell>
          <cell r="E346" t="str">
            <v>No longer used</v>
          </cell>
          <cell r="F346" t="str">
            <v>Internal</v>
          </cell>
          <cell r="G346" t="str">
            <v>Customer</v>
          </cell>
          <cell r="I346" t="str">
            <v>No</v>
          </cell>
          <cell r="J346" t="str">
            <v>Yes</v>
          </cell>
          <cell r="K346" t="str">
            <v>No</v>
          </cell>
        </row>
        <row r="347">
          <cell r="C347" t="str">
            <v>DIRECTORIES</v>
          </cell>
          <cell r="D347" t="str">
            <v>Table</v>
          </cell>
          <cell r="E347" t="str">
            <v>Directory list</v>
          </cell>
          <cell r="F347" t="str">
            <v>Internal</v>
          </cell>
          <cell r="G347" t="str">
            <v>Customer</v>
          </cell>
          <cell r="I347" t="str">
            <v>No</v>
          </cell>
          <cell r="J347" t="str">
            <v>Yes</v>
          </cell>
          <cell r="K347" t="str">
            <v>No</v>
          </cell>
        </row>
        <row r="348">
          <cell r="C348" t="str">
            <v>HC_TDATES_CONTROL</v>
          </cell>
          <cell r="D348" t="str">
            <v>Table</v>
          </cell>
          <cell r="E348" t="str">
            <v>No longer used</v>
          </cell>
          <cell r="F348" t="str">
            <v>Internal</v>
          </cell>
          <cell r="G348" t="str">
            <v>Customer</v>
          </cell>
          <cell r="I348" t="str">
            <v>No</v>
          </cell>
          <cell r="J348" t="str">
            <v>Yes</v>
          </cell>
          <cell r="K348" t="str">
            <v>No</v>
          </cell>
        </row>
        <row r="349">
          <cell r="C349" t="str">
            <v>NSP_PUA</v>
          </cell>
          <cell r="D349" t="str">
            <v>Table</v>
          </cell>
          <cell r="E349" t="str">
            <v>Plan code list</v>
          </cell>
          <cell r="F349" t="str">
            <v>Internal</v>
          </cell>
          <cell r="G349" t="str">
            <v>Customer</v>
          </cell>
          <cell r="I349" t="str">
            <v>No</v>
          </cell>
          <cell r="J349" t="str">
            <v>Yes</v>
          </cell>
          <cell r="K349" t="str">
            <v>No</v>
          </cell>
        </row>
        <row r="350">
          <cell r="C350" t="str">
            <v>POL_CTL</v>
          </cell>
          <cell r="D350" t="str">
            <v>Table</v>
          </cell>
          <cell r="E350" t="str">
            <v>Policy control</v>
          </cell>
          <cell r="F350" t="str">
            <v>Internal</v>
          </cell>
          <cell r="G350" t="str">
            <v>Customer</v>
          </cell>
          <cell r="I350" t="str">
            <v>No</v>
          </cell>
          <cell r="J350" t="str">
            <v>Yes</v>
          </cell>
          <cell r="K350" t="str">
            <v>No</v>
          </cell>
        </row>
        <row r="351">
          <cell r="C351" t="str">
            <v>SQLN_EXPLAIN_PLAN</v>
          </cell>
          <cell r="D351" t="str">
            <v>Table</v>
          </cell>
          <cell r="E351" t="str">
            <v>SQL explain plan</v>
          </cell>
          <cell r="F351" t="str">
            <v>Internal</v>
          </cell>
          <cell r="G351" t="str">
            <v>Customer</v>
          </cell>
          <cell r="I351" t="str">
            <v>No</v>
          </cell>
          <cell r="J351" t="str">
            <v>Yes</v>
          </cell>
          <cell r="K351" t="str">
            <v>No</v>
          </cell>
        </row>
        <row r="352">
          <cell r="C352" t="str">
            <v>TACCT_EXTRACTS_NP</v>
          </cell>
          <cell r="D352" t="str">
            <v>Table</v>
          </cell>
          <cell r="E352" t="str">
            <v>No longer used</v>
          </cell>
          <cell r="F352" t="str">
            <v>Internal</v>
          </cell>
          <cell r="G352" t="str">
            <v>Customer</v>
          </cell>
          <cell r="I352" t="str">
            <v>No</v>
          </cell>
          <cell r="J352" t="str">
            <v>Yes</v>
          </cell>
          <cell r="K352" t="str">
            <v>No</v>
          </cell>
        </row>
        <row r="353">
          <cell r="C353" t="str">
            <v>TACCT_MAP</v>
          </cell>
          <cell r="D353" t="str">
            <v>Table</v>
          </cell>
          <cell r="E353" t="str">
            <v>Account mapping info</v>
          </cell>
          <cell r="F353" t="str">
            <v>Internal</v>
          </cell>
          <cell r="G353" t="str">
            <v>Customer</v>
          </cell>
          <cell r="I353" t="str">
            <v>No</v>
          </cell>
          <cell r="J353" t="str">
            <v>Yes</v>
          </cell>
          <cell r="K353" t="str">
            <v>No</v>
          </cell>
        </row>
        <row r="354">
          <cell r="C354" t="str">
            <v>TACCT_PAR_FEED</v>
          </cell>
          <cell r="D354" t="str">
            <v>Table</v>
          </cell>
          <cell r="E354" t="str">
            <v>No longer used</v>
          </cell>
          <cell r="F354" t="str">
            <v>Internal</v>
          </cell>
          <cell r="G354" t="str">
            <v>Customer</v>
          </cell>
          <cell r="I354" t="str">
            <v>No</v>
          </cell>
          <cell r="J354" t="str">
            <v>Yes</v>
          </cell>
          <cell r="K354" t="str">
            <v>No</v>
          </cell>
        </row>
        <row r="355">
          <cell r="C355" t="str">
            <v>TACCT_RATES_NP</v>
          </cell>
          <cell r="D355" t="str">
            <v>Table</v>
          </cell>
          <cell r="E355" t="str">
            <v>No longer used</v>
          </cell>
          <cell r="F355" t="str">
            <v>Internal</v>
          </cell>
          <cell r="G355" t="str">
            <v>Customer</v>
          </cell>
          <cell r="I355" t="str">
            <v>No</v>
          </cell>
          <cell r="J355" t="str">
            <v>Yes</v>
          </cell>
          <cell r="K355" t="str">
            <v>No</v>
          </cell>
        </row>
        <row r="356">
          <cell r="C356" t="str">
            <v>TACTIVITY_LOGS</v>
          </cell>
          <cell r="D356" t="str">
            <v>Table</v>
          </cell>
          <cell r="E356" t="str">
            <v>No longer used</v>
          </cell>
          <cell r="F356" t="str">
            <v>Internal</v>
          </cell>
          <cell r="G356" t="str">
            <v>Customer</v>
          </cell>
          <cell r="I356" t="str">
            <v>No</v>
          </cell>
          <cell r="J356" t="str">
            <v>Yes</v>
          </cell>
          <cell r="K356" t="str">
            <v>No</v>
          </cell>
        </row>
        <row r="357">
          <cell r="C357" t="str">
            <v>TADD_CLIENT_INFO</v>
          </cell>
          <cell r="D357" t="str">
            <v>Table</v>
          </cell>
          <cell r="E357" t="str">
            <v>No longer used</v>
          </cell>
          <cell r="F357" t="str">
            <v>Internal</v>
          </cell>
          <cell r="G357" t="str">
            <v>Customer</v>
          </cell>
          <cell r="I357" t="str">
            <v>No</v>
          </cell>
          <cell r="J357" t="str">
            <v>Yes</v>
          </cell>
          <cell r="K357" t="str">
            <v>No</v>
          </cell>
        </row>
        <row r="358">
          <cell r="C358" t="str">
            <v>TADD_CLIENT_INFO_SH</v>
          </cell>
          <cell r="D358" t="str">
            <v>Table</v>
          </cell>
          <cell r="E358" t="str">
            <v>No longer used</v>
          </cell>
          <cell r="F358" t="str">
            <v>Internal</v>
          </cell>
          <cell r="G358" t="str">
            <v>Customer</v>
          </cell>
          <cell r="I358" t="str">
            <v>No</v>
          </cell>
          <cell r="J358" t="str">
            <v>Yes</v>
          </cell>
          <cell r="K358" t="str">
            <v>No</v>
          </cell>
        </row>
        <row r="359">
          <cell r="C359" t="str">
            <v>TADD_CLIENT_LABELS</v>
          </cell>
          <cell r="D359" t="str">
            <v>Table</v>
          </cell>
          <cell r="E359" t="str">
            <v>No longer used</v>
          </cell>
          <cell r="F359" t="str">
            <v>Internal</v>
          </cell>
          <cell r="G359" t="str">
            <v>Customer</v>
          </cell>
          <cell r="I359" t="str">
            <v>No</v>
          </cell>
          <cell r="J359" t="str">
            <v>Yes</v>
          </cell>
          <cell r="K359" t="str">
            <v>No</v>
          </cell>
        </row>
        <row r="360">
          <cell r="C360" t="str">
            <v>TAGENT_ADJUST</v>
          </cell>
          <cell r="D360" t="str">
            <v>Table</v>
          </cell>
          <cell r="E360" t="str">
            <v>No longer used</v>
          </cell>
          <cell r="F360" t="str">
            <v>Internal</v>
          </cell>
          <cell r="G360" t="str">
            <v>Customer</v>
          </cell>
          <cell r="I360" t="str">
            <v>No</v>
          </cell>
          <cell r="J360" t="str">
            <v>Yes</v>
          </cell>
          <cell r="K360" t="str">
            <v>No</v>
          </cell>
        </row>
        <row r="361">
          <cell r="C361" t="str">
            <v>TAGENTS_WK</v>
          </cell>
          <cell r="D361" t="str">
            <v>Table</v>
          </cell>
          <cell r="E361" t="str">
            <v>No longer used</v>
          </cell>
          <cell r="F361" t="str">
            <v>Internal</v>
          </cell>
          <cell r="G361" t="str">
            <v>Customer</v>
          </cell>
          <cell r="I361" t="str">
            <v>No</v>
          </cell>
          <cell r="J361" t="str">
            <v>Yes</v>
          </cell>
          <cell r="K361" t="str">
            <v>No</v>
          </cell>
        </row>
        <row r="362">
          <cell r="C362" t="str">
            <v>TAGENTS_WK_SH</v>
          </cell>
          <cell r="D362" t="str">
            <v>Table</v>
          </cell>
          <cell r="E362" t="str">
            <v>No longer used</v>
          </cell>
          <cell r="F362" t="str">
            <v>Internal</v>
          </cell>
          <cell r="G362" t="str">
            <v>Customer</v>
          </cell>
          <cell r="I362" t="str">
            <v>No</v>
          </cell>
          <cell r="J362" t="str">
            <v>Yes</v>
          </cell>
          <cell r="K362" t="str">
            <v>No</v>
          </cell>
        </row>
        <row r="363">
          <cell r="C363" t="str">
            <v>TPREMIUM_HISTORIES</v>
          </cell>
          <cell r="D363" t="str">
            <v>Table</v>
          </cell>
          <cell r="E363" t="str">
            <v>Premium history</v>
          </cell>
          <cell r="F363" t="str">
            <v>Internal</v>
          </cell>
          <cell r="G363" t="str">
            <v>Customer</v>
          </cell>
          <cell r="I363" t="str">
            <v>No</v>
          </cell>
          <cell r="J363" t="str">
            <v>Yes</v>
          </cell>
          <cell r="K363" t="str">
            <v>No</v>
          </cell>
        </row>
        <row r="364">
          <cell r="C364" t="str">
            <v>TPREMIUM_HIST_SMS</v>
          </cell>
          <cell r="D364" t="str">
            <v>Table</v>
          </cell>
          <cell r="E364" t="str">
            <v>Premium history of SMS</v>
          </cell>
          <cell r="F364" t="str">
            <v>Internal</v>
          </cell>
          <cell r="G364" t="str">
            <v>Customer</v>
          </cell>
          <cell r="I364" t="str">
            <v>No</v>
          </cell>
          <cell r="J364" t="str">
            <v>Yes</v>
          </cell>
          <cell r="K364" t="str">
            <v>No</v>
          </cell>
        </row>
        <row r="365">
          <cell r="C365" t="str">
            <v>TPREMIUM_HOLIDAY</v>
          </cell>
          <cell r="D365" t="str">
            <v>Table</v>
          </cell>
          <cell r="E365" t="str">
            <v>Premium holiday</v>
          </cell>
          <cell r="F365" t="str">
            <v>Internal</v>
          </cell>
          <cell r="G365" t="str">
            <v>Customer</v>
          </cell>
          <cell r="I365" t="str">
            <v>No</v>
          </cell>
          <cell r="J365" t="str">
            <v>Yes</v>
          </cell>
          <cell r="K365" t="str">
            <v>No</v>
          </cell>
        </row>
        <row r="366">
          <cell r="C366" t="str">
            <v>TPREM_REFUND_WITHHOLDS</v>
          </cell>
          <cell r="D366" t="str">
            <v>Table</v>
          </cell>
          <cell r="E366" t="str">
            <v>Premium refund withhold</v>
          </cell>
          <cell r="F366" t="str">
            <v>Internal</v>
          </cell>
          <cell r="G366" t="str">
            <v>Customer</v>
          </cell>
          <cell r="I366" t="str">
            <v>No</v>
          </cell>
          <cell r="J366" t="str">
            <v>Yes</v>
          </cell>
          <cell r="K366" t="str">
            <v>No</v>
          </cell>
        </row>
        <row r="367">
          <cell r="C367" t="str">
            <v>TPREM_TEST_SCHEDULES</v>
          </cell>
          <cell r="D367" t="str">
            <v>Table</v>
          </cell>
          <cell r="E367" t="str">
            <v>Premium schedule</v>
          </cell>
          <cell r="F367" t="str">
            <v>Internal</v>
          </cell>
          <cell r="G367" t="str">
            <v>Customer</v>
          </cell>
          <cell r="I367" t="str">
            <v>No</v>
          </cell>
          <cell r="J367" t="str">
            <v>Yes</v>
          </cell>
          <cell r="K367" t="str">
            <v>No</v>
          </cell>
        </row>
        <row r="368">
          <cell r="C368" t="str">
            <v>TPRIALA202</v>
          </cell>
          <cell r="D368" t="str">
            <v>Table</v>
          </cell>
          <cell r="E368" t="str">
            <v>No longer used</v>
          </cell>
          <cell r="F368" t="str">
            <v>Internal</v>
          </cell>
          <cell r="G368" t="str">
            <v>Customer</v>
          </cell>
          <cell r="I368" t="str">
            <v>No</v>
          </cell>
          <cell r="J368" t="str">
            <v>Yes</v>
          </cell>
          <cell r="K368" t="str">
            <v>No</v>
          </cell>
        </row>
        <row r="369">
          <cell r="C369" t="str">
            <v>TPRIALA202_COMM</v>
          </cell>
          <cell r="D369" t="str">
            <v>Table</v>
          </cell>
          <cell r="E369" t="str">
            <v>No longer used</v>
          </cell>
          <cell r="F369" t="str">
            <v>Internal</v>
          </cell>
          <cell r="G369" t="str">
            <v>Customer</v>
          </cell>
          <cell r="I369" t="str">
            <v>No</v>
          </cell>
          <cell r="J369" t="str">
            <v>Yes</v>
          </cell>
          <cell r="K369" t="str">
            <v>No</v>
          </cell>
        </row>
        <row r="370">
          <cell r="C370" t="str">
            <v>TPRIALA202_CVG</v>
          </cell>
          <cell r="D370" t="str">
            <v>Table</v>
          </cell>
          <cell r="E370" t="str">
            <v>No longer used</v>
          </cell>
          <cell r="F370" t="str">
            <v>Internal</v>
          </cell>
          <cell r="G370" t="str">
            <v>Customer</v>
          </cell>
          <cell r="I370" t="str">
            <v>No</v>
          </cell>
          <cell r="J370" t="str">
            <v>Yes</v>
          </cell>
          <cell r="K370" t="str">
            <v>No</v>
          </cell>
        </row>
        <row r="371">
          <cell r="C371" t="str">
            <v>TPRIALA202_CVG_LAYER</v>
          </cell>
          <cell r="D371" t="str">
            <v>Table</v>
          </cell>
          <cell r="E371" t="str">
            <v>No longer used</v>
          </cell>
          <cell r="F371" t="str">
            <v>Internal</v>
          </cell>
          <cell r="G371" t="str">
            <v>Customer</v>
          </cell>
          <cell r="I371" t="str">
            <v>No</v>
          </cell>
          <cell r="J371" t="str">
            <v>Yes</v>
          </cell>
          <cell r="K371" t="str">
            <v>No</v>
          </cell>
        </row>
        <row r="372">
          <cell r="C372" t="str">
            <v>TPRINT_CONTROLLERS</v>
          </cell>
          <cell r="D372" t="str">
            <v>Table</v>
          </cell>
          <cell r="E372" t="str">
            <v>Function list of client</v>
          </cell>
          <cell r="F372" t="str">
            <v>Internal</v>
          </cell>
          <cell r="G372" t="str">
            <v>Customer</v>
          </cell>
          <cell r="I372" t="str">
            <v>No</v>
          </cell>
          <cell r="J372" t="str">
            <v>Yes</v>
          </cell>
          <cell r="K372" t="str">
            <v>No</v>
          </cell>
        </row>
        <row r="373">
          <cell r="C373" t="str">
            <v>TPRINT_CONTROLS</v>
          </cell>
          <cell r="D373" t="str">
            <v>Table</v>
          </cell>
          <cell r="E373" t="str">
            <v>Function list of client</v>
          </cell>
          <cell r="F373" t="str">
            <v>Internal</v>
          </cell>
          <cell r="G373" t="str">
            <v>Customer</v>
          </cell>
          <cell r="I373" t="str">
            <v>No</v>
          </cell>
          <cell r="J373" t="str">
            <v>Yes</v>
          </cell>
          <cell r="K373" t="str">
            <v>No</v>
          </cell>
        </row>
        <row r="374">
          <cell r="C374" t="str">
            <v>TPRINTED_POLICY_HISTORIES</v>
          </cell>
          <cell r="D374" t="str">
            <v>Table</v>
          </cell>
          <cell r="E374" t="str">
            <v>Printed policy history</v>
          </cell>
          <cell r="F374" t="str">
            <v>Internal</v>
          </cell>
          <cell r="G374" t="str">
            <v>Customer</v>
          </cell>
          <cell r="I374" t="str">
            <v>No</v>
          </cell>
          <cell r="J374" t="str">
            <v>Yes</v>
          </cell>
          <cell r="K374" t="str">
            <v>No</v>
          </cell>
        </row>
        <row r="375">
          <cell r="C375" t="str">
            <v>TPRINT_HEADERS</v>
          </cell>
          <cell r="D375" t="str">
            <v>Table</v>
          </cell>
          <cell r="E375" t="str">
            <v>Print header</v>
          </cell>
          <cell r="F375" t="str">
            <v>Internal</v>
          </cell>
          <cell r="G375" t="str">
            <v>Customer</v>
          </cell>
          <cell r="I375" t="str">
            <v>No</v>
          </cell>
          <cell r="J375" t="str">
            <v>Yes</v>
          </cell>
          <cell r="K375" t="str">
            <v>No</v>
          </cell>
        </row>
        <row r="376">
          <cell r="C376" t="str">
            <v>TPRODUCTS</v>
          </cell>
          <cell r="D376" t="str">
            <v>Table</v>
          </cell>
          <cell r="E376" t="str">
            <v>Product list</v>
          </cell>
          <cell r="F376" t="str">
            <v>Internal</v>
          </cell>
          <cell r="G376" t="str">
            <v>Customer</v>
          </cell>
          <cell r="I376" t="str">
            <v>No</v>
          </cell>
          <cell r="J376" t="str">
            <v>Yes</v>
          </cell>
          <cell r="K376" t="str">
            <v>No</v>
          </cell>
        </row>
        <row r="377">
          <cell r="C377" t="str">
            <v>TPROVINCES</v>
          </cell>
          <cell r="D377" t="str">
            <v>Table</v>
          </cell>
          <cell r="E377" t="str">
            <v>Province detail</v>
          </cell>
          <cell r="F377" t="str">
            <v>Internal</v>
          </cell>
          <cell r="G377" t="str">
            <v>Customer</v>
          </cell>
          <cell r="I377" t="str">
            <v>Yes</v>
          </cell>
          <cell r="J377" t="str">
            <v>Yes</v>
          </cell>
          <cell r="K377" t="str">
            <v>No</v>
          </cell>
        </row>
        <row r="378">
          <cell r="C378" t="str">
            <v>TPROVISIONS</v>
          </cell>
          <cell r="D378" t="str">
            <v>Table</v>
          </cell>
          <cell r="E378" t="str">
            <v>Provision files</v>
          </cell>
          <cell r="F378" t="str">
            <v>Internal</v>
          </cell>
          <cell r="G378" t="str">
            <v>Customer</v>
          </cell>
          <cell r="I378" t="str">
            <v>No</v>
          </cell>
          <cell r="J378" t="str">
            <v>Yes</v>
          </cell>
          <cell r="K378" t="str">
            <v>No</v>
          </cell>
        </row>
        <row r="379">
          <cell r="C379" t="str">
            <v>TPT_AGT_COMM</v>
          </cell>
          <cell r="D379" t="str">
            <v>Table</v>
          </cell>
          <cell r="E379" t="str">
            <v>No longer used</v>
          </cell>
          <cell r="F379" t="str">
            <v>Internal</v>
          </cell>
          <cell r="G379" t="str">
            <v>Customer</v>
          </cell>
          <cell r="I379" t="str">
            <v>No</v>
          </cell>
          <cell r="J379" t="str">
            <v>Yes</v>
          </cell>
          <cell r="K379" t="str">
            <v>No</v>
          </cell>
        </row>
        <row r="380">
          <cell r="C380" t="str">
            <v>TPT_ASIGN_RULES</v>
          </cell>
          <cell r="D380" t="str">
            <v>Table</v>
          </cell>
          <cell r="E380" t="str">
            <v>Assign rule</v>
          </cell>
          <cell r="F380" t="str">
            <v>Internal</v>
          </cell>
          <cell r="G380" t="str">
            <v>Customer</v>
          </cell>
          <cell r="I380" t="str">
            <v>No</v>
          </cell>
          <cell r="J380" t="str">
            <v>Yes</v>
          </cell>
          <cell r="K380" t="str">
            <v>No</v>
          </cell>
        </row>
        <row r="381">
          <cell r="C381" t="str">
            <v>TPT_AWS_SERV_STAT_MAP</v>
          </cell>
          <cell r="D381" t="str">
            <v>Table</v>
          </cell>
          <cell r="E381" t="str">
            <v>Service status mapping of AWS</v>
          </cell>
          <cell r="F381" t="str">
            <v>Internal</v>
          </cell>
          <cell r="G381" t="str">
            <v>Customer</v>
          </cell>
          <cell r="I381" t="str">
            <v>No</v>
          </cell>
          <cell r="J381" t="str">
            <v>Yes</v>
          </cell>
          <cell r="K381" t="str">
            <v>No</v>
          </cell>
        </row>
        <row r="382">
          <cell r="C382" t="str">
            <v>TPT_BATCH_DETAILS</v>
          </cell>
          <cell r="D382" t="str">
            <v>Table</v>
          </cell>
          <cell r="E382" t="str">
            <v>Batch detail</v>
          </cell>
          <cell r="F382" t="str">
            <v>Internal</v>
          </cell>
          <cell r="G382" t="str">
            <v>Customer</v>
          </cell>
          <cell r="I382" t="str">
            <v>No</v>
          </cell>
          <cell r="J382" t="str">
            <v>Yes</v>
          </cell>
          <cell r="K382" t="str">
            <v>No</v>
          </cell>
        </row>
        <row r="383">
          <cell r="C383" t="str">
            <v>TPT_BATCH_HEADERS</v>
          </cell>
          <cell r="D383" t="str">
            <v>Table</v>
          </cell>
          <cell r="E383" t="str">
            <v>Batch header</v>
          </cell>
          <cell r="F383" t="str">
            <v>Internal</v>
          </cell>
          <cell r="G383" t="str">
            <v>Customer</v>
          </cell>
          <cell r="I383" t="str">
            <v>No</v>
          </cell>
          <cell r="J383" t="str">
            <v>Yes</v>
          </cell>
          <cell r="K383" t="str">
            <v>No</v>
          </cell>
        </row>
        <row r="384">
          <cell r="C384" t="str">
            <v>TPT_BATCH_WINDOWS</v>
          </cell>
          <cell r="D384" t="str">
            <v>Table</v>
          </cell>
          <cell r="E384" t="str">
            <v>Batch description</v>
          </cell>
          <cell r="F384" t="str">
            <v>Internal</v>
          </cell>
          <cell r="G384" t="str">
            <v>Customer</v>
          </cell>
          <cell r="I384" t="str">
            <v>No</v>
          </cell>
          <cell r="J384" t="str">
            <v>Yes</v>
          </cell>
          <cell r="K384" t="str">
            <v>No</v>
          </cell>
        </row>
        <row r="385">
          <cell r="C385" t="str">
            <v>TPT_BRANCH_GRPS</v>
          </cell>
          <cell r="D385" t="str">
            <v>Table</v>
          </cell>
          <cell r="E385" t="str">
            <v>No longer used</v>
          </cell>
          <cell r="F385" t="str">
            <v>Internal</v>
          </cell>
          <cell r="G385" t="str">
            <v>Customer</v>
          </cell>
          <cell r="I385" t="str">
            <v>No</v>
          </cell>
          <cell r="J385" t="str">
            <v>Yes</v>
          </cell>
          <cell r="K385" t="str">
            <v>No</v>
          </cell>
        </row>
        <row r="386">
          <cell r="C386" t="str">
            <v>TPT_CD_MAP</v>
          </cell>
          <cell r="D386" t="str">
            <v>Table</v>
          </cell>
          <cell r="E386" t="str">
            <v>Code mapping</v>
          </cell>
          <cell r="F386" t="str">
            <v>Internal</v>
          </cell>
          <cell r="G386" t="str">
            <v>Customer</v>
          </cell>
          <cell r="I386" t="str">
            <v>No</v>
          </cell>
          <cell r="J386" t="str">
            <v>Yes</v>
          </cell>
          <cell r="K386" t="str">
            <v>No</v>
          </cell>
        </row>
        <row r="387">
          <cell r="C387" t="str">
            <v>TPT_CHG_ADD_SERVS</v>
          </cell>
          <cell r="D387" t="str">
            <v>Table</v>
          </cell>
          <cell r="E387" t="str">
            <v>Change type service detail</v>
          </cell>
          <cell r="F387" t="str">
            <v>Internal</v>
          </cell>
          <cell r="G387" t="str">
            <v>Customer</v>
          </cell>
          <cell r="I387" t="str">
            <v>No</v>
          </cell>
          <cell r="J387" t="str">
            <v>Yes</v>
          </cell>
          <cell r="K387" t="str">
            <v>No</v>
          </cell>
        </row>
        <row r="388">
          <cell r="C388" t="str">
            <v>TPT_CHG_HEADER</v>
          </cell>
          <cell r="D388" t="str">
            <v>Table</v>
          </cell>
          <cell r="E388" t="str">
            <v>Change type header</v>
          </cell>
          <cell r="F388" t="str">
            <v>Internal</v>
          </cell>
          <cell r="G388" t="str">
            <v>Customer</v>
          </cell>
          <cell r="I388" t="str">
            <v>No</v>
          </cell>
          <cell r="J388" t="str">
            <v>Yes</v>
          </cell>
          <cell r="K388" t="str">
            <v>No</v>
          </cell>
        </row>
        <row r="389">
          <cell r="C389" t="str">
            <v>TPT_CHG_ONLS</v>
          </cell>
          <cell r="D389" t="str">
            <v>Table</v>
          </cell>
          <cell r="E389" t="str">
            <v>Change type history</v>
          </cell>
          <cell r="F389" t="str">
            <v>Internal</v>
          </cell>
          <cell r="G389" t="str">
            <v>Customer</v>
          </cell>
          <cell r="I389" t="str">
            <v>No</v>
          </cell>
          <cell r="J389" t="str">
            <v>Yes</v>
          </cell>
          <cell r="K389" t="str">
            <v>No</v>
          </cell>
        </row>
        <row r="390">
          <cell r="C390" t="str">
            <v>TPT_CHG_STAT_MAP</v>
          </cell>
          <cell r="D390" t="str">
            <v>Table</v>
          </cell>
          <cell r="E390" t="str">
            <v>Change type status mapping</v>
          </cell>
          <cell r="F390" t="str">
            <v>Internal</v>
          </cell>
          <cell r="G390" t="str">
            <v>Customer</v>
          </cell>
          <cell r="I390" t="str">
            <v>No</v>
          </cell>
          <cell r="J390" t="str">
            <v>Yes</v>
          </cell>
          <cell r="K390" t="str">
            <v>No</v>
          </cell>
        </row>
        <row r="391">
          <cell r="C391" t="str">
            <v>TPT_CHG_TYP_CONFIGS</v>
          </cell>
          <cell r="D391" t="str">
            <v>Table</v>
          </cell>
          <cell r="E391" t="str">
            <v>Change type config</v>
          </cell>
          <cell r="F391" t="str">
            <v>Internal</v>
          </cell>
          <cell r="G391" t="str">
            <v>Customer</v>
          </cell>
          <cell r="I391" t="str">
            <v>No</v>
          </cell>
          <cell r="J391" t="str">
            <v>Yes</v>
          </cell>
          <cell r="K391" t="str">
            <v>No</v>
          </cell>
        </row>
        <row r="392">
          <cell r="C392" t="str">
            <v>TPT_CHG_TYP_DBL_CHKS</v>
          </cell>
          <cell r="D392" t="str">
            <v>Table</v>
          </cell>
          <cell r="E392" t="str">
            <v>No longer used</v>
          </cell>
          <cell r="F392" t="str">
            <v>Internal</v>
          </cell>
          <cell r="G392" t="str">
            <v>Customer</v>
          </cell>
          <cell r="I392" t="str">
            <v>No</v>
          </cell>
          <cell r="J392" t="str">
            <v>Yes</v>
          </cell>
          <cell r="K392" t="str">
            <v>No</v>
          </cell>
        </row>
        <row r="393">
          <cell r="C393" t="str">
            <v>TPT_CHG_TYP_DTLS</v>
          </cell>
          <cell r="D393" t="str">
            <v>Table</v>
          </cell>
          <cell r="E393" t="str">
            <v>Change type fields- detail</v>
          </cell>
          <cell r="F393" t="str">
            <v>Internal</v>
          </cell>
          <cell r="G393" t="str">
            <v>Customer</v>
          </cell>
          <cell r="I393" t="str">
            <v>No</v>
          </cell>
          <cell r="J393" t="str">
            <v>Yes</v>
          </cell>
          <cell r="K393" t="str">
            <v>No</v>
          </cell>
        </row>
        <row r="394">
          <cell r="C394" t="str">
            <v>TPT_CHG_TYP_HDRS</v>
          </cell>
          <cell r="D394" t="str">
            <v>Table</v>
          </cell>
          <cell r="E394" t="str">
            <v>Change type fields- header</v>
          </cell>
          <cell r="F394" t="str">
            <v>Internal</v>
          </cell>
          <cell r="G394" t="str">
            <v>Customer</v>
          </cell>
          <cell r="I394" t="str">
            <v>No</v>
          </cell>
          <cell r="J394" t="str">
            <v>Yes</v>
          </cell>
          <cell r="K394" t="str">
            <v>No</v>
          </cell>
        </row>
        <row r="395">
          <cell r="C395" t="str">
            <v>TPT_CHG_TYP_OTH_POL</v>
          </cell>
          <cell r="D395" t="str">
            <v>Table</v>
          </cell>
          <cell r="E395" t="str">
            <v>Change type amount</v>
          </cell>
          <cell r="F395" t="str">
            <v>Internal</v>
          </cell>
          <cell r="G395" t="str">
            <v>Customer</v>
          </cell>
          <cell r="I395" t="str">
            <v>No</v>
          </cell>
          <cell r="J395" t="str">
            <v>Yes</v>
          </cell>
          <cell r="K395" t="str">
            <v>No</v>
          </cell>
        </row>
        <row r="396">
          <cell r="C396" t="str">
            <v>TPT_CHG_TYP_TOTAL_AMT</v>
          </cell>
          <cell r="D396" t="str">
            <v>Table</v>
          </cell>
          <cell r="E396" t="str">
            <v>Change type total amount</v>
          </cell>
          <cell r="F396" t="str">
            <v>Internal</v>
          </cell>
          <cell r="G396" t="str">
            <v>Customer</v>
          </cell>
          <cell r="I396" t="str">
            <v>No</v>
          </cell>
          <cell r="J396" t="str">
            <v>Yes</v>
          </cell>
          <cell r="K396" t="str">
            <v>No</v>
          </cell>
        </row>
        <row r="397">
          <cell r="C397" t="str">
            <v>TPT_CHK_LOGS</v>
          </cell>
          <cell r="D397" t="str">
            <v>Table</v>
          </cell>
          <cell r="E397" t="str">
            <v>Checking log</v>
          </cell>
          <cell r="F397" t="str">
            <v>Internal</v>
          </cell>
          <cell r="G397" t="str">
            <v>Customer</v>
          </cell>
          <cell r="I397" t="str">
            <v>No</v>
          </cell>
          <cell r="J397" t="str">
            <v>Yes</v>
          </cell>
          <cell r="K397" t="str">
            <v>No</v>
          </cell>
        </row>
        <row r="398">
          <cell r="C398" t="str">
            <v>TPT_CHKLST_HISTS</v>
          </cell>
          <cell r="D398" t="str">
            <v>Table</v>
          </cell>
          <cell r="E398" t="str">
            <v>Check document log</v>
          </cell>
          <cell r="F398" t="str">
            <v>Internal</v>
          </cell>
          <cell r="G398" t="str">
            <v>Customer</v>
          </cell>
          <cell r="I398" t="str">
            <v>No</v>
          </cell>
          <cell r="J398" t="str">
            <v>Yes</v>
          </cell>
          <cell r="K398" t="str">
            <v>No</v>
          </cell>
        </row>
        <row r="399">
          <cell r="C399" t="str">
            <v>TPT_CHKLST_REQUIRE</v>
          </cell>
          <cell r="D399" t="str">
            <v>Table</v>
          </cell>
          <cell r="E399" t="str">
            <v>Check list document require for change type</v>
          </cell>
          <cell r="F399" t="str">
            <v>Internal</v>
          </cell>
          <cell r="G399" t="str">
            <v>Customer</v>
          </cell>
          <cell r="I399" t="str">
            <v>No</v>
          </cell>
          <cell r="J399" t="str">
            <v>Yes</v>
          </cell>
          <cell r="K399" t="str">
            <v>No</v>
          </cell>
        </row>
        <row r="400">
          <cell r="C400" t="str">
            <v>TPT_CHKLST_TMP</v>
          </cell>
          <cell r="D400" t="str">
            <v>Table</v>
          </cell>
          <cell r="E400" t="str">
            <v>Change type check list</v>
          </cell>
          <cell r="F400" t="str">
            <v>Internal</v>
          </cell>
          <cell r="G400" t="str">
            <v>Customer</v>
          </cell>
          <cell r="I400" t="str">
            <v>No</v>
          </cell>
          <cell r="J400" t="str">
            <v>Yes</v>
          </cell>
          <cell r="K400" t="str">
            <v>No</v>
          </cell>
        </row>
        <row r="401">
          <cell r="C401" t="str">
            <v>TPT_CHK_RULES</v>
          </cell>
          <cell r="D401" t="str">
            <v>Table</v>
          </cell>
          <cell r="E401" t="str">
            <v>Check rule for change type</v>
          </cell>
          <cell r="F401" t="str">
            <v>Internal</v>
          </cell>
          <cell r="G401" t="str">
            <v>Customer</v>
          </cell>
          <cell r="I401" t="str">
            <v>No</v>
          </cell>
          <cell r="J401" t="str">
            <v>Yes</v>
          </cell>
          <cell r="K401" t="str">
            <v>No</v>
          </cell>
        </row>
        <row r="402">
          <cell r="C402" t="str">
            <v>TPT_CLM_DOC</v>
          </cell>
          <cell r="D402" t="str">
            <v>Table</v>
          </cell>
          <cell r="E402" t="str">
            <v>Claim document list</v>
          </cell>
          <cell r="F402" t="str">
            <v>Internal</v>
          </cell>
          <cell r="G402" t="str">
            <v>Customer</v>
          </cell>
          <cell r="I402" t="str">
            <v>No</v>
          </cell>
          <cell r="J402" t="str">
            <v>Yes</v>
          </cell>
          <cell r="K402" t="str">
            <v>No</v>
          </cell>
        </row>
        <row r="403">
          <cell r="C403" t="str">
            <v>TPT_CLM_DOC_FILES</v>
          </cell>
          <cell r="D403" t="str">
            <v>Table</v>
          </cell>
          <cell r="E403" t="str">
            <v>Claim document files</v>
          </cell>
          <cell r="F403" t="str">
            <v>Internal</v>
          </cell>
          <cell r="G403" t="str">
            <v>Customer</v>
          </cell>
          <cell r="I403" t="str">
            <v>No</v>
          </cell>
          <cell r="J403" t="str">
            <v>Yes</v>
          </cell>
          <cell r="K403" t="str">
            <v>No</v>
          </cell>
        </row>
        <row r="404">
          <cell r="C404" t="str">
            <v>TPT_CLM_DTL</v>
          </cell>
          <cell r="D404" t="str">
            <v>Table</v>
          </cell>
          <cell r="E404" t="str">
            <v>Claim detail</v>
          </cell>
          <cell r="F404" t="str">
            <v>Internal</v>
          </cell>
          <cell r="G404" t="str">
            <v>Customer</v>
          </cell>
          <cell r="I404" t="str">
            <v>No</v>
          </cell>
          <cell r="J404" t="str">
            <v>Yes</v>
          </cell>
          <cell r="K404" t="str">
            <v>No</v>
          </cell>
        </row>
        <row r="405">
          <cell r="C405" t="str">
            <v>TPT_CLM_HDR</v>
          </cell>
          <cell r="D405" t="str">
            <v>Table</v>
          </cell>
          <cell r="E405" t="str">
            <v>Claim header</v>
          </cell>
          <cell r="F405" t="str">
            <v>Internal</v>
          </cell>
          <cell r="G405" t="str">
            <v>Customer</v>
          </cell>
          <cell r="I405" t="str">
            <v>No</v>
          </cell>
          <cell r="J405" t="str">
            <v>Yes</v>
          </cell>
          <cell r="K405" t="str">
            <v>No</v>
          </cell>
        </row>
        <row r="406">
          <cell r="C406" t="str">
            <v>TPT_CLM_LIMIT</v>
          </cell>
          <cell r="D406" t="str">
            <v>Table</v>
          </cell>
          <cell r="E406" t="str">
            <v>No longer used</v>
          </cell>
          <cell r="F406" t="str">
            <v>Internal</v>
          </cell>
          <cell r="G406" t="str">
            <v>Customer</v>
          </cell>
          <cell r="I406" t="str">
            <v>No</v>
          </cell>
          <cell r="J406" t="str">
            <v>Yes</v>
          </cell>
          <cell r="K406" t="str">
            <v>No</v>
          </cell>
        </row>
        <row r="407">
          <cell r="C407" t="str">
            <v>TPT_CLM_USER</v>
          </cell>
          <cell r="D407" t="str">
            <v>Table</v>
          </cell>
          <cell r="E407" t="str">
            <v>No longer used</v>
          </cell>
          <cell r="F407" t="str">
            <v>Internal</v>
          </cell>
          <cell r="G407" t="str">
            <v>Customer</v>
          </cell>
          <cell r="I407" t="str">
            <v>No</v>
          </cell>
          <cell r="J407" t="str">
            <v>Yes</v>
          </cell>
          <cell r="K407" t="str">
            <v>No</v>
          </cell>
        </row>
        <row r="408">
          <cell r="C408" t="str">
            <v>TPT_COM_TYP</v>
          </cell>
          <cell r="D408" t="str">
            <v>Table</v>
          </cell>
          <cell r="E408" t="str">
            <v>No longer used</v>
          </cell>
          <cell r="F408" t="str">
            <v>Internal</v>
          </cell>
          <cell r="G408" t="str">
            <v>Customer</v>
          </cell>
          <cell r="I408" t="str">
            <v>No</v>
          </cell>
          <cell r="J408" t="str">
            <v>Yes</v>
          </cell>
          <cell r="K408" t="str">
            <v>No</v>
          </cell>
        </row>
        <row r="409">
          <cell r="C409" t="str">
            <v>TPT_DEPT_TYP</v>
          </cell>
          <cell r="D409" t="str">
            <v>Table</v>
          </cell>
          <cell r="E409" t="str">
            <v>Department type</v>
          </cell>
          <cell r="F409" t="str">
            <v>Internal</v>
          </cell>
          <cell r="G409" t="str">
            <v>Customer</v>
          </cell>
          <cell r="I409" t="str">
            <v>No</v>
          </cell>
          <cell r="J409" t="str">
            <v>Yes</v>
          </cell>
          <cell r="K409" t="str">
            <v>No</v>
          </cell>
        </row>
        <row r="410">
          <cell r="C410" t="str">
            <v>TPT_DOC_REG</v>
          </cell>
          <cell r="D410" t="str">
            <v>Table</v>
          </cell>
          <cell r="E410" t="str">
            <v>No longer used</v>
          </cell>
          <cell r="F410" t="str">
            <v>Internal</v>
          </cell>
          <cell r="G410" t="str">
            <v>Customer</v>
          </cell>
          <cell r="I410" t="str">
            <v>No</v>
          </cell>
          <cell r="J410" t="str">
            <v>Yes</v>
          </cell>
          <cell r="K410" t="str">
            <v>No</v>
          </cell>
        </row>
        <row r="411">
          <cell r="C411" t="str">
            <v>TPT_FCN_PARM_VALU</v>
          </cell>
          <cell r="D411" t="str">
            <v>Table</v>
          </cell>
          <cell r="E411" t="str">
            <v>Function parameter list</v>
          </cell>
          <cell r="F411" t="str">
            <v>Internal</v>
          </cell>
          <cell r="G411" t="str">
            <v>Customer</v>
          </cell>
          <cell r="I411" t="str">
            <v>No</v>
          </cell>
          <cell r="J411" t="str">
            <v>Yes</v>
          </cell>
          <cell r="K411" t="str">
            <v>No</v>
          </cell>
        </row>
        <row r="412">
          <cell r="C412" t="str">
            <v>TMAT_PROCESS_RULES</v>
          </cell>
          <cell r="D412" t="str">
            <v>Table</v>
          </cell>
          <cell r="E412" t="str">
            <v>Process rules</v>
          </cell>
          <cell r="F412" t="str">
            <v>Internal</v>
          </cell>
          <cell r="G412" t="str">
            <v>Customer</v>
          </cell>
          <cell r="I412" t="str">
            <v>No</v>
          </cell>
          <cell r="J412" t="str">
            <v>Yes</v>
          </cell>
          <cell r="K412" t="str">
            <v>No</v>
          </cell>
        </row>
        <row r="413">
          <cell r="C413" t="str">
            <v>TMED_USER</v>
          </cell>
          <cell r="D413" t="str">
            <v>Table</v>
          </cell>
          <cell r="E413" t="str">
            <v>User ID mapping with location code</v>
          </cell>
          <cell r="F413" t="str">
            <v>Internal</v>
          </cell>
          <cell r="G413" t="str">
            <v>Customer</v>
          </cell>
          <cell r="I413" t="str">
            <v>No</v>
          </cell>
          <cell r="J413" t="str">
            <v>Yes</v>
          </cell>
          <cell r="K413" t="str">
            <v>No</v>
          </cell>
        </row>
        <row r="414">
          <cell r="C414" t="str">
            <v>TMENU_SYSTEM_HISTORIES</v>
          </cell>
          <cell r="D414" t="str">
            <v>Table</v>
          </cell>
          <cell r="E414" t="str">
            <v>Menu system history</v>
          </cell>
          <cell r="F414" t="str">
            <v>Internal</v>
          </cell>
          <cell r="G414" t="str">
            <v>Customer</v>
          </cell>
          <cell r="I414" t="str">
            <v>No</v>
          </cell>
          <cell r="J414" t="str">
            <v>Yes</v>
          </cell>
          <cell r="K414" t="str">
            <v>No</v>
          </cell>
        </row>
        <row r="415">
          <cell r="C415" t="str">
            <v>TMESSAGE_LOG</v>
          </cell>
          <cell r="D415" t="str">
            <v>Table</v>
          </cell>
          <cell r="E415" t="str">
            <v>No longer used</v>
          </cell>
          <cell r="F415" t="str">
            <v>Internal</v>
          </cell>
          <cell r="G415" t="str">
            <v>Customer</v>
          </cell>
          <cell r="I415" t="str">
            <v>No</v>
          </cell>
          <cell r="J415" t="str">
            <v>Yes</v>
          </cell>
          <cell r="K415" t="str">
            <v>No</v>
          </cell>
        </row>
        <row r="416">
          <cell r="C416" t="str">
            <v>TMESSAGES</v>
          </cell>
          <cell r="D416" t="str">
            <v>Table</v>
          </cell>
          <cell r="E416" t="str">
            <v>Message error list</v>
          </cell>
          <cell r="F416" t="str">
            <v>Internal</v>
          </cell>
          <cell r="G416" t="str">
            <v>Customer</v>
          </cell>
          <cell r="I416" t="str">
            <v>No</v>
          </cell>
          <cell r="J416" t="str">
            <v>Yes</v>
          </cell>
          <cell r="K416" t="str">
            <v>No</v>
          </cell>
        </row>
        <row r="417">
          <cell r="C417" t="str">
            <v>TMESSAGES_OVERRIDE</v>
          </cell>
          <cell r="D417" t="str">
            <v>Table</v>
          </cell>
          <cell r="E417" t="str">
            <v>No longer used</v>
          </cell>
          <cell r="F417" t="str">
            <v>Internal</v>
          </cell>
          <cell r="G417" t="str">
            <v>Customer</v>
          </cell>
          <cell r="I417" t="str">
            <v>No</v>
          </cell>
          <cell r="J417" t="str">
            <v>Yes</v>
          </cell>
          <cell r="K417" t="str">
            <v>No</v>
          </cell>
        </row>
        <row r="418">
          <cell r="C418" t="str">
            <v>TMI_BANK_INFO</v>
          </cell>
          <cell r="D418" t="str">
            <v>Table</v>
          </cell>
          <cell r="E418" t="str">
            <v>Bank info of MI</v>
          </cell>
          <cell r="F418" t="str">
            <v>Internal</v>
          </cell>
          <cell r="G418" t="str">
            <v>Customer</v>
          </cell>
          <cell r="I418" t="str">
            <v>No</v>
          </cell>
          <cell r="J418" t="str">
            <v>Yes</v>
          </cell>
          <cell r="K418" t="str">
            <v>No</v>
          </cell>
        </row>
        <row r="419">
          <cell r="C419" t="str">
            <v>TMI_BILL_DAY_CTR</v>
          </cell>
          <cell r="D419" t="str">
            <v>Table</v>
          </cell>
          <cell r="E419" t="str">
            <v>Billing day control</v>
          </cell>
          <cell r="F419" t="str">
            <v>Internal</v>
          </cell>
          <cell r="G419" t="str">
            <v>Customer</v>
          </cell>
          <cell r="I419" t="str">
            <v>No</v>
          </cell>
          <cell r="J419" t="str">
            <v>Yes</v>
          </cell>
          <cell r="K419" t="str">
            <v>No</v>
          </cell>
        </row>
        <row r="420">
          <cell r="C420" t="str">
            <v>TMI_BILL_DAY_HISTS</v>
          </cell>
          <cell r="D420" t="str">
            <v>Table</v>
          </cell>
          <cell r="E420" t="str">
            <v>Billing day history</v>
          </cell>
          <cell r="F420" t="str">
            <v>Internal</v>
          </cell>
          <cell r="G420" t="str">
            <v>Customer</v>
          </cell>
          <cell r="I420" t="str">
            <v>No</v>
          </cell>
          <cell r="J420" t="str">
            <v>Yes</v>
          </cell>
          <cell r="K420" t="str">
            <v>No</v>
          </cell>
        </row>
        <row r="421">
          <cell r="C421" t="str">
            <v>TMIB_SH</v>
          </cell>
          <cell r="D421" t="str">
            <v>Table</v>
          </cell>
          <cell r="E421" t="str">
            <v>No longer used</v>
          </cell>
          <cell r="F421" t="str">
            <v>Internal</v>
          </cell>
          <cell r="G421" t="str">
            <v>Customer</v>
          </cell>
          <cell r="I421" t="str">
            <v>No</v>
          </cell>
          <cell r="J421" t="str">
            <v>Yes</v>
          </cell>
          <cell r="K421" t="str">
            <v>No</v>
          </cell>
        </row>
        <row r="422">
          <cell r="C422" t="str">
            <v>TMIN_MAX_CHARGES</v>
          </cell>
          <cell r="D422" t="str">
            <v>Table</v>
          </cell>
          <cell r="E422" t="str">
            <v>MIN- MAX charge</v>
          </cell>
          <cell r="F422" t="str">
            <v>Internal</v>
          </cell>
          <cell r="G422" t="str">
            <v>Customer</v>
          </cell>
          <cell r="I422" t="str">
            <v>No</v>
          </cell>
          <cell r="J422" t="str">
            <v>Yes</v>
          </cell>
          <cell r="K422" t="str">
            <v>No</v>
          </cell>
        </row>
        <row r="423">
          <cell r="C423" t="str">
            <v>TMI_POL_AFTER_MATURITIES</v>
          </cell>
          <cell r="D423" t="str">
            <v>Table</v>
          </cell>
          <cell r="E423" t="str">
            <v>No longer used</v>
          </cell>
          <cell r="F423" t="str">
            <v>Internal</v>
          </cell>
          <cell r="G423" t="str">
            <v>Customer</v>
          </cell>
          <cell r="I423" t="str">
            <v>No</v>
          </cell>
          <cell r="J423" t="str">
            <v>Yes</v>
          </cell>
          <cell r="K423" t="str">
            <v>No</v>
          </cell>
        </row>
        <row r="424">
          <cell r="C424" t="str">
            <v>TMI_POL_REPLACES</v>
          </cell>
          <cell r="D424" t="str">
            <v>Table</v>
          </cell>
          <cell r="E424" t="str">
            <v>Policy replace</v>
          </cell>
          <cell r="F424" t="str">
            <v>Internal</v>
          </cell>
          <cell r="G424" t="str">
            <v>Customer</v>
          </cell>
          <cell r="I424" t="str">
            <v>No</v>
          </cell>
          <cell r="J424" t="str">
            <v>Yes</v>
          </cell>
          <cell r="K424" t="str">
            <v>No</v>
          </cell>
        </row>
        <row r="425">
          <cell r="C425" t="str">
            <v>TMI_POL_SMS_MAPPINGS</v>
          </cell>
          <cell r="D425" t="str">
            <v>Table</v>
          </cell>
          <cell r="E425" t="str">
            <v>SMS mapping</v>
          </cell>
          <cell r="F425" t="str">
            <v>Internal</v>
          </cell>
          <cell r="G425" t="str">
            <v>Customer</v>
          </cell>
          <cell r="I425" t="str">
            <v>No</v>
          </cell>
          <cell r="J425" t="str">
            <v>Yes</v>
          </cell>
          <cell r="K425" t="str">
            <v>No</v>
          </cell>
        </row>
        <row r="426">
          <cell r="C426" t="str">
            <v>TMI_PREMIUM_SMS_RECONCILES</v>
          </cell>
          <cell r="D426" t="str">
            <v>Table</v>
          </cell>
          <cell r="E426" t="str">
            <v>Premium SMS reconcile</v>
          </cell>
          <cell r="F426" t="str">
            <v>Internal</v>
          </cell>
          <cell r="G426" t="str">
            <v>Customer</v>
          </cell>
          <cell r="I426" t="str">
            <v>No</v>
          </cell>
          <cell r="J426" t="str">
            <v>Yes</v>
          </cell>
          <cell r="K426" t="str">
            <v>No</v>
          </cell>
        </row>
        <row r="427">
          <cell r="C427" t="str">
            <v>TMI_PREM_SCHEDULES</v>
          </cell>
          <cell r="D427" t="str">
            <v>Table</v>
          </cell>
          <cell r="E427" t="str">
            <v>Premium schedule</v>
          </cell>
          <cell r="F427" t="str">
            <v>Internal</v>
          </cell>
          <cell r="G427" t="str">
            <v>Customer</v>
          </cell>
          <cell r="I427" t="str">
            <v>No</v>
          </cell>
          <cell r="J427" t="str">
            <v>Yes</v>
          </cell>
          <cell r="K427" t="str">
            <v>No</v>
          </cell>
        </row>
        <row r="428">
          <cell r="C428" t="str">
            <v>TMI_PREM_SMS_RCNCL_HIS</v>
          </cell>
          <cell r="D428" t="str">
            <v>Table</v>
          </cell>
          <cell r="E428" t="str">
            <v>Premium SMS reconcile history</v>
          </cell>
          <cell r="F428" t="str">
            <v>Internal</v>
          </cell>
          <cell r="G428" t="str">
            <v>Customer</v>
          </cell>
          <cell r="I428" t="str">
            <v>No</v>
          </cell>
          <cell r="J428" t="str">
            <v>Yes</v>
          </cell>
          <cell r="K428" t="str">
            <v>No</v>
          </cell>
        </row>
        <row r="429">
          <cell r="C429" t="str">
            <v>TMIS_AGENTS</v>
          </cell>
          <cell r="D429" t="str">
            <v>Table</v>
          </cell>
          <cell r="E429" t="str">
            <v>Agent list</v>
          </cell>
          <cell r="F429" t="str">
            <v>Internal</v>
          </cell>
          <cell r="G429" t="str">
            <v>Customer</v>
          </cell>
          <cell r="I429" t="str">
            <v>No</v>
          </cell>
          <cell r="J429" t="str">
            <v>Yes</v>
          </cell>
          <cell r="K429" t="str">
            <v>No</v>
          </cell>
        </row>
        <row r="430">
          <cell r="C430" t="str">
            <v>TMIS_ANP_ADJ_DE</v>
          </cell>
          <cell r="D430" t="str">
            <v>Table</v>
          </cell>
          <cell r="E430" t="str">
            <v>ANP amount</v>
          </cell>
          <cell r="F430" t="str">
            <v>Internal</v>
          </cell>
          <cell r="G430" t="str">
            <v>Customer</v>
          </cell>
          <cell r="I430" t="str">
            <v>No</v>
          </cell>
          <cell r="J430" t="str">
            <v>Yes</v>
          </cell>
          <cell r="K430" t="str">
            <v>No</v>
          </cell>
        </row>
        <row r="431">
          <cell r="C431" t="str">
            <v>TMIS_ANP_HIST</v>
          </cell>
          <cell r="D431" t="str">
            <v>Table</v>
          </cell>
          <cell r="E431" t="str">
            <v>ANP history</v>
          </cell>
          <cell r="F431" t="str">
            <v>Internal</v>
          </cell>
          <cell r="G431" t="str">
            <v>Customer</v>
          </cell>
          <cell r="I431" t="str">
            <v>No</v>
          </cell>
          <cell r="J431" t="str">
            <v>Yes</v>
          </cell>
          <cell r="K431" t="str">
            <v>No</v>
          </cell>
        </row>
        <row r="432">
          <cell r="C432" t="str">
            <v>TMIS_ANP_HIST_BY_AGT</v>
          </cell>
          <cell r="D432" t="str">
            <v>Table</v>
          </cell>
          <cell r="E432" t="str">
            <v>ANP history by agent</v>
          </cell>
          <cell r="F432" t="str">
            <v>Internal</v>
          </cell>
          <cell r="G432" t="str">
            <v>Customer</v>
          </cell>
          <cell r="I432" t="str">
            <v>No</v>
          </cell>
          <cell r="J432" t="str">
            <v>Yes</v>
          </cell>
          <cell r="K432" t="str">
            <v>No</v>
          </cell>
        </row>
        <row r="433">
          <cell r="C433" t="str">
            <v>TMIS_ANP_HIST_BY_LOC</v>
          </cell>
          <cell r="D433" t="str">
            <v>Table</v>
          </cell>
          <cell r="E433" t="str">
            <v>ANP history by location</v>
          </cell>
          <cell r="F433" t="str">
            <v>Internal</v>
          </cell>
          <cell r="G433" t="str">
            <v>Customer</v>
          </cell>
          <cell r="I433" t="str">
            <v>No</v>
          </cell>
          <cell r="J433" t="str">
            <v>Yes</v>
          </cell>
          <cell r="K433" t="str">
            <v>No</v>
          </cell>
        </row>
        <row r="434">
          <cell r="C434" t="str">
            <v>TMIS_ANP_HIST_VN</v>
          </cell>
          <cell r="D434" t="str">
            <v>Table</v>
          </cell>
          <cell r="E434" t="str">
            <v>ANP history</v>
          </cell>
          <cell r="F434" t="str">
            <v>Internal</v>
          </cell>
          <cell r="G434" t="str">
            <v>Customer</v>
          </cell>
          <cell r="I434" t="str">
            <v>No</v>
          </cell>
          <cell r="J434" t="str">
            <v>Yes</v>
          </cell>
          <cell r="K434" t="str">
            <v>No</v>
          </cell>
        </row>
        <row r="435">
          <cell r="C435" t="str">
            <v>TMIS_ANP_LAST_YEAR_END_RECORDS</v>
          </cell>
          <cell r="D435" t="str">
            <v>Table</v>
          </cell>
          <cell r="E435" t="str">
            <v>ANP last year</v>
          </cell>
          <cell r="F435" t="str">
            <v>Internal</v>
          </cell>
          <cell r="G435" t="str">
            <v>Customer</v>
          </cell>
          <cell r="I435" t="str">
            <v>No</v>
          </cell>
          <cell r="J435" t="str">
            <v>Yes</v>
          </cell>
          <cell r="K435" t="str">
            <v>No</v>
          </cell>
        </row>
        <row r="436">
          <cell r="C436" t="str">
            <v>TMIS_ANP_LAST_YR_END_REC_HIST</v>
          </cell>
          <cell r="D436" t="str">
            <v>Table</v>
          </cell>
          <cell r="E436" t="str">
            <v>ANP last year history</v>
          </cell>
          <cell r="F436" t="str">
            <v>Internal</v>
          </cell>
          <cell r="G436" t="str">
            <v>Customer</v>
          </cell>
          <cell r="I436" t="str">
            <v>No</v>
          </cell>
          <cell r="J436" t="str">
            <v>Yes</v>
          </cell>
          <cell r="K436" t="str">
            <v>No</v>
          </cell>
        </row>
        <row r="437">
          <cell r="C437" t="str">
            <v>TMIS_ANP_REP</v>
          </cell>
          <cell r="D437" t="str">
            <v>Table</v>
          </cell>
          <cell r="E437" t="str">
            <v>ANP replicate</v>
          </cell>
          <cell r="F437" t="str">
            <v>Internal</v>
          </cell>
          <cell r="G437" t="str">
            <v>Customer</v>
          </cell>
          <cell r="I437" t="str">
            <v>No</v>
          </cell>
          <cell r="J437" t="str">
            <v>Yes</v>
          </cell>
          <cell r="K437" t="str">
            <v>No</v>
          </cell>
        </row>
        <row r="438">
          <cell r="C438" t="str">
            <v>TMIS_ANP_REP_BY_AGT</v>
          </cell>
          <cell r="D438" t="str">
            <v>Table</v>
          </cell>
          <cell r="E438" t="str">
            <v>ANP replicate by agent</v>
          </cell>
          <cell r="F438" t="str">
            <v>Internal</v>
          </cell>
          <cell r="G438" t="str">
            <v>Customer</v>
          </cell>
          <cell r="I438" t="str">
            <v>No</v>
          </cell>
          <cell r="J438" t="str">
            <v>Yes</v>
          </cell>
          <cell r="K438" t="str">
            <v>No</v>
          </cell>
        </row>
        <row r="439">
          <cell r="C439" t="str">
            <v>TMIS_ANP_REP_BY_LOC</v>
          </cell>
          <cell r="D439" t="str">
            <v>Table</v>
          </cell>
          <cell r="E439" t="str">
            <v>ANP replicate by location</v>
          </cell>
          <cell r="F439" t="str">
            <v>Internal</v>
          </cell>
          <cell r="G439" t="str">
            <v>Customer</v>
          </cell>
          <cell r="I439" t="str">
            <v>No</v>
          </cell>
          <cell r="J439" t="str">
            <v>Yes</v>
          </cell>
          <cell r="K439" t="str">
            <v>No</v>
          </cell>
        </row>
        <row r="440">
          <cell r="C440" t="str">
            <v>TMIS_ANP_REP_BY_SPLT</v>
          </cell>
          <cell r="D440" t="str">
            <v>Table</v>
          </cell>
          <cell r="E440" t="str">
            <v>ANP replicate by split</v>
          </cell>
          <cell r="F440" t="str">
            <v>Internal</v>
          </cell>
          <cell r="G440" t="str">
            <v>Customer</v>
          </cell>
          <cell r="I440" t="str">
            <v>No</v>
          </cell>
          <cell r="J440" t="str">
            <v>Yes</v>
          </cell>
          <cell r="K440" t="str">
            <v>No</v>
          </cell>
        </row>
        <row r="441">
          <cell r="C441" t="str">
            <v>TMIS_ANP_REP_VN</v>
          </cell>
          <cell r="D441" t="str">
            <v>Table</v>
          </cell>
          <cell r="E441" t="str">
            <v>ANP replicate</v>
          </cell>
          <cell r="F441" t="str">
            <v>Internal</v>
          </cell>
          <cell r="G441" t="str">
            <v>Customer</v>
          </cell>
          <cell r="I441" t="str">
            <v>No</v>
          </cell>
          <cell r="J441" t="str">
            <v>Yes</v>
          </cell>
          <cell r="K441" t="str">
            <v>No</v>
          </cell>
        </row>
        <row r="442">
          <cell r="C442" t="str">
            <v>TMIS_ANP_YTD_CHNG_LST_VN_LOC</v>
          </cell>
          <cell r="D442" t="str">
            <v>Table</v>
          </cell>
          <cell r="E442" t="str">
            <v>ANP year to date( change amount)</v>
          </cell>
          <cell r="F442" t="str">
            <v>Internal</v>
          </cell>
          <cell r="G442" t="str">
            <v>Customer</v>
          </cell>
          <cell r="I442" t="str">
            <v>No</v>
          </cell>
          <cell r="J442" t="str">
            <v>Yes</v>
          </cell>
          <cell r="K442" t="str">
            <v>No</v>
          </cell>
        </row>
        <row r="443">
          <cell r="C443" t="str">
            <v>TMIS_ANP_YTD_RECORDS</v>
          </cell>
          <cell r="D443" t="str">
            <v>Table</v>
          </cell>
          <cell r="E443" t="str">
            <v>ANP year to date</v>
          </cell>
          <cell r="F443" t="str">
            <v>Internal</v>
          </cell>
          <cell r="G443" t="str">
            <v>Customer</v>
          </cell>
          <cell r="I443" t="str">
            <v>No</v>
          </cell>
          <cell r="J443" t="str">
            <v>Yes</v>
          </cell>
          <cell r="K443" t="str">
            <v>No</v>
          </cell>
        </row>
        <row r="444">
          <cell r="C444" t="str">
            <v>TMIS_ANP_YTD_RECORDS_BY_AGT</v>
          </cell>
          <cell r="D444" t="str">
            <v>Table</v>
          </cell>
          <cell r="E444" t="str">
            <v>ANP year to date by agent</v>
          </cell>
          <cell r="F444" t="str">
            <v>Internal</v>
          </cell>
          <cell r="G444" t="str">
            <v>Customer</v>
          </cell>
          <cell r="I444" t="str">
            <v>No</v>
          </cell>
          <cell r="J444" t="str">
            <v>Yes</v>
          </cell>
          <cell r="K444" t="str">
            <v>No</v>
          </cell>
        </row>
        <row r="445">
          <cell r="C445" t="str">
            <v>TMIS_ANP_YTD_RECORDS_BY_LOC</v>
          </cell>
          <cell r="D445" t="str">
            <v>Table</v>
          </cell>
          <cell r="E445" t="str">
            <v>ANP year to date by location</v>
          </cell>
          <cell r="F445" t="str">
            <v>Internal</v>
          </cell>
          <cell r="G445" t="str">
            <v>Customer</v>
          </cell>
          <cell r="I445" t="str">
            <v>No</v>
          </cell>
          <cell r="J445" t="str">
            <v>Yes</v>
          </cell>
          <cell r="K445" t="str">
            <v>No</v>
          </cell>
        </row>
        <row r="446">
          <cell r="C446" t="str">
            <v>TMIS_APE_FYC_LOC</v>
          </cell>
          <cell r="D446" t="str">
            <v>Table</v>
          </cell>
          <cell r="E446" t="str">
            <v>APE, FYC location</v>
          </cell>
          <cell r="F446" t="str">
            <v>Internal</v>
          </cell>
          <cell r="G446" t="str">
            <v>Customer</v>
          </cell>
          <cell r="I446" t="str">
            <v>No</v>
          </cell>
          <cell r="J446" t="str">
            <v>Yes</v>
          </cell>
          <cell r="K446" t="str">
            <v>No</v>
          </cell>
        </row>
        <row r="447">
          <cell r="C447" t="str">
            <v>TMIS_APE_SC_FEED_DAT</v>
          </cell>
          <cell r="D447" t="str">
            <v>Table</v>
          </cell>
          <cell r="E447" t="str">
            <v>APE Feed file</v>
          </cell>
          <cell r="F447" t="str">
            <v>Internal</v>
          </cell>
          <cell r="G447" t="str">
            <v>Customer</v>
          </cell>
          <cell r="I447" t="str">
            <v>No</v>
          </cell>
          <cell r="J447" t="str">
            <v>Yes</v>
          </cell>
          <cell r="K447" t="str">
            <v>No</v>
          </cell>
        </row>
        <row r="448">
          <cell r="C448" t="str">
            <v>TMIS_APE_SC_YTD_REC</v>
          </cell>
          <cell r="D448" t="str">
            <v>Table</v>
          </cell>
          <cell r="E448" t="str">
            <v>APE year to date</v>
          </cell>
          <cell r="F448" t="str">
            <v>Internal</v>
          </cell>
          <cell r="G448" t="str">
            <v>Customer</v>
          </cell>
          <cell r="I448" t="str">
            <v>No</v>
          </cell>
          <cell r="J448" t="str">
            <v>Yes</v>
          </cell>
          <cell r="K448" t="str">
            <v>No</v>
          </cell>
        </row>
        <row r="449">
          <cell r="C449" t="str">
            <v>TMIS_APE_SC_YTD_REC_DTL</v>
          </cell>
          <cell r="D449" t="str">
            <v>Table</v>
          </cell>
          <cell r="E449" t="str">
            <v>APE year to date detail</v>
          </cell>
          <cell r="F449" t="str">
            <v>Internal</v>
          </cell>
          <cell r="G449" t="str">
            <v>Customer</v>
          </cell>
          <cell r="I449" t="str">
            <v>No</v>
          </cell>
          <cell r="J449" t="str">
            <v>Yes</v>
          </cell>
          <cell r="K449" t="str">
            <v>No</v>
          </cell>
        </row>
        <row r="450">
          <cell r="C450" t="str">
            <v>TMIS_APE_SC_YTD_REC_DTL_HIST</v>
          </cell>
          <cell r="D450" t="str">
            <v>Table</v>
          </cell>
          <cell r="E450" t="str">
            <v>APE year to date detail history</v>
          </cell>
          <cell r="F450" t="str">
            <v>Internal</v>
          </cell>
          <cell r="G450" t="str">
            <v>Customer</v>
          </cell>
          <cell r="I450" t="str">
            <v>No</v>
          </cell>
          <cell r="J450" t="str">
            <v>Yes</v>
          </cell>
          <cell r="K450" t="str">
            <v>No</v>
          </cell>
        </row>
        <row r="451">
          <cell r="C451" t="str">
            <v>TMIS_APE_SC_YTD_REC_SUM</v>
          </cell>
          <cell r="D451" t="str">
            <v>Table</v>
          </cell>
          <cell r="E451" t="str">
            <v>APE year to date summary</v>
          </cell>
          <cell r="F451" t="str">
            <v>Internal</v>
          </cell>
          <cell r="G451" t="str">
            <v>Customer</v>
          </cell>
          <cell r="I451" t="str">
            <v>No</v>
          </cell>
          <cell r="J451" t="str">
            <v>Yes</v>
          </cell>
          <cell r="K451" t="str">
            <v>No</v>
          </cell>
        </row>
        <row r="452">
          <cell r="C452" t="str">
            <v>TPT_FOLWUP_CTL</v>
          </cell>
          <cell r="D452" t="str">
            <v>Table</v>
          </cell>
          <cell r="E452" t="str">
            <v>Follow up control</v>
          </cell>
          <cell r="F452" t="str">
            <v>Internal</v>
          </cell>
          <cell r="G452" t="str">
            <v>Customer</v>
          </cell>
          <cell r="I452" t="str">
            <v>No</v>
          </cell>
          <cell r="J452" t="str">
            <v>Yes</v>
          </cell>
          <cell r="K452" t="str">
            <v>No</v>
          </cell>
        </row>
        <row r="453">
          <cell r="C453" t="str">
            <v>TPT_FORMS_OBJ</v>
          </cell>
          <cell r="D453" t="str">
            <v>Table</v>
          </cell>
          <cell r="E453" t="str">
            <v>Form objects</v>
          </cell>
          <cell r="F453" t="str">
            <v>Internal</v>
          </cell>
          <cell r="G453" t="str">
            <v>Customer</v>
          </cell>
          <cell r="I453" t="str">
            <v>No</v>
          </cell>
          <cell r="J453" t="str">
            <v>Yes</v>
          </cell>
          <cell r="K453" t="str">
            <v>No</v>
          </cell>
        </row>
        <row r="454">
          <cell r="C454" t="str">
            <v>TPT_FORM409_DTL</v>
          </cell>
          <cell r="D454" t="str">
            <v>Table</v>
          </cell>
          <cell r="E454" t="str">
            <v>Detail policy change fields</v>
          </cell>
          <cell r="F454" t="str">
            <v>Internal</v>
          </cell>
          <cell r="G454" t="str">
            <v>Customer</v>
          </cell>
          <cell r="I454" t="str">
            <v>No</v>
          </cell>
          <cell r="J454" t="str">
            <v>Yes</v>
          </cell>
          <cell r="K454" t="str">
            <v>No</v>
          </cell>
        </row>
        <row r="455">
          <cell r="C455" t="str">
            <v>TPT_INSUR_QTN</v>
          </cell>
          <cell r="D455" t="str">
            <v>Table</v>
          </cell>
          <cell r="E455" t="str">
            <v>No longer used</v>
          </cell>
          <cell r="F455" t="str">
            <v>Internal</v>
          </cell>
          <cell r="G455" t="str">
            <v>Customer</v>
          </cell>
          <cell r="I455" t="str">
            <v>No</v>
          </cell>
          <cell r="J455" t="str">
            <v>Yes</v>
          </cell>
          <cell r="K455" t="str">
            <v>No</v>
          </cell>
        </row>
        <row r="456">
          <cell r="C456" t="str">
            <v>TPT_LETTERS</v>
          </cell>
          <cell r="D456" t="str">
            <v>Table</v>
          </cell>
          <cell r="E456" t="str">
            <v>No longer used</v>
          </cell>
          <cell r="F456" t="str">
            <v>Internal</v>
          </cell>
          <cell r="G456" t="str">
            <v>Customer</v>
          </cell>
          <cell r="I456" t="str">
            <v>No</v>
          </cell>
          <cell r="J456" t="str">
            <v>Yes</v>
          </cell>
          <cell r="K456" t="str">
            <v>No</v>
          </cell>
        </row>
        <row r="457">
          <cell r="C457" t="str">
            <v>TPT_MULTI_SERV</v>
          </cell>
          <cell r="D457" t="str">
            <v>Table</v>
          </cell>
          <cell r="E457" t="str">
            <v>No longer used</v>
          </cell>
          <cell r="F457" t="str">
            <v>Internal</v>
          </cell>
          <cell r="G457" t="str">
            <v>Customer</v>
          </cell>
          <cell r="I457" t="str">
            <v>No</v>
          </cell>
          <cell r="J457" t="str">
            <v>Yes</v>
          </cell>
          <cell r="K457" t="str">
            <v>No</v>
          </cell>
        </row>
        <row r="458">
          <cell r="C458" t="str">
            <v>TPT_NB_PROGRESS</v>
          </cell>
          <cell r="D458" t="str">
            <v>Table</v>
          </cell>
          <cell r="E458" t="str">
            <v>NB processing</v>
          </cell>
          <cell r="F458" t="str">
            <v>Internal</v>
          </cell>
          <cell r="G458" t="str">
            <v>Customer</v>
          </cell>
          <cell r="I458" t="str">
            <v>No</v>
          </cell>
          <cell r="J458" t="str">
            <v>Yes</v>
          </cell>
          <cell r="K458" t="str">
            <v>No</v>
          </cell>
        </row>
        <row r="459">
          <cell r="C459" t="str">
            <v>TPT_NB_PROGRESS_DTL</v>
          </cell>
          <cell r="D459" t="str">
            <v>Table</v>
          </cell>
          <cell r="E459" t="str">
            <v>NB processing</v>
          </cell>
          <cell r="F459" t="str">
            <v>Internal</v>
          </cell>
          <cell r="G459" t="str">
            <v>Customer</v>
          </cell>
          <cell r="I459" t="str">
            <v>No</v>
          </cell>
          <cell r="J459" t="str">
            <v>Yes</v>
          </cell>
          <cell r="K459" t="str">
            <v>No</v>
          </cell>
        </row>
        <row r="460">
          <cell r="C460" t="str">
            <v>TPT_PEND_CODE</v>
          </cell>
          <cell r="D460" t="str">
            <v>Table</v>
          </cell>
          <cell r="E460" t="str">
            <v>Pending code</v>
          </cell>
          <cell r="F460" t="str">
            <v>Internal</v>
          </cell>
          <cell r="G460" t="str">
            <v>Customer</v>
          </cell>
          <cell r="I460" t="str">
            <v>No</v>
          </cell>
          <cell r="J460" t="str">
            <v>Yes</v>
          </cell>
          <cell r="K460" t="str">
            <v>No</v>
          </cell>
        </row>
        <row r="461">
          <cell r="C461" t="str">
            <v>TPT_PROGRESS_CTL</v>
          </cell>
          <cell r="D461" t="str">
            <v>Table</v>
          </cell>
          <cell r="E461" t="str">
            <v>Process control</v>
          </cell>
          <cell r="F461" t="str">
            <v>Internal</v>
          </cell>
          <cell r="G461" t="str">
            <v>Customer</v>
          </cell>
          <cell r="I461" t="str">
            <v>No</v>
          </cell>
          <cell r="J461" t="str">
            <v>Yes</v>
          </cell>
          <cell r="K461" t="str">
            <v>No</v>
          </cell>
        </row>
        <row r="462">
          <cell r="C462" t="str">
            <v>TPT_PROGRESS_FILE_RECV</v>
          </cell>
          <cell r="D462" t="str">
            <v>Table</v>
          </cell>
          <cell r="E462" t="str">
            <v>No longer used</v>
          </cell>
          <cell r="F462" t="str">
            <v>Internal</v>
          </cell>
          <cell r="G462" t="str">
            <v>Customer</v>
          </cell>
          <cell r="I462" t="str">
            <v>No</v>
          </cell>
          <cell r="J462" t="str">
            <v>Yes</v>
          </cell>
          <cell r="K462" t="str">
            <v>No</v>
          </cell>
        </row>
        <row r="463">
          <cell r="C463" t="str">
            <v>TPT_PROGRESS_REMINDER</v>
          </cell>
          <cell r="D463" t="str">
            <v>Table</v>
          </cell>
          <cell r="E463" t="str">
            <v>Process reminder</v>
          </cell>
          <cell r="F463" t="str">
            <v>Internal</v>
          </cell>
          <cell r="G463" t="str">
            <v>Customer</v>
          </cell>
          <cell r="I463" t="str">
            <v>No</v>
          </cell>
          <cell r="J463" t="str">
            <v>Yes</v>
          </cell>
          <cell r="K463" t="str">
            <v>No</v>
          </cell>
        </row>
        <row r="464">
          <cell r="C464" t="str">
            <v>TPT_PROGRESS_REQ</v>
          </cell>
          <cell r="D464" t="str">
            <v>Table</v>
          </cell>
          <cell r="E464" t="str">
            <v>Process request</v>
          </cell>
          <cell r="F464" t="str">
            <v>Internal</v>
          </cell>
          <cell r="G464" t="str">
            <v>Customer</v>
          </cell>
          <cell r="I464" t="str">
            <v>No</v>
          </cell>
          <cell r="J464" t="str">
            <v>Yes</v>
          </cell>
          <cell r="K464" t="str">
            <v>No</v>
          </cell>
        </row>
        <row r="465">
          <cell r="C465" t="str">
            <v>TPT_PROGRESS_STAT</v>
          </cell>
          <cell r="D465" t="str">
            <v>Table</v>
          </cell>
          <cell r="E465" t="str">
            <v>Process status</v>
          </cell>
          <cell r="F465" t="str">
            <v>Internal</v>
          </cell>
          <cell r="G465" t="str">
            <v>Customer</v>
          </cell>
          <cell r="I465" t="str">
            <v>No</v>
          </cell>
          <cell r="J465" t="str">
            <v>Yes</v>
          </cell>
          <cell r="K465" t="str">
            <v>No</v>
          </cell>
        </row>
        <row r="466">
          <cell r="C466" t="str">
            <v>TPT_QUERY_CTL</v>
          </cell>
          <cell r="D466" t="str">
            <v>Table</v>
          </cell>
          <cell r="E466" t="str">
            <v>No longer used</v>
          </cell>
          <cell r="F466" t="str">
            <v>Internal</v>
          </cell>
          <cell r="G466" t="str">
            <v>Customer</v>
          </cell>
          <cell r="I466" t="str">
            <v>No</v>
          </cell>
          <cell r="J466" t="str">
            <v>Yes</v>
          </cell>
          <cell r="K466" t="str">
            <v>No</v>
          </cell>
        </row>
        <row r="467">
          <cell r="C467" t="str">
            <v>TPT_QUERY_DETAILS</v>
          </cell>
          <cell r="D467" t="str">
            <v>Table</v>
          </cell>
          <cell r="E467" t="str">
            <v>Change type detail</v>
          </cell>
          <cell r="F467" t="str">
            <v>Internal</v>
          </cell>
          <cell r="G467" t="str">
            <v>Customer</v>
          </cell>
          <cell r="I467" t="str">
            <v>No</v>
          </cell>
          <cell r="J467" t="str">
            <v>Yes</v>
          </cell>
          <cell r="K467" t="str">
            <v>No</v>
          </cell>
        </row>
        <row r="468">
          <cell r="C468" t="str">
            <v>TPT_QUOTA_GRPS</v>
          </cell>
          <cell r="D468" t="str">
            <v>Table</v>
          </cell>
          <cell r="E468" t="str">
            <v>Quota group</v>
          </cell>
          <cell r="F468" t="str">
            <v>Internal</v>
          </cell>
          <cell r="G468" t="str">
            <v>Customer</v>
          </cell>
          <cell r="I468" t="str">
            <v>No</v>
          </cell>
          <cell r="J468" t="str">
            <v>Yes</v>
          </cell>
          <cell r="K468" t="str">
            <v>No</v>
          </cell>
        </row>
        <row r="469">
          <cell r="C469" t="str">
            <v>TPT_RFND_ARANG</v>
          </cell>
          <cell r="D469" t="str">
            <v>Table</v>
          </cell>
          <cell r="E469" t="str">
            <v>No longer used</v>
          </cell>
          <cell r="F469" t="str">
            <v>Internal</v>
          </cell>
          <cell r="G469" t="str">
            <v>Customer</v>
          </cell>
          <cell r="I469" t="str">
            <v>No</v>
          </cell>
          <cell r="J469" t="str">
            <v>Yes</v>
          </cell>
          <cell r="K469" t="str">
            <v>No</v>
          </cell>
        </row>
        <row r="470">
          <cell r="C470" t="str">
            <v>TPT_RISK_ALERT</v>
          </cell>
          <cell r="D470" t="str">
            <v>Table</v>
          </cell>
          <cell r="E470" t="str">
            <v>No longer used</v>
          </cell>
          <cell r="F470" t="str">
            <v>Internal</v>
          </cell>
          <cell r="G470" t="str">
            <v>Customer</v>
          </cell>
          <cell r="I470" t="str">
            <v>No</v>
          </cell>
          <cell r="J470" t="str">
            <v>Yes</v>
          </cell>
          <cell r="K470" t="str">
            <v>No</v>
          </cell>
        </row>
        <row r="471">
          <cell r="C471" t="str">
            <v>TPT_SERV_CHG_RQST</v>
          </cell>
          <cell r="D471" t="str">
            <v>Table</v>
          </cell>
          <cell r="E471" t="str">
            <v>Service change type detail</v>
          </cell>
          <cell r="F471" t="str">
            <v>Internal</v>
          </cell>
          <cell r="G471" t="str">
            <v>Customer</v>
          </cell>
          <cell r="I471" t="str">
            <v>No</v>
          </cell>
          <cell r="J471" t="str">
            <v>Yes</v>
          </cell>
          <cell r="K471" t="str">
            <v>No</v>
          </cell>
        </row>
        <row r="472">
          <cell r="C472" t="str">
            <v>TPT_SERVICE_CONTROL</v>
          </cell>
          <cell r="D472" t="str">
            <v>Table</v>
          </cell>
          <cell r="E472" t="str">
            <v>Service control</v>
          </cell>
          <cell r="F472" t="str">
            <v>Internal</v>
          </cell>
          <cell r="G472" t="str">
            <v>Customer</v>
          </cell>
          <cell r="I472" t="str">
            <v>No</v>
          </cell>
          <cell r="J472" t="str">
            <v>Yes</v>
          </cell>
          <cell r="K472" t="str">
            <v>No</v>
          </cell>
        </row>
        <row r="473">
          <cell r="C473" t="str">
            <v>TPT_SPEC_NOTE</v>
          </cell>
          <cell r="D473" t="str">
            <v>Table</v>
          </cell>
          <cell r="E473" t="str">
            <v>No longer used</v>
          </cell>
          <cell r="F473" t="str">
            <v>Internal</v>
          </cell>
          <cell r="G473" t="str">
            <v>Customer</v>
          </cell>
          <cell r="I473" t="str">
            <v>No</v>
          </cell>
          <cell r="J473" t="str">
            <v>Yes</v>
          </cell>
          <cell r="K473" t="str">
            <v>No</v>
          </cell>
        </row>
        <row r="474">
          <cell r="C474" t="str">
            <v>TPT_STATISTIC</v>
          </cell>
          <cell r="D474" t="str">
            <v>Table</v>
          </cell>
          <cell r="E474" t="str">
            <v>Change type statistic</v>
          </cell>
          <cell r="F474" t="str">
            <v>Internal</v>
          </cell>
          <cell r="G474" t="str">
            <v>Customer</v>
          </cell>
          <cell r="I474" t="str">
            <v>No</v>
          </cell>
          <cell r="J474" t="str">
            <v>Yes</v>
          </cell>
          <cell r="K474" t="str">
            <v>No</v>
          </cell>
        </row>
        <row r="475">
          <cell r="C475" t="str">
            <v>TPT_SUB_DTL</v>
          </cell>
          <cell r="D475" t="str">
            <v>Table</v>
          </cell>
          <cell r="E475" t="str">
            <v>Sub-description</v>
          </cell>
          <cell r="F475" t="str">
            <v>Internal</v>
          </cell>
          <cell r="G475" t="str">
            <v>Customer</v>
          </cell>
          <cell r="I475" t="str">
            <v>No</v>
          </cell>
          <cell r="J475" t="str">
            <v>Yes</v>
          </cell>
          <cell r="K475" t="str">
            <v>No</v>
          </cell>
        </row>
        <row r="476">
          <cell r="C476" t="str">
            <v>TPT_TCLIENT_DETAILS</v>
          </cell>
          <cell r="D476" t="str">
            <v>Table</v>
          </cell>
          <cell r="E476" t="str">
            <v>No longer used</v>
          </cell>
          <cell r="F476" t="str">
            <v>Internal</v>
          </cell>
          <cell r="G476" t="str">
            <v>Customer</v>
          </cell>
          <cell r="I476" t="str">
            <v>No</v>
          </cell>
          <cell r="J476" t="str">
            <v>Yes</v>
          </cell>
          <cell r="K476" t="str">
            <v>No</v>
          </cell>
        </row>
        <row r="477">
          <cell r="C477" t="str">
            <v>TPT_TCLIENT_POLICY_LINKS</v>
          </cell>
          <cell r="D477" t="str">
            <v>Table</v>
          </cell>
          <cell r="E477" t="str">
            <v>No longer used</v>
          </cell>
          <cell r="F477" t="str">
            <v>Internal</v>
          </cell>
          <cell r="G477" t="str">
            <v>Customer</v>
          </cell>
          <cell r="I477" t="str">
            <v>No</v>
          </cell>
          <cell r="J477" t="str">
            <v>Yes</v>
          </cell>
          <cell r="K477" t="str">
            <v>No</v>
          </cell>
        </row>
        <row r="478">
          <cell r="C478" t="str">
            <v>TPT_TCOVERAGES</v>
          </cell>
          <cell r="D478" t="str">
            <v>Table</v>
          </cell>
          <cell r="E478" t="str">
            <v>No longer used</v>
          </cell>
          <cell r="F478" t="str">
            <v>Internal</v>
          </cell>
          <cell r="G478" t="str">
            <v>Customer</v>
          </cell>
          <cell r="I478" t="str">
            <v>No</v>
          </cell>
          <cell r="J478" t="str">
            <v>Yes</v>
          </cell>
          <cell r="K478" t="str">
            <v>No</v>
          </cell>
        </row>
        <row r="479">
          <cell r="C479" t="str">
            <v>TPT_TPOLICYS</v>
          </cell>
          <cell r="D479" t="str">
            <v>Table</v>
          </cell>
          <cell r="E479" t="str">
            <v>No longer used</v>
          </cell>
          <cell r="F479" t="str">
            <v>Internal</v>
          </cell>
          <cell r="G479" t="str">
            <v>Customer</v>
          </cell>
          <cell r="I479" t="str">
            <v>No</v>
          </cell>
          <cell r="J479" t="str">
            <v>Yes</v>
          </cell>
          <cell r="K479" t="str">
            <v>No</v>
          </cell>
        </row>
        <row r="480">
          <cell r="C480" t="str">
            <v>TPT_TRACK_DTL</v>
          </cell>
          <cell r="D480" t="str">
            <v>Table</v>
          </cell>
          <cell r="E480" t="str">
            <v>Tracking detail</v>
          </cell>
          <cell r="F480" t="str">
            <v>Internal</v>
          </cell>
          <cell r="G480" t="str">
            <v>Customer</v>
          </cell>
          <cell r="I480" t="str">
            <v>No</v>
          </cell>
          <cell r="J480" t="str">
            <v>Yes</v>
          </cell>
          <cell r="K480" t="str">
            <v>No</v>
          </cell>
        </row>
        <row r="481">
          <cell r="C481" t="str">
            <v>TPT_TRACK_HISTORIES</v>
          </cell>
          <cell r="D481" t="str">
            <v>Table</v>
          </cell>
          <cell r="E481" t="str">
            <v>Tracking history</v>
          </cell>
          <cell r="F481" t="str">
            <v>Internal</v>
          </cell>
          <cell r="G481" t="str">
            <v>Customer</v>
          </cell>
          <cell r="I481" t="str">
            <v>No</v>
          </cell>
          <cell r="J481" t="str">
            <v>Yes</v>
          </cell>
          <cell r="K481" t="str">
            <v>No</v>
          </cell>
        </row>
        <row r="482">
          <cell r="C482" t="str">
            <v>TPT_USER</v>
          </cell>
          <cell r="D482" t="str">
            <v>Table</v>
          </cell>
          <cell r="E482" t="str">
            <v>Mapping User to Department</v>
          </cell>
          <cell r="F482" t="str">
            <v>Internal</v>
          </cell>
          <cell r="G482" t="str">
            <v>Customer</v>
          </cell>
          <cell r="I482" t="str">
            <v>No</v>
          </cell>
          <cell r="J482" t="str">
            <v>Yes</v>
          </cell>
          <cell r="K482" t="str">
            <v>No</v>
          </cell>
        </row>
        <row r="483">
          <cell r="C483" t="str">
            <v>TPT_USER_GRPS</v>
          </cell>
          <cell r="D483" t="str">
            <v>Table</v>
          </cell>
          <cell r="E483" t="str">
            <v>User groups</v>
          </cell>
          <cell r="F483" t="str">
            <v>Internal</v>
          </cell>
          <cell r="G483" t="str">
            <v>Customer</v>
          </cell>
          <cell r="I483" t="str">
            <v>No</v>
          </cell>
          <cell r="J483" t="str">
            <v>Yes</v>
          </cell>
          <cell r="K483" t="str">
            <v>No</v>
          </cell>
        </row>
        <row r="484">
          <cell r="C484" t="str">
            <v>TPT_USER_LOC_MAPPING</v>
          </cell>
          <cell r="D484" t="str">
            <v>Table</v>
          </cell>
          <cell r="E484" t="str">
            <v>I don't know</v>
          </cell>
          <cell r="F484" t="str">
            <v>Internal</v>
          </cell>
          <cell r="G484" t="str">
            <v>Customer</v>
          </cell>
          <cell r="I484" t="str">
            <v>No</v>
          </cell>
          <cell r="J484" t="str">
            <v>Yes</v>
          </cell>
          <cell r="K484" t="str">
            <v>No</v>
          </cell>
        </row>
        <row r="485">
          <cell r="C485" t="str">
            <v>TPT_UW_DECISION</v>
          </cell>
          <cell r="D485" t="str">
            <v>Table</v>
          </cell>
          <cell r="E485" t="str">
            <v>Underwriting decision</v>
          </cell>
          <cell r="F485" t="str">
            <v>Internal</v>
          </cell>
          <cell r="G485" t="str">
            <v>Customer</v>
          </cell>
          <cell r="I485" t="str">
            <v>No</v>
          </cell>
          <cell r="J485" t="str">
            <v>Yes</v>
          </cell>
          <cell r="K485" t="str">
            <v>No</v>
          </cell>
        </row>
        <row r="486">
          <cell r="C486" t="str">
            <v>TPT_UW_SUPRTS</v>
          </cell>
          <cell r="D486" t="str">
            <v>Table</v>
          </cell>
          <cell r="E486" t="str">
            <v>I don't know</v>
          </cell>
          <cell r="F486" t="str">
            <v>Internal</v>
          </cell>
          <cell r="G486" t="str">
            <v>Customer</v>
          </cell>
          <cell r="I486" t="str">
            <v>No</v>
          </cell>
          <cell r="J486" t="str">
            <v>Yes</v>
          </cell>
          <cell r="K486" t="str">
            <v>No</v>
          </cell>
        </row>
        <row r="487">
          <cell r="C487" t="str">
            <v>TQRY_MSG_MAPPINGS</v>
          </cell>
          <cell r="D487" t="str">
            <v>Table</v>
          </cell>
          <cell r="E487" t="str">
            <v>Query message mapping</v>
          </cell>
          <cell r="F487" t="str">
            <v>Internal</v>
          </cell>
          <cell r="G487" t="str">
            <v>Customer</v>
          </cell>
          <cell r="I487" t="str">
            <v>No</v>
          </cell>
          <cell r="J487" t="str">
            <v>Yes</v>
          </cell>
          <cell r="K487" t="str">
            <v>No</v>
          </cell>
        </row>
        <row r="488">
          <cell r="C488" t="str">
            <v>TQUALIFIED_AGENTS</v>
          </cell>
          <cell r="D488" t="str">
            <v>Table</v>
          </cell>
          <cell r="E488" t="str">
            <v>Qualified agent</v>
          </cell>
          <cell r="F488" t="str">
            <v>Internal</v>
          </cell>
          <cell r="G488" t="str">
            <v>Customer</v>
          </cell>
          <cell r="I488" t="str">
            <v>No</v>
          </cell>
          <cell r="J488" t="str">
            <v>Yes</v>
          </cell>
          <cell r="K488" t="str">
            <v>No</v>
          </cell>
        </row>
        <row r="489">
          <cell r="C489" t="str">
            <v>TQUALIFIED_POLICIES</v>
          </cell>
          <cell r="D489" t="str">
            <v>Table</v>
          </cell>
          <cell r="E489" t="str">
            <v>Qualified policy</v>
          </cell>
          <cell r="F489" t="str">
            <v>Internal</v>
          </cell>
          <cell r="G489" t="str">
            <v>Customer</v>
          </cell>
          <cell r="I489" t="str">
            <v>No</v>
          </cell>
          <cell r="J489" t="str">
            <v>Yes</v>
          </cell>
          <cell r="K489" t="str">
            <v>No</v>
          </cell>
        </row>
        <row r="490">
          <cell r="C490" t="str">
            <v>TQUALIFIED_POLICIES_ACPT</v>
          </cell>
          <cell r="D490" t="str">
            <v>Table</v>
          </cell>
          <cell r="E490" t="str">
            <v>Qualified policy accept</v>
          </cell>
          <cell r="F490" t="str">
            <v>Internal</v>
          </cell>
          <cell r="G490" t="str">
            <v>Customer</v>
          </cell>
          <cell r="I490" t="str">
            <v>No</v>
          </cell>
          <cell r="J490" t="str">
            <v>Yes</v>
          </cell>
          <cell r="K490" t="str">
            <v>No</v>
          </cell>
        </row>
        <row r="491">
          <cell r="C491" t="str">
            <v>TQUALIFIED_SEND_SMS_LOG</v>
          </cell>
          <cell r="D491" t="str">
            <v>Table</v>
          </cell>
          <cell r="E491" t="str">
            <v>Qualified send SMS log</v>
          </cell>
          <cell r="F491" t="str">
            <v>Internal</v>
          </cell>
          <cell r="G491" t="str">
            <v>Customer</v>
          </cell>
          <cell r="I491" t="str">
            <v>No</v>
          </cell>
          <cell r="J491" t="str">
            <v>Yes</v>
          </cell>
          <cell r="K491" t="str">
            <v>No</v>
          </cell>
        </row>
        <row r="492">
          <cell r="C492" t="str">
            <v>TQUERY_REGISTERS</v>
          </cell>
          <cell r="D492" t="str">
            <v>Table</v>
          </cell>
          <cell r="E492" t="str">
            <v>I don't know</v>
          </cell>
          <cell r="F492" t="str">
            <v>Internal</v>
          </cell>
          <cell r="G492" t="str">
            <v>Customer</v>
          </cell>
          <cell r="I492" t="str">
            <v>No</v>
          </cell>
          <cell r="J492" t="str">
            <v>Yes</v>
          </cell>
          <cell r="K492" t="str">
            <v>No</v>
          </cell>
        </row>
        <row r="493">
          <cell r="C493" t="str">
            <v>TQUESTIONNAIRE</v>
          </cell>
          <cell r="D493" t="str">
            <v>Table</v>
          </cell>
          <cell r="E493" t="str">
            <v>No longer used</v>
          </cell>
          <cell r="F493" t="str">
            <v>Internal</v>
          </cell>
          <cell r="G493" t="str">
            <v>Customer</v>
          </cell>
          <cell r="I493" t="str">
            <v>No</v>
          </cell>
          <cell r="J493" t="str">
            <v>Yes</v>
          </cell>
          <cell r="K493" t="str">
            <v>No</v>
          </cell>
        </row>
        <row r="494">
          <cell r="C494" t="str">
            <v>TQUESTIONNAIRE_FORMS</v>
          </cell>
          <cell r="D494" t="str">
            <v>Table</v>
          </cell>
          <cell r="E494" t="str">
            <v>No longer used</v>
          </cell>
          <cell r="F494" t="str">
            <v>Internal</v>
          </cell>
          <cell r="G494" t="str">
            <v>Customer</v>
          </cell>
          <cell r="I494" t="str">
            <v>No</v>
          </cell>
          <cell r="J494" t="str">
            <v>Yes</v>
          </cell>
          <cell r="K494" t="str">
            <v>No</v>
          </cell>
        </row>
        <row r="495">
          <cell r="C495" t="str">
            <v>TQUOTA_CLAIM_DETAILS</v>
          </cell>
          <cell r="D495" t="str">
            <v>Table</v>
          </cell>
          <cell r="E495" t="str">
            <v>No longer used</v>
          </cell>
          <cell r="F495" t="str">
            <v>Internal</v>
          </cell>
          <cell r="G495" t="str">
            <v>Customer</v>
          </cell>
          <cell r="I495" t="str">
            <v>No</v>
          </cell>
          <cell r="J495" t="str">
            <v>Yes</v>
          </cell>
          <cell r="K495" t="str">
            <v>No</v>
          </cell>
        </row>
        <row r="496">
          <cell r="C496" t="str">
            <v>TQUOTA_CLIENT_DETAILS</v>
          </cell>
          <cell r="D496" t="str">
            <v>Table</v>
          </cell>
          <cell r="E496" t="str">
            <v>Quotation client detail</v>
          </cell>
          <cell r="F496" t="str">
            <v>Internal</v>
          </cell>
          <cell r="G496" t="str">
            <v>Customer</v>
          </cell>
          <cell r="I496" t="str">
            <v>No</v>
          </cell>
          <cell r="J496" t="str">
            <v>Yes</v>
          </cell>
          <cell r="K496" t="str">
            <v>No</v>
          </cell>
        </row>
        <row r="497">
          <cell r="C497" t="str">
            <v>TQUOTA_CLIENT_POLICY_LINKS</v>
          </cell>
          <cell r="D497" t="str">
            <v>Table</v>
          </cell>
          <cell r="E497" t="str">
            <v>Quotation client policy link</v>
          </cell>
          <cell r="F497" t="str">
            <v>Internal</v>
          </cell>
          <cell r="G497" t="str">
            <v>Customer</v>
          </cell>
          <cell r="I497" t="str">
            <v>No</v>
          </cell>
          <cell r="J497" t="str">
            <v>Yes</v>
          </cell>
          <cell r="K497" t="str">
            <v>No</v>
          </cell>
        </row>
        <row r="498">
          <cell r="C498" t="str">
            <v>TQUOTA_COVERAGE_LAYERS</v>
          </cell>
          <cell r="D498" t="str">
            <v>Table</v>
          </cell>
          <cell r="E498" t="str">
            <v>Quotation coverage layer</v>
          </cell>
          <cell r="F498" t="str">
            <v>Internal</v>
          </cell>
          <cell r="G498" t="str">
            <v>Customer</v>
          </cell>
          <cell r="I498" t="str">
            <v>No</v>
          </cell>
          <cell r="J498" t="str">
            <v>Yes</v>
          </cell>
          <cell r="K498" t="str">
            <v>No</v>
          </cell>
        </row>
        <row r="499">
          <cell r="C499" t="str">
            <v>TQUOTA_COVERAGES</v>
          </cell>
          <cell r="D499" t="str">
            <v>Table</v>
          </cell>
          <cell r="E499" t="str">
            <v>Quotation coverage</v>
          </cell>
          <cell r="F499" t="str">
            <v>Internal</v>
          </cell>
          <cell r="G499" t="str">
            <v>Customer</v>
          </cell>
          <cell r="I499" t="str">
            <v>No</v>
          </cell>
          <cell r="J499" t="str">
            <v>Yes</v>
          </cell>
          <cell r="K499" t="str">
            <v>No</v>
          </cell>
        </row>
        <row r="500">
          <cell r="C500" t="str">
            <v>TQUOTA_DETAILS</v>
          </cell>
          <cell r="D500" t="str">
            <v>Table</v>
          </cell>
          <cell r="E500" t="str">
            <v>Quotation detail</v>
          </cell>
          <cell r="F500" t="str">
            <v>Internal</v>
          </cell>
          <cell r="G500" t="str">
            <v>Customer</v>
          </cell>
          <cell r="I500" t="str">
            <v>No</v>
          </cell>
          <cell r="J500" t="str">
            <v>Yes</v>
          </cell>
          <cell r="K500" t="str">
            <v>No</v>
          </cell>
        </row>
        <row r="501">
          <cell r="C501" t="str">
            <v>TQUOTA_DETAILS_REINSTAT</v>
          </cell>
          <cell r="D501" t="str">
            <v>Table</v>
          </cell>
          <cell r="E501" t="str">
            <v>No longer used</v>
          </cell>
          <cell r="F501" t="str">
            <v>Internal</v>
          </cell>
          <cell r="G501" t="str">
            <v>Customer</v>
          </cell>
          <cell r="I501" t="str">
            <v>No</v>
          </cell>
          <cell r="J501" t="str">
            <v>Yes</v>
          </cell>
          <cell r="K501" t="str">
            <v>No</v>
          </cell>
        </row>
        <row r="502">
          <cell r="C502" t="str">
            <v>TQUOTA_FND_ALLOC</v>
          </cell>
          <cell r="D502" t="str">
            <v>Table</v>
          </cell>
          <cell r="E502" t="str">
            <v>No longer used</v>
          </cell>
          <cell r="F502" t="str">
            <v>Internal</v>
          </cell>
          <cell r="G502" t="str">
            <v>Customer</v>
          </cell>
          <cell r="I502" t="str">
            <v>No</v>
          </cell>
          <cell r="J502" t="str">
            <v>Yes</v>
          </cell>
          <cell r="K502" t="str">
            <v>No</v>
          </cell>
        </row>
        <row r="503">
          <cell r="C503" t="str">
            <v>TQUOTA_FND_LST</v>
          </cell>
          <cell r="D503" t="str">
            <v>Table</v>
          </cell>
          <cell r="E503" t="str">
            <v>No longer used</v>
          </cell>
          <cell r="F503" t="str">
            <v>Internal</v>
          </cell>
          <cell r="G503" t="str">
            <v>Customer</v>
          </cell>
          <cell r="I503" t="str">
            <v>No</v>
          </cell>
          <cell r="J503" t="str">
            <v>Yes</v>
          </cell>
          <cell r="K503" t="str">
            <v>No</v>
          </cell>
        </row>
        <row r="504">
          <cell r="C504" t="str">
            <v>TQUOTA_FORM_REQ_RULES</v>
          </cell>
          <cell r="D504" t="str">
            <v>Table</v>
          </cell>
          <cell r="E504" t="str">
            <v>I don't know</v>
          </cell>
          <cell r="F504" t="str">
            <v>Internal</v>
          </cell>
          <cell r="G504" t="str">
            <v>Customer</v>
          </cell>
          <cell r="I504" t="str">
            <v>No</v>
          </cell>
          <cell r="J504" t="str">
            <v>Yes</v>
          </cell>
          <cell r="K504" t="str">
            <v>No</v>
          </cell>
        </row>
        <row r="505">
          <cell r="C505" t="str">
            <v>TQUOTA_LAYERS</v>
          </cell>
          <cell r="D505" t="str">
            <v>Table</v>
          </cell>
          <cell r="E505" t="str">
            <v>Quotation layer</v>
          </cell>
          <cell r="F505" t="str">
            <v>Internal</v>
          </cell>
          <cell r="G505" t="str">
            <v>Customer</v>
          </cell>
          <cell r="I505" t="str">
            <v>No</v>
          </cell>
          <cell r="J505" t="str">
            <v>Yes</v>
          </cell>
          <cell r="K505" t="str">
            <v>No</v>
          </cell>
        </row>
        <row r="506">
          <cell r="C506" t="str">
            <v>TQUOTA_ORDER</v>
          </cell>
          <cell r="D506" t="str">
            <v>Table</v>
          </cell>
          <cell r="E506" t="str">
            <v>Quotation order</v>
          </cell>
          <cell r="F506" t="str">
            <v>Internal</v>
          </cell>
          <cell r="G506" t="str">
            <v>Customer</v>
          </cell>
          <cell r="I506" t="str">
            <v>No</v>
          </cell>
          <cell r="J506" t="str">
            <v>Yes</v>
          </cell>
          <cell r="K506" t="str">
            <v>No</v>
          </cell>
        </row>
        <row r="507">
          <cell r="C507" t="str">
            <v>TQUOTA_OTH_INSRDS</v>
          </cell>
          <cell r="D507" t="str">
            <v>Table</v>
          </cell>
          <cell r="E507" t="str">
            <v>No longer used</v>
          </cell>
          <cell r="F507" t="str">
            <v>Internal</v>
          </cell>
          <cell r="G507" t="str">
            <v>Customer</v>
          </cell>
          <cell r="I507" t="str">
            <v>No</v>
          </cell>
          <cell r="J507" t="str">
            <v>Yes</v>
          </cell>
          <cell r="K507" t="str">
            <v>No</v>
          </cell>
        </row>
        <row r="508">
          <cell r="C508" t="str">
            <v>TQUOTA_POLCHG</v>
          </cell>
          <cell r="D508" t="str">
            <v>Table</v>
          </cell>
          <cell r="E508" t="str">
            <v>Quotation policy change</v>
          </cell>
          <cell r="F508" t="str">
            <v>Internal</v>
          </cell>
          <cell r="G508" t="str">
            <v>Customer</v>
          </cell>
          <cell r="I508" t="str">
            <v>No</v>
          </cell>
          <cell r="J508" t="str">
            <v>Yes</v>
          </cell>
          <cell r="K508" t="str">
            <v>No</v>
          </cell>
        </row>
        <row r="509">
          <cell r="C509" t="str">
            <v>TQUOTA_POLICYS</v>
          </cell>
          <cell r="D509" t="str">
            <v>Table</v>
          </cell>
          <cell r="E509" t="str">
            <v>Quotation policys</v>
          </cell>
          <cell r="F509" t="str">
            <v>Internal</v>
          </cell>
          <cell r="G509" t="str">
            <v>Customer</v>
          </cell>
          <cell r="I509" t="str">
            <v>No</v>
          </cell>
          <cell r="J509" t="str">
            <v>Yes</v>
          </cell>
          <cell r="K509" t="str">
            <v>No</v>
          </cell>
        </row>
        <row r="510">
          <cell r="C510" t="str">
            <v>TQUOTA_QTN_ANS</v>
          </cell>
          <cell r="D510" t="str">
            <v>Table</v>
          </cell>
          <cell r="E510" t="str">
            <v>No longer used</v>
          </cell>
          <cell r="F510" t="str">
            <v>Internal</v>
          </cell>
          <cell r="G510" t="str">
            <v>Customer</v>
          </cell>
          <cell r="I510" t="str">
            <v>No</v>
          </cell>
          <cell r="J510" t="str">
            <v>Yes</v>
          </cell>
          <cell r="K510" t="str">
            <v>No</v>
          </cell>
        </row>
        <row r="511">
          <cell r="C511" t="str">
            <v>TRANDOM_CHECK_HISTORIES</v>
          </cell>
          <cell r="D511" t="str">
            <v>Table</v>
          </cell>
          <cell r="E511" t="str">
            <v>Random check history</v>
          </cell>
          <cell r="F511" t="str">
            <v>Internal</v>
          </cell>
          <cell r="G511" t="str">
            <v>Customer</v>
          </cell>
          <cell r="I511" t="str">
            <v>No</v>
          </cell>
          <cell r="J511" t="str">
            <v>Yes</v>
          </cell>
          <cell r="K511" t="str">
            <v>No</v>
          </cell>
        </row>
        <row r="512">
          <cell r="C512" t="str">
            <v>TRANDOM_CHECKS</v>
          </cell>
          <cell r="D512" t="str">
            <v>Table</v>
          </cell>
          <cell r="E512" t="str">
            <v>I don't know</v>
          </cell>
          <cell r="F512" t="str">
            <v>Internal</v>
          </cell>
          <cell r="G512" t="str">
            <v>Customer</v>
          </cell>
          <cell r="I512" t="str">
            <v>No</v>
          </cell>
          <cell r="J512" t="str">
            <v>Yes</v>
          </cell>
          <cell r="K512" t="str">
            <v>No</v>
          </cell>
        </row>
        <row r="513">
          <cell r="C513" t="str">
            <v>TMIS_APE_SC_YTD_REC_SUM_HIST</v>
          </cell>
          <cell r="D513" t="str">
            <v>Table</v>
          </cell>
          <cell r="E513" t="str">
            <v>APE, SC year to date</v>
          </cell>
          <cell r="F513" t="str">
            <v>Internal</v>
          </cell>
          <cell r="G513" t="str">
            <v>Customer</v>
          </cell>
          <cell r="I513" t="str">
            <v>No</v>
          </cell>
          <cell r="J513" t="str">
            <v>Yes</v>
          </cell>
          <cell r="K513" t="str">
            <v>No</v>
          </cell>
        </row>
        <row r="514">
          <cell r="C514" t="str">
            <v>TMIS_APE_SUB_ISS_BY_CHNL</v>
          </cell>
          <cell r="D514" t="str">
            <v>Table</v>
          </cell>
          <cell r="E514" t="str">
            <v>APE submit by chanel</v>
          </cell>
          <cell r="F514" t="str">
            <v>Internal</v>
          </cell>
          <cell r="G514" t="str">
            <v>Customer</v>
          </cell>
          <cell r="I514" t="str">
            <v>No</v>
          </cell>
          <cell r="J514" t="str">
            <v>Yes</v>
          </cell>
          <cell r="K514" t="str">
            <v>No</v>
          </cell>
        </row>
        <row r="515">
          <cell r="C515" t="str">
            <v>TMIS_BRANCHES</v>
          </cell>
          <cell r="D515" t="str">
            <v>Table</v>
          </cell>
          <cell r="E515" t="str">
            <v>Branches</v>
          </cell>
          <cell r="F515" t="str">
            <v>Internal</v>
          </cell>
          <cell r="G515" t="str">
            <v>Customer</v>
          </cell>
          <cell r="I515" t="str">
            <v>No</v>
          </cell>
          <cell r="J515" t="str">
            <v>Yes</v>
          </cell>
          <cell r="K515" t="str">
            <v>No</v>
          </cell>
        </row>
        <row r="516">
          <cell r="C516" t="str">
            <v>TMIS_BUD_FCTS</v>
          </cell>
          <cell r="D516" t="str">
            <v>Table</v>
          </cell>
          <cell r="E516" t="str">
            <v>I don't know</v>
          </cell>
          <cell r="F516" t="str">
            <v>Internal</v>
          </cell>
          <cell r="G516" t="str">
            <v>Customer</v>
          </cell>
          <cell r="I516" t="str">
            <v>No</v>
          </cell>
          <cell r="J516" t="str">
            <v>Yes</v>
          </cell>
          <cell r="K516" t="str">
            <v>No</v>
          </cell>
        </row>
        <row r="517">
          <cell r="C517" t="str">
            <v>TMIS_BUD_TMPLS</v>
          </cell>
          <cell r="D517" t="str">
            <v>Table</v>
          </cell>
          <cell r="E517" t="str">
            <v>PC, CC, NET template</v>
          </cell>
          <cell r="F517" t="str">
            <v>Internal</v>
          </cell>
          <cell r="G517" t="str">
            <v>Customer</v>
          </cell>
          <cell r="I517" t="str">
            <v>No</v>
          </cell>
          <cell r="J517" t="str">
            <v>Yes</v>
          </cell>
          <cell r="K517" t="str">
            <v>No</v>
          </cell>
        </row>
        <row r="518">
          <cell r="C518" t="str">
            <v>TMI_SCH_PREM_HANDLES</v>
          </cell>
          <cell r="D518" t="str">
            <v>Table</v>
          </cell>
          <cell r="E518" t="str">
            <v>I don't know</v>
          </cell>
          <cell r="F518" t="str">
            <v>Internal</v>
          </cell>
          <cell r="G518" t="str">
            <v>Customer</v>
          </cell>
          <cell r="I518" t="str">
            <v>No</v>
          </cell>
          <cell r="J518" t="str">
            <v>Yes</v>
          </cell>
          <cell r="K518" t="str">
            <v>No</v>
          </cell>
        </row>
        <row r="519">
          <cell r="C519" t="str">
            <v>TMIS_ELE_BUDS</v>
          </cell>
          <cell r="D519" t="str">
            <v>Table</v>
          </cell>
          <cell r="E519" t="str">
            <v>I don't know</v>
          </cell>
          <cell r="F519" t="str">
            <v>Internal</v>
          </cell>
          <cell r="G519" t="str">
            <v>Customer</v>
          </cell>
          <cell r="I519" t="str">
            <v>No</v>
          </cell>
          <cell r="J519" t="str">
            <v>Yes</v>
          </cell>
          <cell r="K519" t="str">
            <v>No</v>
          </cell>
        </row>
        <row r="520">
          <cell r="C520" t="str">
            <v>TMIS_EMAIL_LOG</v>
          </cell>
          <cell r="D520" t="str">
            <v>Table</v>
          </cell>
          <cell r="E520" t="str">
            <v>No longer used</v>
          </cell>
          <cell r="F520" t="str">
            <v>Internal</v>
          </cell>
          <cell r="G520" t="str">
            <v>Customer</v>
          </cell>
          <cell r="I520" t="str">
            <v>No</v>
          </cell>
          <cell r="J520" t="str">
            <v>Yes</v>
          </cell>
          <cell r="K520" t="str">
            <v>No</v>
          </cell>
        </row>
        <row r="521">
          <cell r="C521" t="str">
            <v>TMIS_END_DAY_SALES</v>
          </cell>
          <cell r="D521" t="str">
            <v>Table</v>
          </cell>
          <cell r="E521" t="str">
            <v>APE of agents</v>
          </cell>
          <cell r="F521" t="str">
            <v>Internal</v>
          </cell>
          <cell r="G521" t="str">
            <v>Customer</v>
          </cell>
          <cell r="I521" t="str">
            <v>No</v>
          </cell>
          <cell r="J521" t="str">
            <v>Yes</v>
          </cell>
          <cell r="K521" t="str">
            <v>No</v>
          </cell>
        </row>
        <row r="522">
          <cell r="C522" t="str">
            <v>TMIS_FIX_APE_FOR_MGA</v>
          </cell>
          <cell r="D522" t="str">
            <v>Table</v>
          </cell>
          <cell r="E522" t="str">
            <v>I don't know</v>
          </cell>
          <cell r="F522" t="str">
            <v>Internal</v>
          </cell>
          <cell r="G522" t="str">
            <v>Customer</v>
          </cell>
          <cell r="I522" t="str">
            <v>No</v>
          </cell>
          <cell r="J522" t="str">
            <v>Yes</v>
          </cell>
          <cell r="K522" t="str">
            <v>No</v>
          </cell>
        </row>
        <row r="523">
          <cell r="C523" t="str">
            <v>TMIS_LAPSE_DTL</v>
          </cell>
          <cell r="D523" t="str">
            <v>Table</v>
          </cell>
          <cell r="E523" t="str">
            <v>No longer used</v>
          </cell>
          <cell r="F523" t="str">
            <v>Internal</v>
          </cell>
          <cell r="G523" t="str">
            <v>Customer</v>
          </cell>
          <cell r="I523" t="str">
            <v>No</v>
          </cell>
          <cell r="J523" t="str">
            <v>Yes</v>
          </cell>
          <cell r="K523" t="str">
            <v>No</v>
          </cell>
        </row>
        <row r="524">
          <cell r="C524" t="str">
            <v>TMIS_LOCAL_APE_COVS</v>
          </cell>
          <cell r="D524" t="str">
            <v>Table</v>
          </cell>
          <cell r="E524" t="str">
            <v>APE of coverages</v>
          </cell>
          <cell r="F524" t="str">
            <v>Internal</v>
          </cell>
          <cell r="G524" t="str">
            <v>Customer</v>
          </cell>
          <cell r="I524" t="str">
            <v>No</v>
          </cell>
          <cell r="J524" t="str">
            <v>Yes</v>
          </cell>
          <cell r="K524" t="str">
            <v>No</v>
          </cell>
        </row>
        <row r="525">
          <cell r="C525" t="str">
            <v>TMIS_LOCAL_APE_POLS</v>
          </cell>
          <cell r="D525" t="str">
            <v>Table</v>
          </cell>
          <cell r="E525" t="str">
            <v>APE of policys</v>
          </cell>
          <cell r="F525" t="str">
            <v>Internal</v>
          </cell>
          <cell r="G525" t="str">
            <v>Customer</v>
          </cell>
          <cell r="I525" t="str">
            <v>No</v>
          </cell>
          <cell r="J525" t="str">
            <v>Yes</v>
          </cell>
          <cell r="K525" t="str">
            <v>No</v>
          </cell>
        </row>
        <row r="526">
          <cell r="C526" t="str">
            <v>TMIS_NB_PRODUCTION</v>
          </cell>
          <cell r="D526" t="str">
            <v>Table</v>
          </cell>
          <cell r="E526" t="str">
            <v>NB production</v>
          </cell>
          <cell r="F526" t="str">
            <v>Internal</v>
          </cell>
          <cell r="G526" t="str">
            <v>Customer</v>
          </cell>
          <cell r="I526" t="str">
            <v>No</v>
          </cell>
          <cell r="J526" t="str">
            <v>Yes</v>
          </cell>
          <cell r="K526" t="str">
            <v>No</v>
          </cell>
        </row>
        <row r="527">
          <cell r="C527" t="str">
            <v>TMIS_NB_SUBMISSION</v>
          </cell>
          <cell r="D527" t="str">
            <v>Table</v>
          </cell>
          <cell r="E527" t="str">
            <v>NB submission</v>
          </cell>
          <cell r="F527" t="str">
            <v>Internal</v>
          </cell>
          <cell r="G527" t="str">
            <v>Customer</v>
          </cell>
          <cell r="I527" t="str">
            <v>No</v>
          </cell>
          <cell r="J527" t="str">
            <v>Yes</v>
          </cell>
          <cell r="K527" t="str">
            <v>No</v>
          </cell>
        </row>
        <row r="528">
          <cell r="C528" t="str">
            <v>TMIS_NB_TARGET</v>
          </cell>
          <cell r="D528" t="str">
            <v>Table</v>
          </cell>
          <cell r="E528" t="str">
            <v>NB target</v>
          </cell>
          <cell r="F528" t="str">
            <v>Internal</v>
          </cell>
          <cell r="G528" t="str">
            <v>Customer</v>
          </cell>
          <cell r="I528" t="str">
            <v>No</v>
          </cell>
          <cell r="J528" t="str">
            <v>Yes</v>
          </cell>
          <cell r="K528" t="str">
            <v>No</v>
          </cell>
        </row>
        <row r="529">
          <cell r="C529" t="str">
            <v>TMIS_PC_ADJUST</v>
          </cell>
          <cell r="D529" t="str">
            <v>Table</v>
          </cell>
          <cell r="E529" t="str">
            <v>No longer used</v>
          </cell>
          <cell r="F529" t="str">
            <v>Internal</v>
          </cell>
          <cell r="G529" t="str">
            <v>Customer</v>
          </cell>
          <cell r="I529" t="str">
            <v>No</v>
          </cell>
          <cell r="J529" t="str">
            <v>Yes</v>
          </cell>
          <cell r="K529" t="str">
            <v>No</v>
          </cell>
        </row>
        <row r="530">
          <cell r="C530" t="str">
            <v>TMIS_PERS_HIST_BY_CHNL</v>
          </cell>
          <cell r="D530" t="str">
            <v>Table</v>
          </cell>
          <cell r="E530" t="str">
            <v>Persistency history by chanel</v>
          </cell>
          <cell r="F530" t="str">
            <v>Internal</v>
          </cell>
          <cell r="G530" t="str">
            <v>Customer</v>
          </cell>
          <cell r="I530" t="str">
            <v>No</v>
          </cell>
          <cell r="J530" t="str">
            <v>Yes</v>
          </cell>
          <cell r="K530" t="str">
            <v>No</v>
          </cell>
        </row>
        <row r="531">
          <cell r="C531" t="str">
            <v>TMIS_PERSISTENCY</v>
          </cell>
          <cell r="D531" t="str">
            <v>Table</v>
          </cell>
          <cell r="E531" t="str">
            <v>Persistency</v>
          </cell>
          <cell r="F531" t="str">
            <v>Internal</v>
          </cell>
          <cell r="G531" t="str">
            <v>Customer</v>
          </cell>
          <cell r="I531" t="str">
            <v>No</v>
          </cell>
          <cell r="J531" t="str">
            <v>Yes</v>
          </cell>
          <cell r="K531" t="str">
            <v>No</v>
          </cell>
        </row>
        <row r="532">
          <cell r="C532" t="str">
            <v>TMIS_PERSISTENCY_EXCL_PLANS</v>
          </cell>
          <cell r="D532" t="str">
            <v>Table</v>
          </cell>
          <cell r="E532" t="str">
            <v>No longer used</v>
          </cell>
          <cell r="F532" t="str">
            <v>Internal</v>
          </cell>
          <cell r="G532" t="str">
            <v>Customer</v>
          </cell>
          <cell r="I532" t="str">
            <v>No</v>
          </cell>
          <cell r="J532" t="str">
            <v>Yes</v>
          </cell>
          <cell r="K532" t="str">
            <v>No</v>
          </cell>
        </row>
        <row r="533">
          <cell r="C533" t="str">
            <v>TMIS_PERSISTENCY_HIST</v>
          </cell>
          <cell r="D533" t="str">
            <v>Table</v>
          </cell>
          <cell r="E533" t="str">
            <v>Persistency history</v>
          </cell>
          <cell r="F533" t="str">
            <v>Internal</v>
          </cell>
          <cell r="G533" t="str">
            <v>Customer</v>
          </cell>
          <cell r="I533" t="str">
            <v>No</v>
          </cell>
          <cell r="J533" t="str">
            <v>Yes</v>
          </cell>
          <cell r="K533" t="str">
            <v>No</v>
          </cell>
        </row>
        <row r="534">
          <cell r="C534" t="str">
            <v>TMIS_PERSISTENCY_QTR_END</v>
          </cell>
          <cell r="D534" t="str">
            <v>Table</v>
          </cell>
          <cell r="E534" t="str">
            <v>I don't know</v>
          </cell>
          <cell r="F534" t="str">
            <v>Internal</v>
          </cell>
          <cell r="G534" t="str">
            <v>Customer</v>
          </cell>
          <cell r="I534" t="str">
            <v>No</v>
          </cell>
          <cell r="J534" t="str">
            <v>Yes</v>
          </cell>
          <cell r="K534" t="str">
            <v>No</v>
          </cell>
        </row>
        <row r="535">
          <cell r="C535" t="str">
            <v>TMIS_PERSISTENCY_REP</v>
          </cell>
          <cell r="D535" t="str">
            <v>Table</v>
          </cell>
          <cell r="E535" t="str">
            <v>Persistency replicate</v>
          </cell>
          <cell r="F535" t="str">
            <v>Internal</v>
          </cell>
          <cell r="G535" t="str">
            <v>Customer</v>
          </cell>
          <cell r="I535" t="str">
            <v>No</v>
          </cell>
          <cell r="J535" t="str">
            <v>Yes</v>
          </cell>
          <cell r="K535" t="str">
            <v>No</v>
          </cell>
        </row>
        <row r="536">
          <cell r="C536" t="str">
            <v>TMIS_PERS_REP_BY_CHNL</v>
          </cell>
          <cell r="D536" t="str">
            <v>Table</v>
          </cell>
          <cell r="E536" t="str">
            <v>Persistency replicate by chanel</v>
          </cell>
          <cell r="F536" t="str">
            <v>Internal</v>
          </cell>
          <cell r="G536" t="str">
            <v>Customer</v>
          </cell>
          <cell r="I536" t="str">
            <v>No</v>
          </cell>
          <cell r="J536" t="str">
            <v>Yes</v>
          </cell>
          <cell r="K536" t="str">
            <v>No</v>
          </cell>
        </row>
        <row r="537">
          <cell r="C537" t="str">
            <v>TMIS_PLAN_ACTL</v>
          </cell>
          <cell r="D537" t="str">
            <v>Table</v>
          </cell>
          <cell r="E537" t="str">
            <v>I don't know</v>
          </cell>
          <cell r="F537" t="str">
            <v>Internal</v>
          </cell>
          <cell r="G537" t="str">
            <v>Customer</v>
          </cell>
          <cell r="I537" t="str">
            <v>No</v>
          </cell>
          <cell r="J537" t="str">
            <v>Yes</v>
          </cell>
          <cell r="K537" t="str">
            <v>No</v>
          </cell>
        </row>
        <row r="538">
          <cell r="C538" t="str">
            <v>TMIS_PLAN_ACTL_ORG</v>
          </cell>
          <cell r="D538" t="str">
            <v>Table</v>
          </cell>
          <cell r="E538" t="str">
            <v>I don't know</v>
          </cell>
          <cell r="F538" t="str">
            <v>Internal</v>
          </cell>
          <cell r="G538" t="str">
            <v>Customer</v>
          </cell>
          <cell r="I538" t="str">
            <v>No</v>
          </cell>
          <cell r="J538" t="str">
            <v>Yes</v>
          </cell>
          <cell r="K538" t="str">
            <v>No</v>
          </cell>
        </row>
        <row r="539">
          <cell r="C539" t="str">
            <v>TMIS_POL030</v>
          </cell>
          <cell r="D539" t="str">
            <v>Table</v>
          </cell>
          <cell r="E539" t="str">
            <v>I don't know</v>
          </cell>
          <cell r="F539" t="str">
            <v>Internal</v>
          </cell>
          <cell r="G539" t="str">
            <v>Customer</v>
          </cell>
          <cell r="I539" t="str">
            <v>No</v>
          </cell>
          <cell r="J539" t="str">
            <v>Yes</v>
          </cell>
          <cell r="K539" t="str">
            <v>No</v>
          </cell>
        </row>
        <row r="540">
          <cell r="C540" t="str">
            <v>TMIS_POL031</v>
          </cell>
          <cell r="D540" t="str">
            <v>Table</v>
          </cell>
          <cell r="E540" t="str">
            <v>No longer used</v>
          </cell>
          <cell r="F540" t="str">
            <v>Internal</v>
          </cell>
          <cell r="G540" t="str">
            <v>Customer</v>
          </cell>
          <cell r="I540" t="str">
            <v>No</v>
          </cell>
          <cell r="J540" t="str">
            <v>Yes</v>
          </cell>
          <cell r="K540" t="str">
            <v>No</v>
          </cell>
        </row>
        <row r="541">
          <cell r="C541" t="str">
            <v>TMIS_POL032</v>
          </cell>
          <cell r="D541" t="str">
            <v>Table</v>
          </cell>
          <cell r="E541" t="str">
            <v>No longer used</v>
          </cell>
          <cell r="F541" t="str">
            <v>Internal</v>
          </cell>
          <cell r="G541" t="str">
            <v>Customer</v>
          </cell>
          <cell r="I541" t="str">
            <v>No</v>
          </cell>
          <cell r="J541" t="str">
            <v>Yes</v>
          </cell>
          <cell r="K541" t="str">
            <v>No</v>
          </cell>
        </row>
        <row r="542">
          <cell r="C542" t="str">
            <v>TMIS_POL033</v>
          </cell>
          <cell r="D542" t="str">
            <v>Table</v>
          </cell>
          <cell r="E542" t="str">
            <v>No longer used</v>
          </cell>
          <cell r="F542" t="str">
            <v>Internal</v>
          </cell>
          <cell r="G542" t="str">
            <v>Customer</v>
          </cell>
          <cell r="I542" t="str">
            <v>No</v>
          </cell>
          <cell r="J542" t="str">
            <v>Yes</v>
          </cell>
          <cell r="K542" t="str">
            <v>No</v>
          </cell>
        </row>
        <row r="543">
          <cell r="C543" t="str">
            <v>TMIS_PREM_PERSISTENCY_HIST</v>
          </cell>
          <cell r="D543" t="str">
            <v>Table</v>
          </cell>
          <cell r="E543" t="str">
            <v>Premium persistency history</v>
          </cell>
          <cell r="F543" t="str">
            <v>Internal</v>
          </cell>
          <cell r="G543" t="str">
            <v>Customer</v>
          </cell>
          <cell r="I543" t="str">
            <v>No</v>
          </cell>
          <cell r="J543" t="str">
            <v>Yes</v>
          </cell>
          <cell r="K543" t="str">
            <v>No</v>
          </cell>
        </row>
        <row r="544">
          <cell r="C544" t="str">
            <v>TMIS_PREM_PERSISTENCY_REP</v>
          </cell>
          <cell r="D544" t="str">
            <v>Table</v>
          </cell>
          <cell r="E544" t="str">
            <v>Premium persistency replicate</v>
          </cell>
          <cell r="F544" t="str">
            <v>Internal</v>
          </cell>
          <cell r="G544" t="str">
            <v>Customer</v>
          </cell>
          <cell r="I544" t="str">
            <v>No</v>
          </cell>
          <cell r="J544" t="str">
            <v>Yes</v>
          </cell>
          <cell r="K544" t="str">
            <v>No</v>
          </cell>
        </row>
        <row r="545">
          <cell r="C545" t="str">
            <v>TMIS_PRODUCTION_ACCUM</v>
          </cell>
          <cell r="D545" t="str">
            <v>Table</v>
          </cell>
          <cell r="E545" t="str">
            <v>Production accum</v>
          </cell>
          <cell r="F545" t="str">
            <v>Internal</v>
          </cell>
          <cell r="G545" t="str">
            <v>Customer</v>
          </cell>
          <cell r="I545" t="str">
            <v>No</v>
          </cell>
          <cell r="J545" t="str">
            <v>Yes</v>
          </cell>
          <cell r="K545" t="str">
            <v>No</v>
          </cell>
        </row>
        <row r="546">
          <cell r="C546" t="str">
            <v>TMIS_PROM_PLAN</v>
          </cell>
          <cell r="D546" t="str">
            <v>Table</v>
          </cell>
          <cell r="E546" t="str">
            <v>Promotion plan</v>
          </cell>
          <cell r="F546" t="str">
            <v>Internal</v>
          </cell>
          <cell r="G546" t="str">
            <v>Customer</v>
          </cell>
          <cell r="I546" t="str">
            <v>No</v>
          </cell>
          <cell r="J546" t="str">
            <v>Yes</v>
          </cell>
          <cell r="K546" t="str">
            <v>No</v>
          </cell>
        </row>
        <row r="547">
          <cell r="C547" t="str">
            <v>TMIS_SCHEDULE</v>
          </cell>
          <cell r="D547" t="str">
            <v>Table</v>
          </cell>
          <cell r="E547" t="str">
            <v>Schedules</v>
          </cell>
          <cell r="F547" t="str">
            <v>Internal</v>
          </cell>
          <cell r="G547" t="str">
            <v>Customer</v>
          </cell>
          <cell r="I547" t="str">
            <v>No</v>
          </cell>
          <cell r="J547" t="str">
            <v>Yes</v>
          </cell>
          <cell r="K547" t="str">
            <v>No</v>
          </cell>
        </row>
        <row r="548">
          <cell r="C548" t="str">
            <v>TMIS_STRU_GROUP_ACUMS</v>
          </cell>
          <cell r="D548" t="str">
            <v>Table</v>
          </cell>
          <cell r="E548" t="str">
            <v>No longer used</v>
          </cell>
          <cell r="F548" t="str">
            <v>Internal</v>
          </cell>
          <cell r="G548" t="str">
            <v>Customer</v>
          </cell>
          <cell r="I548" t="str">
            <v>No</v>
          </cell>
          <cell r="J548" t="str">
            <v>Yes</v>
          </cell>
          <cell r="K548" t="str">
            <v>No</v>
          </cell>
        </row>
        <row r="549">
          <cell r="C549" t="str">
            <v>TMIS_STRU_GRP_ACCUM</v>
          </cell>
          <cell r="D549" t="str">
            <v>Table</v>
          </cell>
          <cell r="E549" t="str">
            <v>Struct group accum</v>
          </cell>
          <cell r="F549" t="str">
            <v>Internal</v>
          </cell>
          <cell r="G549" t="str">
            <v>Customer</v>
          </cell>
          <cell r="I549" t="str">
            <v>No</v>
          </cell>
          <cell r="J549" t="str">
            <v>Yes</v>
          </cell>
          <cell r="K549" t="str">
            <v>No</v>
          </cell>
        </row>
        <row r="550">
          <cell r="C550" t="str">
            <v>TMIS_TMPLS</v>
          </cell>
          <cell r="D550" t="str">
            <v>Table</v>
          </cell>
          <cell r="E550" t="str">
            <v>No longer used</v>
          </cell>
          <cell r="F550" t="str">
            <v>Internal</v>
          </cell>
          <cell r="G550" t="str">
            <v>Customer</v>
          </cell>
          <cell r="I550" t="str">
            <v>No</v>
          </cell>
          <cell r="J550" t="str">
            <v>Yes</v>
          </cell>
          <cell r="K550" t="str">
            <v>No</v>
          </cell>
        </row>
        <row r="551">
          <cell r="C551" t="str">
            <v>TMIS_UNIT_PRD</v>
          </cell>
          <cell r="D551" t="str">
            <v>Table</v>
          </cell>
          <cell r="E551" t="str">
            <v>I don't know</v>
          </cell>
          <cell r="F551" t="str">
            <v>Internal</v>
          </cell>
          <cell r="G551" t="str">
            <v>Customer</v>
          </cell>
          <cell r="I551" t="str">
            <v>No</v>
          </cell>
          <cell r="J551" t="str">
            <v>Yes</v>
          </cell>
          <cell r="K551" t="str">
            <v>No</v>
          </cell>
        </row>
        <row r="552">
          <cell r="C552" t="str">
            <v>TMIS_UNITS</v>
          </cell>
          <cell r="D552" t="str">
            <v>Table</v>
          </cell>
          <cell r="E552" t="str">
            <v>Manager supervisor</v>
          </cell>
          <cell r="F552" t="str">
            <v>Internal</v>
          </cell>
          <cell r="G552" t="str">
            <v>Customer</v>
          </cell>
          <cell r="I552" t="str">
            <v>No</v>
          </cell>
          <cell r="J552" t="str">
            <v>Yes</v>
          </cell>
          <cell r="K552" t="str">
            <v>No</v>
          </cell>
        </row>
        <row r="553">
          <cell r="C553" t="str">
            <v>TMIS_13TH_MTH_PERS_RPT</v>
          </cell>
          <cell r="D553" t="str">
            <v>Table</v>
          </cell>
          <cell r="E553" t="str">
            <v>13th month persistency report</v>
          </cell>
          <cell r="F553" t="str">
            <v>Internal</v>
          </cell>
          <cell r="G553" t="str">
            <v>Customer</v>
          </cell>
          <cell r="I553" t="str">
            <v>No</v>
          </cell>
          <cell r="J553" t="str">
            <v>Yes</v>
          </cell>
          <cell r="K553" t="str">
            <v>No</v>
          </cell>
        </row>
        <row r="554">
          <cell r="C554" t="str">
            <v>TMKT_CLIENT_DETAILS</v>
          </cell>
          <cell r="D554" t="str">
            <v>Table</v>
          </cell>
          <cell r="E554" t="str">
            <v>No longer used</v>
          </cell>
          <cell r="F554" t="str">
            <v>Internal</v>
          </cell>
          <cell r="G554" t="str">
            <v>Customer</v>
          </cell>
          <cell r="I554" t="str">
            <v>No</v>
          </cell>
          <cell r="J554" t="str">
            <v>Yes</v>
          </cell>
          <cell r="K554" t="str">
            <v>No</v>
          </cell>
        </row>
        <row r="555">
          <cell r="C555" t="str">
            <v>TMKT_DATA_SH</v>
          </cell>
          <cell r="D555" t="str">
            <v>Table</v>
          </cell>
          <cell r="E555" t="str">
            <v>No longer used</v>
          </cell>
          <cell r="F555" t="str">
            <v>Internal</v>
          </cell>
          <cell r="G555" t="str">
            <v>Customer</v>
          </cell>
          <cell r="I555" t="str">
            <v>No</v>
          </cell>
          <cell r="J555" t="str">
            <v>Yes</v>
          </cell>
          <cell r="K555" t="str">
            <v>No</v>
          </cell>
        </row>
        <row r="556">
          <cell r="C556" t="str">
            <v>TMKT_DATA_STRU_SH</v>
          </cell>
          <cell r="D556" t="str">
            <v>Table</v>
          </cell>
          <cell r="E556" t="str">
            <v>No longer used</v>
          </cell>
          <cell r="F556" t="str">
            <v>Internal</v>
          </cell>
          <cell r="G556" t="str">
            <v>Customer</v>
          </cell>
          <cell r="I556" t="str">
            <v>No</v>
          </cell>
          <cell r="J556" t="str">
            <v>Yes</v>
          </cell>
          <cell r="K556" t="str">
            <v>No</v>
          </cell>
        </row>
        <row r="557">
          <cell r="C557" t="str">
            <v>TMODE_MIN_PREM</v>
          </cell>
          <cell r="D557" t="str">
            <v>Table</v>
          </cell>
          <cell r="E557" t="str">
            <v>No longer used</v>
          </cell>
          <cell r="F557" t="str">
            <v>Internal</v>
          </cell>
          <cell r="G557" t="str">
            <v>Customer</v>
          </cell>
          <cell r="I557" t="str">
            <v>No</v>
          </cell>
          <cell r="J557" t="str">
            <v>Yes</v>
          </cell>
          <cell r="K557" t="str">
            <v>No</v>
          </cell>
        </row>
        <row r="558">
          <cell r="C558" t="str">
            <v>TMON_COL_RPT</v>
          </cell>
          <cell r="D558" t="str">
            <v>Table</v>
          </cell>
          <cell r="E558" t="str">
            <v>Report month to date by pol prefix</v>
          </cell>
          <cell r="F558" t="str">
            <v>Internal</v>
          </cell>
          <cell r="G558" t="str">
            <v>Customer</v>
          </cell>
          <cell r="I558" t="str">
            <v>No</v>
          </cell>
          <cell r="J558" t="str">
            <v>Yes</v>
          </cell>
          <cell r="K558" t="str">
            <v>No</v>
          </cell>
        </row>
        <row r="559">
          <cell r="C559" t="str">
            <v>TMORTALITYS</v>
          </cell>
          <cell r="D559" t="str">
            <v>Table</v>
          </cell>
          <cell r="E559" t="str">
            <v>No longer used</v>
          </cell>
          <cell r="F559" t="str">
            <v>Internal</v>
          </cell>
          <cell r="G559" t="str">
            <v>Customer</v>
          </cell>
          <cell r="I559" t="str">
            <v>No</v>
          </cell>
          <cell r="J559" t="str">
            <v>Yes</v>
          </cell>
          <cell r="K559" t="str">
            <v>No</v>
          </cell>
        </row>
        <row r="560">
          <cell r="C560" t="str">
            <v>TMORTALITYS_LAYOUT</v>
          </cell>
          <cell r="D560" t="str">
            <v>Table</v>
          </cell>
          <cell r="E560" t="str">
            <v>No longer used</v>
          </cell>
          <cell r="F560" t="str">
            <v>Internal</v>
          </cell>
          <cell r="G560" t="str">
            <v>Customer</v>
          </cell>
          <cell r="I560" t="str">
            <v>No</v>
          </cell>
          <cell r="J560" t="str">
            <v>Yes</v>
          </cell>
          <cell r="K560" t="str">
            <v>No</v>
          </cell>
        </row>
        <row r="561">
          <cell r="C561" t="str">
            <v>TMOTALITY_PREMIUMS_SH</v>
          </cell>
          <cell r="D561" t="str">
            <v>Table</v>
          </cell>
          <cell r="E561" t="str">
            <v>Motality premium</v>
          </cell>
          <cell r="F561" t="str">
            <v>Internal</v>
          </cell>
          <cell r="G561" t="str">
            <v>Customer</v>
          </cell>
          <cell r="I561" t="str">
            <v>No</v>
          </cell>
          <cell r="J561" t="str">
            <v>Yes</v>
          </cell>
          <cell r="K561" t="str">
            <v>No</v>
          </cell>
        </row>
        <row r="562">
          <cell r="C562" t="str">
            <v>TMP_CASH</v>
          </cell>
          <cell r="D562" t="str">
            <v>Table</v>
          </cell>
          <cell r="E562" t="str">
            <v>No longer used</v>
          </cell>
          <cell r="F562" t="str">
            <v>Internal</v>
          </cell>
          <cell r="G562" t="str">
            <v>Customer</v>
          </cell>
          <cell r="I562" t="str">
            <v>No</v>
          </cell>
          <cell r="J562" t="str">
            <v>Yes</v>
          </cell>
          <cell r="K562" t="str">
            <v>No</v>
          </cell>
        </row>
        <row r="563">
          <cell r="C563" t="str">
            <v>TMP_CASH16</v>
          </cell>
          <cell r="D563" t="str">
            <v>Table</v>
          </cell>
          <cell r="E563" t="str">
            <v>No longer used</v>
          </cell>
          <cell r="F563" t="str">
            <v>Internal</v>
          </cell>
          <cell r="G563" t="str">
            <v>Customer</v>
          </cell>
          <cell r="I563" t="str">
            <v>No</v>
          </cell>
          <cell r="J563" t="str">
            <v>Yes</v>
          </cell>
          <cell r="K563" t="str">
            <v>No</v>
          </cell>
        </row>
        <row r="564">
          <cell r="C564" t="str">
            <v>TMP_CASH17</v>
          </cell>
          <cell r="D564" t="str">
            <v>Table</v>
          </cell>
          <cell r="E564" t="str">
            <v>No longer used</v>
          </cell>
          <cell r="F564" t="str">
            <v>Internal</v>
          </cell>
          <cell r="G564" t="str">
            <v>Customer</v>
          </cell>
          <cell r="I564" t="str">
            <v>No</v>
          </cell>
          <cell r="J564" t="str">
            <v>Yes</v>
          </cell>
          <cell r="K564" t="str">
            <v>No</v>
          </cell>
        </row>
        <row r="565">
          <cell r="C565" t="str">
            <v>TMP_NSP</v>
          </cell>
          <cell r="D565" t="str">
            <v>Table</v>
          </cell>
          <cell r="E565" t="str">
            <v>No longer used</v>
          </cell>
          <cell r="F565" t="str">
            <v>Internal</v>
          </cell>
          <cell r="G565" t="str">
            <v>Customer</v>
          </cell>
          <cell r="I565" t="str">
            <v>No</v>
          </cell>
          <cell r="J565" t="str">
            <v>Yes</v>
          </cell>
          <cell r="K565" t="str">
            <v>No</v>
          </cell>
        </row>
        <row r="566">
          <cell r="C566" t="str">
            <v>TMP_PAYSLIP</v>
          </cell>
          <cell r="D566" t="str">
            <v>Table</v>
          </cell>
          <cell r="E566" t="str">
            <v>No longer used</v>
          </cell>
          <cell r="F566" t="str">
            <v>Internal</v>
          </cell>
          <cell r="G566" t="str">
            <v>Customer</v>
          </cell>
          <cell r="I566" t="str">
            <v>No</v>
          </cell>
          <cell r="J566" t="str">
            <v>Yes</v>
          </cell>
          <cell r="K566" t="str">
            <v>No</v>
          </cell>
        </row>
        <row r="567">
          <cell r="C567" t="str">
            <v>TMP_POL_INVNTY</v>
          </cell>
          <cell r="D567" t="str">
            <v>Table</v>
          </cell>
          <cell r="E567" t="str">
            <v>I don't know</v>
          </cell>
          <cell r="F567" t="str">
            <v>Internal</v>
          </cell>
          <cell r="G567" t="str">
            <v>Customer</v>
          </cell>
          <cell r="I567" t="str">
            <v>No</v>
          </cell>
          <cell r="J567" t="str">
            <v>Yes</v>
          </cell>
          <cell r="K567" t="str">
            <v>No</v>
          </cell>
        </row>
        <row r="568">
          <cell r="C568" t="str">
            <v>TMTHLY_ACCUMULATIONS</v>
          </cell>
          <cell r="D568" t="str">
            <v>Table</v>
          </cell>
          <cell r="E568" t="str">
            <v>No longer used</v>
          </cell>
          <cell r="F568" t="str">
            <v>Internal</v>
          </cell>
          <cell r="G568" t="str">
            <v>Customer</v>
          </cell>
          <cell r="I568" t="str">
            <v>No</v>
          </cell>
          <cell r="J568" t="str">
            <v>Yes</v>
          </cell>
          <cell r="K568" t="str">
            <v>No</v>
          </cell>
        </row>
        <row r="569">
          <cell r="C569" t="str">
            <v>TMULT_JOB_LOGS</v>
          </cell>
          <cell r="D569" t="str">
            <v>Table</v>
          </cell>
          <cell r="E569" t="str">
            <v>Multi job logging</v>
          </cell>
          <cell r="F569" t="str">
            <v>Internal</v>
          </cell>
          <cell r="G569" t="str">
            <v>Customer</v>
          </cell>
          <cell r="I569" t="str">
            <v>No</v>
          </cell>
          <cell r="J569" t="str">
            <v>Yes</v>
          </cell>
          <cell r="K569" t="str">
            <v>No</v>
          </cell>
        </row>
        <row r="570">
          <cell r="C570" t="str">
            <v>TMULT_JOB_MSGS</v>
          </cell>
          <cell r="D570" t="str">
            <v>Table</v>
          </cell>
          <cell r="E570" t="str">
            <v>Multi job message logging</v>
          </cell>
          <cell r="F570" t="str">
            <v>Internal</v>
          </cell>
          <cell r="G570" t="str">
            <v>Customer</v>
          </cell>
          <cell r="I570" t="str">
            <v>No</v>
          </cell>
          <cell r="J570" t="str">
            <v>Yes</v>
          </cell>
          <cell r="K570" t="str">
            <v>No</v>
          </cell>
        </row>
        <row r="571">
          <cell r="C571" t="str">
            <v>TMVY_DED_HEADERS</v>
          </cell>
          <cell r="D571" t="str">
            <v>Table</v>
          </cell>
          <cell r="E571" t="str">
            <v>MVY DED header</v>
          </cell>
          <cell r="F571" t="str">
            <v>Internal</v>
          </cell>
          <cell r="G571" t="str">
            <v>Customer</v>
          </cell>
          <cell r="I571" t="str">
            <v>No</v>
          </cell>
          <cell r="J571" t="str">
            <v>Yes</v>
          </cell>
          <cell r="K571" t="str">
            <v>No</v>
          </cell>
        </row>
        <row r="572">
          <cell r="C572" t="str">
            <v>TMVY_DED_PREM_GRP_MAPPINGS</v>
          </cell>
          <cell r="D572" t="str">
            <v>Table</v>
          </cell>
          <cell r="E572" t="str">
            <v>Premium group mapping</v>
          </cell>
          <cell r="F572" t="str">
            <v>Internal</v>
          </cell>
          <cell r="G572" t="str">
            <v>Customer</v>
          </cell>
          <cell r="I572" t="str">
            <v>No</v>
          </cell>
          <cell r="J572" t="str">
            <v>Yes</v>
          </cell>
          <cell r="K572" t="str">
            <v>No</v>
          </cell>
        </row>
        <row r="573">
          <cell r="C573" t="str">
            <v>TMVY_HIST_DETAILS</v>
          </cell>
          <cell r="D573" t="str">
            <v>Table</v>
          </cell>
          <cell r="E573" t="str">
            <v>MVY history detail</v>
          </cell>
          <cell r="F573" t="str">
            <v>Internal</v>
          </cell>
          <cell r="G573" t="str">
            <v>Customer</v>
          </cell>
          <cell r="I573" t="str">
            <v>No</v>
          </cell>
          <cell r="J573" t="str">
            <v>Yes</v>
          </cell>
          <cell r="K573" t="str">
            <v>No</v>
          </cell>
        </row>
        <row r="574">
          <cell r="C574" t="str">
            <v>TMVY_HIST_HEADERS</v>
          </cell>
          <cell r="D574" t="str">
            <v>Table</v>
          </cell>
          <cell r="E574" t="str">
            <v>MVY history header</v>
          </cell>
          <cell r="F574" t="str">
            <v>Internal</v>
          </cell>
          <cell r="G574" t="str">
            <v>Customer</v>
          </cell>
          <cell r="I574" t="str">
            <v>No</v>
          </cell>
          <cell r="J574" t="str">
            <v>Yes</v>
          </cell>
          <cell r="K574" t="str">
            <v>No</v>
          </cell>
        </row>
        <row r="575">
          <cell r="C575" t="str">
            <v>TNB_DELIVERY</v>
          </cell>
          <cell r="D575" t="str">
            <v>Table</v>
          </cell>
          <cell r="E575" t="str">
            <v>Delivery policy record</v>
          </cell>
          <cell r="F575" t="str">
            <v>Internal</v>
          </cell>
          <cell r="G575" t="str">
            <v>Customer</v>
          </cell>
          <cell r="I575" t="str">
            <v>No</v>
          </cell>
          <cell r="J575" t="str">
            <v>Yes</v>
          </cell>
          <cell r="K575" t="str">
            <v>No</v>
          </cell>
        </row>
        <row r="576">
          <cell r="C576" t="str">
            <v>TNB_POLICY_PROBLEM</v>
          </cell>
          <cell r="D576" t="str">
            <v>Table</v>
          </cell>
          <cell r="E576" t="str">
            <v>No longer used</v>
          </cell>
          <cell r="F576" t="str">
            <v>Internal</v>
          </cell>
          <cell r="G576" t="str">
            <v>Customer</v>
          </cell>
          <cell r="I576" t="str">
            <v>No</v>
          </cell>
          <cell r="J576" t="str">
            <v>Yes</v>
          </cell>
          <cell r="K576" t="str">
            <v>No</v>
          </cell>
        </row>
        <row r="577">
          <cell r="C577" t="str">
            <v>TNB_POL_NUM_HISTS</v>
          </cell>
          <cell r="D577" t="str">
            <v>Table</v>
          </cell>
          <cell r="E577" t="str">
            <v>Policy number list</v>
          </cell>
          <cell r="F577" t="str">
            <v>Internal</v>
          </cell>
          <cell r="G577" t="str">
            <v>Customer</v>
          </cell>
          <cell r="I577" t="str">
            <v>No</v>
          </cell>
          <cell r="J577" t="str">
            <v>Yes</v>
          </cell>
          <cell r="K577" t="str">
            <v>No</v>
          </cell>
        </row>
        <row r="578">
          <cell r="C578" t="str">
            <v>TNB_RANDOM_CHECK</v>
          </cell>
          <cell r="D578" t="str">
            <v>Table</v>
          </cell>
          <cell r="E578" t="str">
            <v>Random check policy prefix</v>
          </cell>
          <cell r="F578" t="str">
            <v>Internal</v>
          </cell>
          <cell r="G578" t="str">
            <v>Customer</v>
          </cell>
          <cell r="I578" t="str">
            <v>No</v>
          </cell>
          <cell r="J578" t="str">
            <v>Yes</v>
          </cell>
          <cell r="K578" t="str">
            <v>No</v>
          </cell>
        </row>
        <row r="579">
          <cell r="C579" t="str">
            <v>TNB_RANDOM_CHECK_RSLT</v>
          </cell>
          <cell r="D579" t="str">
            <v>Table</v>
          </cell>
          <cell r="E579" t="str">
            <v>Random check result</v>
          </cell>
          <cell r="F579" t="str">
            <v>Internal</v>
          </cell>
          <cell r="G579" t="str">
            <v>Customer</v>
          </cell>
          <cell r="I579" t="str">
            <v>No</v>
          </cell>
          <cell r="J579" t="str">
            <v>Yes</v>
          </cell>
          <cell r="K579" t="str">
            <v>No</v>
          </cell>
        </row>
        <row r="580">
          <cell r="C580" t="str">
            <v>TNB_ROLE_TRXN_HIS</v>
          </cell>
          <cell r="D580" t="str">
            <v>Table</v>
          </cell>
          <cell r="E580" t="str">
            <v>Role transaction history</v>
          </cell>
          <cell r="F580" t="str">
            <v>Internal</v>
          </cell>
          <cell r="G580" t="str">
            <v>Customer</v>
          </cell>
          <cell r="I580" t="str">
            <v>No</v>
          </cell>
          <cell r="J580" t="str">
            <v>Yes</v>
          </cell>
          <cell r="K580" t="str">
            <v>No</v>
          </cell>
        </row>
        <row r="581">
          <cell r="C581" t="str">
            <v>TNSP_VALUES</v>
          </cell>
          <cell r="D581" t="str">
            <v>Table</v>
          </cell>
          <cell r="E581" t="str">
            <v>NSP values</v>
          </cell>
          <cell r="F581" t="str">
            <v>Internal</v>
          </cell>
          <cell r="G581" t="str">
            <v>Customer</v>
          </cell>
          <cell r="I581" t="str">
            <v>No</v>
          </cell>
          <cell r="J581" t="str">
            <v>Yes</v>
          </cell>
          <cell r="K581" t="str">
            <v>No</v>
          </cell>
        </row>
        <row r="582">
          <cell r="C582" t="str">
            <v>TNSP_VALUES_EP_OLD</v>
          </cell>
          <cell r="D582" t="str">
            <v>Table</v>
          </cell>
          <cell r="E582" t="str">
            <v>No longer used</v>
          </cell>
          <cell r="F582" t="str">
            <v>Internal</v>
          </cell>
          <cell r="G582" t="str">
            <v>Customer</v>
          </cell>
          <cell r="I582" t="str">
            <v>No</v>
          </cell>
          <cell r="J582" t="str">
            <v>Yes</v>
          </cell>
          <cell r="K582" t="str">
            <v>No</v>
          </cell>
        </row>
        <row r="583">
          <cell r="C583" t="str">
            <v>TNSP_VALUES_LAYOUT</v>
          </cell>
          <cell r="D583" t="str">
            <v>Table</v>
          </cell>
          <cell r="E583" t="str">
            <v>I don't know</v>
          </cell>
          <cell r="F583" t="str">
            <v>Internal</v>
          </cell>
          <cell r="G583" t="str">
            <v>Customer</v>
          </cell>
          <cell r="I583" t="str">
            <v>No</v>
          </cell>
          <cell r="J583" t="str">
            <v>Yes</v>
          </cell>
          <cell r="K583" t="str">
            <v>No</v>
          </cell>
        </row>
        <row r="584">
          <cell r="C584" t="str">
            <v>TNT_ATTENTION</v>
          </cell>
          <cell r="D584" t="str">
            <v>Table</v>
          </cell>
          <cell r="E584" t="str">
            <v>No longer used</v>
          </cell>
          <cell r="F584" t="str">
            <v>Internal</v>
          </cell>
          <cell r="G584" t="str">
            <v>Customer</v>
          </cell>
          <cell r="I584" t="str">
            <v>No</v>
          </cell>
          <cell r="J584" t="str">
            <v>Yes</v>
          </cell>
          <cell r="K584" t="str">
            <v>No</v>
          </cell>
        </row>
        <row r="585">
          <cell r="C585" t="str">
            <v>TNT_DOC_CLI</v>
          </cell>
          <cell r="D585" t="str">
            <v>Table</v>
          </cell>
          <cell r="E585" t="str">
            <v>Document description of client</v>
          </cell>
          <cell r="F585" t="str">
            <v>Internal</v>
          </cell>
          <cell r="G585" t="str">
            <v>Customer</v>
          </cell>
          <cell r="I585" t="str">
            <v>No</v>
          </cell>
          <cell r="J585" t="str">
            <v>Yes</v>
          </cell>
          <cell r="K585" t="str">
            <v>No</v>
          </cell>
        </row>
        <row r="586">
          <cell r="C586" t="str">
            <v>TNT_DOC_REQ</v>
          </cell>
          <cell r="D586" t="str">
            <v>Table</v>
          </cell>
          <cell r="E586" t="str">
            <v>Document request</v>
          </cell>
          <cell r="F586" t="str">
            <v>Internal</v>
          </cell>
          <cell r="G586" t="str">
            <v>Customer</v>
          </cell>
          <cell r="I586" t="str">
            <v>No</v>
          </cell>
          <cell r="J586" t="str">
            <v>Yes</v>
          </cell>
          <cell r="K586" t="str">
            <v>No</v>
          </cell>
        </row>
        <row r="587">
          <cell r="C587" t="str">
            <v>TNT_DOC_REQ_TEMP</v>
          </cell>
          <cell r="D587" t="str">
            <v>Table</v>
          </cell>
          <cell r="E587" t="str">
            <v>Document request</v>
          </cell>
          <cell r="F587" t="str">
            <v>Internal</v>
          </cell>
          <cell r="G587" t="str">
            <v>Customer</v>
          </cell>
          <cell r="I587" t="str">
            <v>No</v>
          </cell>
          <cell r="J587" t="str">
            <v>Yes</v>
          </cell>
          <cell r="K587" t="str">
            <v>No</v>
          </cell>
        </row>
        <row r="588">
          <cell r="C588" t="str">
            <v>TNT_EXAM_ITEM</v>
          </cell>
          <cell r="D588" t="str">
            <v>Table</v>
          </cell>
          <cell r="E588" t="str">
            <v>Exam item(age, face amount)</v>
          </cell>
          <cell r="F588" t="str">
            <v>Internal</v>
          </cell>
          <cell r="G588" t="str">
            <v>Customer</v>
          </cell>
          <cell r="I588" t="str">
            <v>No</v>
          </cell>
          <cell r="J588" t="str">
            <v>Yes</v>
          </cell>
          <cell r="K588" t="str">
            <v>No</v>
          </cell>
        </row>
        <row r="589">
          <cell r="C589" t="str">
            <v>TNT_FIELD_DESCRIPTIONS</v>
          </cell>
          <cell r="D589" t="str">
            <v>Table</v>
          </cell>
          <cell r="E589" t="str">
            <v>Field description</v>
          </cell>
          <cell r="F589" t="str">
            <v>Internal</v>
          </cell>
          <cell r="G589" t="str">
            <v>Customer</v>
          </cell>
          <cell r="I589" t="str">
            <v>No</v>
          </cell>
          <cell r="J589" t="str">
            <v>Yes</v>
          </cell>
          <cell r="K589" t="str">
            <v>No</v>
          </cell>
        </row>
        <row r="590">
          <cell r="C590" t="str">
            <v>TNT_FIELD_VALUES</v>
          </cell>
          <cell r="D590" t="str">
            <v>Table</v>
          </cell>
          <cell r="E590" t="str">
            <v>Field values</v>
          </cell>
          <cell r="F590" t="str">
            <v>Internal</v>
          </cell>
          <cell r="G590" t="str">
            <v>Customer</v>
          </cell>
          <cell r="I590" t="str">
            <v>No</v>
          </cell>
          <cell r="J590" t="str">
            <v>Yes</v>
          </cell>
          <cell r="K590" t="str">
            <v>No</v>
          </cell>
        </row>
        <row r="591">
          <cell r="C591" t="str">
            <v>TNT_FRAN_CTL</v>
          </cell>
          <cell r="D591" t="str">
            <v>Table</v>
          </cell>
          <cell r="E591" t="str">
            <v>No longer used</v>
          </cell>
          <cell r="F591" t="str">
            <v>Internal</v>
          </cell>
          <cell r="G591" t="str">
            <v>Customer</v>
          </cell>
          <cell r="I591" t="str">
            <v>No</v>
          </cell>
          <cell r="J591" t="str">
            <v>Yes</v>
          </cell>
          <cell r="K591" t="str">
            <v>No</v>
          </cell>
        </row>
        <row r="592">
          <cell r="C592" t="str">
            <v>TNT_FRAN_DTL</v>
          </cell>
          <cell r="D592" t="str">
            <v>Table</v>
          </cell>
          <cell r="E592" t="str">
            <v>No longer used</v>
          </cell>
          <cell r="F592" t="str">
            <v>Internal</v>
          </cell>
          <cell r="G592" t="str">
            <v>Customer</v>
          </cell>
          <cell r="I592" t="str">
            <v>No</v>
          </cell>
          <cell r="J592" t="str">
            <v>Yes</v>
          </cell>
          <cell r="K592" t="str">
            <v>No</v>
          </cell>
        </row>
        <row r="593">
          <cell r="C593" t="str">
            <v>TNT_FRAN_PROG_POL_LINKS</v>
          </cell>
          <cell r="D593" t="str">
            <v>Table</v>
          </cell>
          <cell r="E593" t="str">
            <v>No longer used</v>
          </cell>
          <cell r="F593" t="str">
            <v>Internal</v>
          </cell>
          <cell r="G593" t="str">
            <v>Customer</v>
          </cell>
          <cell r="I593" t="str">
            <v>No</v>
          </cell>
          <cell r="J593" t="str">
            <v>Yes</v>
          </cell>
          <cell r="K593" t="str">
            <v>No</v>
          </cell>
        </row>
        <row r="594">
          <cell r="C594" t="str">
            <v>TRASAL201_D</v>
          </cell>
          <cell r="D594" t="str">
            <v>Table</v>
          </cell>
          <cell r="E594" t="str">
            <v>No longer used</v>
          </cell>
          <cell r="F594" t="str">
            <v>Internal</v>
          </cell>
          <cell r="G594" t="str">
            <v>Customer</v>
          </cell>
          <cell r="I594" t="str">
            <v>No</v>
          </cell>
          <cell r="J594" t="str">
            <v>Yes</v>
          </cell>
          <cell r="K594" t="str">
            <v>No</v>
          </cell>
        </row>
        <row r="595">
          <cell r="C595" t="str">
            <v>TRASAL201_H</v>
          </cell>
          <cell r="D595" t="str">
            <v>Table</v>
          </cell>
          <cell r="E595" t="str">
            <v>No longer used</v>
          </cell>
          <cell r="F595" t="str">
            <v>Internal</v>
          </cell>
          <cell r="G595" t="str">
            <v>Customer</v>
          </cell>
          <cell r="I595" t="str">
            <v>No</v>
          </cell>
          <cell r="J595" t="str">
            <v>Yes</v>
          </cell>
          <cell r="K595" t="str">
            <v>No</v>
          </cell>
        </row>
        <row r="596">
          <cell r="C596" t="str">
            <v>TRATEFILE_FIELD_VALUES</v>
          </cell>
          <cell r="D596" t="str">
            <v>Table</v>
          </cell>
          <cell r="E596" t="str">
            <v>Field values</v>
          </cell>
          <cell r="F596" t="str">
            <v>Internal</v>
          </cell>
          <cell r="G596" t="str">
            <v>Customer</v>
          </cell>
          <cell r="I596" t="str">
            <v>No</v>
          </cell>
          <cell r="J596" t="str">
            <v>Yes</v>
          </cell>
          <cell r="K596" t="str">
            <v>No</v>
          </cell>
        </row>
        <row r="597">
          <cell r="C597" t="str">
            <v>TRCPT_BR_LNKS</v>
          </cell>
          <cell r="D597" t="str">
            <v>Table</v>
          </cell>
          <cell r="E597" t="str">
            <v>Receipt link info</v>
          </cell>
          <cell r="F597" t="str">
            <v>Internal</v>
          </cell>
          <cell r="G597" t="str">
            <v>Customer</v>
          </cell>
          <cell r="I597" t="str">
            <v>No</v>
          </cell>
          <cell r="J597" t="str">
            <v>Yes</v>
          </cell>
          <cell r="K597" t="str">
            <v>No</v>
          </cell>
        </row>
        <row r="598">
          <cell r="C598" t="str">
            <v>TRCPT_BR_USERS</v>
          </cell>
          <cell r="D598" t="str">
            <v>Table</v>
          </cell>
          <cell r="E598" t="str">
            <v>Receipt (Branch code mapping with user)</v>
          </cell>
          <cell r="F598" t="str">
            <v>Internal</v>
          </cell>
          <cell r="G598" t="str">
            <v>Customer</v>
          </cell>
          <cell r="I598" t="str">
            <v>No</v>
          </cell>
          <cell r="J598" t="str">
            <v>Yes</v>
          </cell>
          <cell r="K598" t="str">
            <v>No</v>
          </cell>
        </row>
        <row r="599">
          <cell r="C599" t="str">
            <v>TRCPT_GRPS</v>
          </cell>
          <cell r="D599" t="str">
            <v>Table</v>
          </cell>
          <cell r="E599" t="str">
            <v>Receipt prefix</v>
          </cell>
          <cell r="F599" t="str">
            <v>Internal</v>
          </cell>
          <cell r="G599" t="str">
            <v>Customer</v>
          </cell>
          <cell r="I599" t="str">
            <v>No</v>
          </cell>
          <cell r="J599" t="str">
            <v>Yes</v>
          </cell>
          <cell r="K599" t="str">
            <v>No</v>
          </cell>
        </row>
        <row r="600">
          <cell r="C600" t="str">
            <v>TREASN_CODE_MAPPINGS</v>
          </cell>
          <cell r="D600" t="str">
            <v>Table</v>
          </cell>
          <cell r="E600" t="str">
            <v>No longer used</v>
          </cell>
          <cell r="F600" t="str">
            <v>Internal</v>
          </cell>
          <cell r="G600" t="str">
            <v>Customer</v>
          </cell>
          <cell r="I600" t="str">
            <v>No</v>
          </cell>
          <cell r="J600" t="str">
            <v>Yes</v>
          </cell>
          <cell r="K600" t="str">
            <v>No</v>
          </cell>
        </row>
        <row r="601">
          <cell r="C601" t="str">
            <v>TREINSURANCE_EXPENSE_RATES</v>
          </cell>
          <cell r="D601" t="str">
            <v>Table</v>
          </cell>
          <cell r="E601" t="str">
            <v>No longer used</v>
          </cell>
          <cell r="F601" t="str">
            <v>Internal</v>
          </cell>
          <cell r="G601" t="str">
            <v>Customer</v>
          </cell>
          <cell r="I601" t="str">
            <v>No</v>
          </cell>
          <cell r="J601" t="str">
            <v>Yes</v>
          </cell>
          <cell r="K601" t="str">
            <v>No</v>
          </cell>
        </row>
        <row r="602">
          <cell r="C602" t="str">
            <v>TREINSURANCE_PREMIUMS_SH</v>
          </cell>
          <cell r="D602" t="str">
            <v>Table</v>
          </cell>
          <cell r="E602" t="str">
            <v>No longer used</v>
          </cell>
          <cell r="F602" t="str">
            <v>Internal</v>
          </cell>
          <cell r="G602" t="str">
            <v>Customer</v>
          </cell>
          <cell r="I602" t="str">
            <v>No</v>
          </cell>
          <cell r="J602" t="str">
            <v>Yes</v>
          </cell>
          <cell r="K602" t="str">
            <v>No</v>
          </cell>
        </row>
        <row r="603">
          <cell r="C603" t="str">
            <v>TREINSURANCES_SH</v>
          </cell>
          <cell r="D603" t="str">
            <v>Table</v>
          </cell>
          <cell r="E603" t="str">
            <v>No longer used</v>
          </cell>
          <cell r="F603" t="str">
            <v>Internal</v>
          </cell>
          <cell r="G603" t="str">
            <v>Customer</v>
          </cell>
          <cell r="I603" t="str">
            <v>No</v>
          </cell>
          <cell r="J603" t="str">
            <v>Yes</v>
          </cell>
          <cell r="K603" t="str">
            <v>No</v>
          </cell>
        </row>
        <row r="604">
          <cell r="C604" t="str">
            <v>TREINV_HISTORIES</v>
          </cell>
          <cell r="D604" t="str">
            <v>Table</v>
          </cell>
          <cell r="E604" t="str">
            <v>No longer used</v>
          </cell>
          <cell r="F604" t="str">
            <v>Internal</v>
          </cell>
          <cell r="G604" t="str">
            <v>Customer</v>
          </cell>
          <cell r="I604" t="str">
            <v>No</v>
          </cell>
          <cell r="J604" t="str">
            <v>Yes</v>
          </cell>
          <cell r="K604" t="str">
            <v>No</v>
          </cell>
        </row>
        <row r="605">
          <cell r="C605" t="str">
            <v>TREINV_POLICY_LINKS</v>
          </cell>
          <cell r="D605" t="str">
            <v>Table</v>
          </cell>
          <cell r="E605" t="str">
            <v>No longer used</v>
          </cell>
          <cell r="F605" t="str">
            <v>Internal</v>
          </cell>
          <cell r="G605" t="str">
            <v>Customer</v>
          </cell>
          <cell r="I605" t="str">
            <v>No</v>
          </cell>
          <cell r="J605" t="str">
            <v>Yes</v>
          </cell>
          <cell r="K605" t="str">
            <v>No</v>
          </cell>
        </row>
        <row r="606">
          <cell r="C606" t="str">
            <v>TREMOVAL_NOTICE_SH</v>
          </cell>
          <cell r="D606" t="str">
            <v>Table</v>
          </cell>
          <cell r="E606" t="str">
            <v>No longer used</v>
          </cell>
          <cell r="F606" t="str">
            <v>Internal</v>
          </cell>
          <cell r="G606" t="str">
            <v>Customer</v>
          </cell>
          <cell r="I606" t="str">
            <v>No</v>
          </cell>
          <cell r="J606" t="str">
            <v>Yes</v>
          </cell>
          <cell r="K606" t="str">
            <v>No</v>
          </cell>
        </row>
        <row r="607">
          <cell r="C607" t="str">
            <v>TREP_CNTRL</v>
          </cell>
          <cell r="D607" t="str">
            <v>Table</v>
          </cell>
          <cell r="E607" t="str">
            <v>Receipt controls</v>
          </cell>
          <cell r="F607" t="str">
            <v>Internal</v>
          </cell>
          <cell r="G607" t="str">
            <v>Customer</v>
          </cell>
          <cell r="I607" t="str">
            <v>No</v>
          </cell>
          <cell r="J607" t="str">
            <v>Yes</v>
          </cell>
          <cell r="K607" t="str">
            <v>No</v>
          </cell>
        </row>
        <row r="608">
          <cell r="C608" t="str">
            <v>TREQUEST_PARM</v>
          </cell>
          <cell r="D608" t="str">
            <v>Table</v>
          </cell>
          <cell r="E608" t="str">
            <v>I don't know</v>
          </cell>
          <cell r="F608" t="str">
            <v>Internal</v>
          </cell>
          <cell r="G608" t="str">
            <v>Customer</v>
          </cell>
          <cell r="I608" t="str">
            <v>No</v>
          </cell>
          <cell r="J608" t="str">
            <v>Yes</v>
          </cell>
          <cell r="K608" t="str">
            <v>No</v>
          </cell>
        </row>
        <row r="609">
          <cell r="C609" t="str">
            <v>TRETURNED_MAIL</v>
          </cell>
          <cell r="D609" t="str">
            <v>Table</v>
          </cell>
          <cell r="E609" t="str">
            <v>Return mail detail</v>
          </cell>
          <cell r="F609" t="str">
            <v>Internal</v>
          </cell>
          <cell r="G609" t="str">
            <v>Customer</v>
          </cell>
          <cell r="I609" t="str">
            <v>No</v>
          </cell>
          <cell r="J609" t="str">
            <v>Yes</v>
          </cell>
          <cell r="K609" t="str">
            <v>No</v>
          </cell>
        </row>
        <row r="610">
          <cell r="C610" t="str">
            <v>TRETURNED_MAIL_TRACKING</v>
          </cell>
          <cell r="D610" t="str">
            <v>Table</v>
          </cell>
          <cell r="E610" t="str">
            <v>Return mail tracking</v>
          </cell>
          <cell r="F610" t="str">
            <v>Internal</v>
          </cell>
          <cell r="G610" t="str">
            <v>Customer</v>
          </cell>
          <cell r="I610" t="str">
            <v>No</v>
          </cell>
          <cell r="J610" t="str">
            <v>Yes</v>
          </cell>
          <cell r="K610" t="str">
            <v>No</v>
          </cell>
        </row>
        <row r="611">
          <cell r="C611" t="str">
            <v>TREUNDERWRITE_PROGRESS</v>
          </cell>
          <cell r="D611" t="str">
            <v>Table</v>
          </cell>
          <cell r="E611" t="str">
            <v>Re-underwrite progress</v>
          </cell>
          <cell r="F611" t="str">
            <v>Internal</v>
          </cell>
          <cell r="G611" t="str">
            <v>Customer</v>
          </cell>
          <cell r="I611" t="str">
            <v>No</v>
          </cell>
          <cell r="J611" t="str">
            <v>Yes</v>
          </cell>
          <cell r="K611" t="str">
            <v>No</v>
          </cell>
        </row>
        <row r="612">
          <cell r="C612" t="str">
            <v>TRIDER_DEL_DT</v>
          </cell>
          <cell r="D612" t="str">
            <v>Table</v>
          </cell>
          <cell r="E612" t="str">
            <v>No longer used</v>
          </cell>
          <cell r="F612" t="str">
            <v>Internal</v>
          </cell>
          <cell r="G612" t="str">
            <v>Customer</v>
          </cell>
          <cell r="I612" t="str">
            <v>No</v>
          </cell>
          <cell r="J612" t="str">
            <v>Yes</v>
          </cell>
          <cell r="K612" t="str">
            <v>No</v>
          </cell>
        </row>
        <row r="613">
          <cell r="C613" t="str">
            <v>TRIDER_ISSUE_DT</v>
          </cell>
          <cell r="D613" t="str">
            <v>Table</v>
          </cell>
          <cell r="E613" t="str">
            <v>No longer used</v>
          </cell>
          <cell r="F613" t="str">
            <v>Internal</v>
          </cell>
          <cell r="G613" t="str">
            <v>Customer</v>
          </cell>
          <cell r="I613" t="str">
            <v>No</v>
          </cell>
          <cell r="J613" t="str">
            <v>Yes</v>
          </cell>
          <cell r="K613" t="str">
            <v>No</v>
          </cell>
        </row>
        <row r="614">
          <cell r="C614" t="str">
            <v>TSCHEDULE_DATE_MASTERS</v>
          </cell>
          <cell r="D614" t="str">
            <v>Table</v>
          </cell>
          <cell r="E614" t="str">
            <v>No longer used</v>
          </cell>
          <cell r="F614" t="str">
            <v>Internal</v>
          </cell>
          <cell r="G614" t="str">
            <v>Customer</v>
          </cell>
          <cell r="I614" t="str">
            <v>No</v>
          </cell>
          <cell r="J614" t="str">
            <v>Yes</v>
          </cell>
          <cell r="K614" t="str">
            <v>No</v>
          </cell>
        </row>
        <row r="615">
          <cell r="C615" t="str">
            <v>TSCHEDULE_PREMIUM_COLLECTIONS</v>
          </cell>
          <cell r="D615" t="str">
            <v>Table</v>
          </cell>
          <cell r="E615" t="str">
            <v>Premium collection</v>
          </cell>
          <cell r="F615" t="str">
            <v>Internal</v>
          </cell>
          <cell r="G615" t="str">
            <v>Customer</v>
          </cell>
          <cell r="I615" t="str">
            <v>No</v>
          </cell>
          <cell r="J615" t="str">
            <v>Yes</v>
          </cell>
          <cell r="K615" t="str">
            <v>No</v>
          </cell>
        </row>
        <row r="616">
          <cell r="C616" t="str">
            <v>TSERV_CHG_HISTS</v>
          </cell>
          <cell r="D616" t="str">
            <v>Table</v>
          </cell>
          <cell r="E616" t="str">
            <v>Service change type history</v>
          </cell>
          <cell r="F616" t="str">
            <v>Internal</v>
          </cell>
          <cell r="G616" t="str">
            <v>Customer</v>
          </cell>
          <cell r="I616" t="str">
            <v>No</v>
          </cell>
          <cell r="J616" t="str">
            <v>Yes</v>
          </cell>
          <cell r="K616" t="str">
            <v>No</v>
          </cell>
        </row>
        <row r="617">
          <cell r="C617" t="str">
            <v>TSL_CHK_CHG_TYP</v>
          </cell>
          <cell r="D617" t="str">
            <v>Table</v>
          </cell>
          <cell r="E617" t="str">
            <v>Change type list</v>
          </cell>
          <cell r="F617" t="str">
            <v>Internal</v>
          </cell>
          <cell r="G617" t="str">
            <v>Customer</v>
          </cell>
          <cell r="I617" t="str">
            <v>No</v>
          </cell>
          <cell r="J617" t="str">
            <v>Yes</v>
          </cell>
          <cell r="K617" t="str">
            <v>No</v>
          </cell>
        </row>
        <row r="618">
          <cell r="C618" t="str">
            <v>TSL_CHK_DECISION</v>
          </cell>
          <cell r="D618" t="str">
            <v>Table</v>
          </cell>
          <cell r="E618" t="str">
            <v>Check decision</v>
          </cell>
          <cell r="F618" t="str">
            <v>Internal</v>
          </cell>
          <cell r="G618" t="str">
            <v>Customer</v>
          </cell>
          <cell r="I618" t="str">
            <v>No</v>
          </cell>
          <cell r="J618" t="str">
            <v>Yes</v>
          </cell>
          <cell r="K618" t="str">
            <v>No</v>
          </cell>
        </row>
        <row r="619">
          <cell r="C619" t="str">
            <v>TSL_CHK_DETAILS</v>
          </cell>
          <cell r="D619" t="str">
            <v>Table</v>
          </cell>
          <cell r="E619" t="str">
            <v>Check detail</v>
          </cell>
          <cell r="F619" t="str">
            <v>Internal</v>
          </cell>
          <cell r="G619" t="str">
            <v>Customer</v>
          </cell>
          <cell r="I619" t="str">
            <v>No</v>
          </cell>
          <cell r="J619" t="str">
            <v>Yes</v>
          </cell>
          <cell r="K619" t="str">
            <v>No</v>
          </cell>
        </row>
        <row r="620">
          <cell r="C620" t="str">
            <v>TSL_CHK_MASTERS</v>
          </cell>
          <cell r="D620" t="str">
            <v>Table</v>
          </cell>
          <cell r="E620" t="str">
            <v>Check master</v>
          </cell>
          <cell r="F620" t="str">
            <v>Internal</v>
          </cell>
          <cell r="G620" t="str">
            <v>Customer</v>
          </cell>
          <cell r="I620" t="str">
            <v>No</v>
          </cell>
          <cell r="J620" t="str">
            <v>Yes</v>
          </cell>
          <cell r="K620" t="str">
            <v>No</v>
          </cell>
        </row>
        <row r="621">
          <cell r="C621" t="str">
            <v>TSL_CHK_PLAN</v>
          </cell>
          <cell r="D621" t="str">
            <v>Table</v>
          </cell>
          <cell r="E621" t="str">
            <v>No longer used</v>
          </cell>
          <cell r="F621" t="str">
            <v>Internal</v>
          </cell>
          <cell r="G621" t="str">
            <v>Customer</v>
          </cell>
          <cell r="I621" t="str">
            <v>No</v>
          </cell>
          <cell r="J621" t="str">
            <v>Yes</v>
          </cell>
          <cell r="K621" t="str">
            <v>No</v>
          </cell>
        </row>
        <row r="622">
          <cell r="C622" t="str">
            <v>TSL_CHK_RESULTS</v>
          </cell>
          <cell r="D622" t="str">
            <v>Table</v>
          </cell>
          <cell r="E622" t="str">
            <v>No longer used</v>
          </cell>
          <cell r="F622" t="str">
            <v>Internal</v>
          </cell>
          <cell r="G622" t="str">
            <v>Customer</v>
          </cell>
          <cell r="I622" t="str">
            <v>No</v>
          </cell>
          <cell r="J622" t="str">
            <v>Yes</v>
          </cell>
          <cell r="K622" t="str">
            <v>No</v>
          </cell>
        </row>
        <row r="623">
          <cell r="C623" t="str">
            <v>TSL_OCCP_CLAS</v>
          </cell>
          <cell r="D623" t="str">
            <v>Table</v>
          </cell>
          <cell r="E623" t="str">
            <v>No longer used</v>
          </cell>
          <cell r="F623" t="str">
            <v>Internal</v>
          </cell>
          <cell r="G623" t="str">
            <v>Customer</v>
          </cell>
          <cell r="I623" t="str">
            <v>No</v>
          </cell>
          <cell r="J623" t="str">
            <v>Yes</v>
          </cell>
          <cell r="K623" t="str">
            <v>No</v>
          </cell>
        </row>
        <row r="624">
          <cell r="C624" t="str">
            <v>TSL_OTH_INSRDS</v>
          </cell>
          <cell r="D624" t="str">
            <v>Table</v>
          </cell>
          <cell r="E624" t="str">
            <v>No longer used</v>
          </cell>
          <cell r="F624" t="str">
            <v>Internal</v>
          </cell>
          <cell r="G624" t="str">
            <v>Customer</v>
          </cell>
          <cell r="I624" t="str">
            <v>No</v>
          </cell>
          <cell r="J624" t="str">
            <v>Yes</v>
          </cell>
          <cell r="K624" t="str">
            <v>No</v>
          </cell>
        </row>
        <row r="625">
          <cell r="C625" t="str">
            <v>TSL_PEND_CD</v>
          </cell>
          <cell r="D625" t="str">
            <v>Table</v>
          </cell>
          <cell r="E625" t="str">
            <v>Pending code</v>
          </cell>
          <cell r="F625" t="str">
            <v>Internal</v>
          </cell>
          <cell r="G625" t="str">
            <v>Customer</v>
          </cell>
          <cell r="I625" t="str">
            <v>No</v>
          </cell>
          <cell r="J625" t="str">
            <v>Yes</v>
          </cell>
          <cell r="K625" t="str">
            <v>No</v>
          </cell>
        </row>
        <row r="626">
          <cell r="C626" t="str">
            <v>TSL_QTA_PARM</v>
          </cell>
          <cell r="D626" t="str">
            <v>Table</v>
          </cell>
          <cell r="E626" t="str">
            <v>No longer used</v>
          </cell>
          <cell r="F626" t="str">
            <v>Internal</v>
          </cell>
          <cell r="G626" t="str">
            <v>Customer</v>
          </cell>
          <cell r="I626" t="str">
            <v>No</v>
          </cell>
          <cell r="J626" t="str">
            <v>Yes</v>
          </cell>
          <cell r="K626" t="str">
            <v>No</v>
          </cell>
        </row>
        <row r="627">
          <cell r="C627" t="str">
            <v>TSL_QTA_PARM_WHERE</v>
          </cell>
          <cell r="D627" t="str">
            <v>Table</v>
          </cell>
          <cell r="E627" t="str">
            <v>No longer used</v>
          </cell>
          <cell r="F627" t="str">
            <v>Internal</v>
          </cell>
          <cell r="G627" t="str">
            <v>Customer</v>
          </cell>
          <cell r="I627" t="str">
            <v>No</v>
          </cell>
          <cell r="J627" t="str">
            <v>Yes</v>
          </cell>
          <cell r="K627" t="str">
            <v>No</v>
          </cell>
        </row>
        <row r="628">
          <cell r="C628" t="str">
            <v>TSL_WRK_FLOW</v>
          </cell>
          <cell r="D628" t="str">
            <v>Table</v>
          </cell>
          <cell r="E628" t="str">
            <v>No longer used</v>
          </cell>
          <cell r="F628" t="str">
            <v>Internal</v>
          </cell>
          <cell r="G628" t="str">
            <v>Customer</v>
          </cell>
          <cell r="I628" t="str">
            <v>No</v>
          </cell>
          <cell r="J628" t="str">
            <v>Yes</v>
          </cell>
          <cell r="K628" t="str">
            <v>No</v>
          </cell>
        </row>
        <row r="629">
          <cell r="C629" t="str">
            <v>TSL_WRK_FLOW_CTL</v>
          </cell>
          <cell r="D629" t="str">
            <v>Table</v>
          </cell>
          <cell r="E629" t="str">
            <v>No longer used</v>
          </cell>
          <cell r="F629" t="str">
            <v>Internal</v>
          </cell>
          <cell r="G629" t="str">
            <v>Customer</v>
          </cell>
          <cell r="I629" t="str">
            <v>No</v>
          </cell>
          <cell r="J629" t="str">
            <v>Yes</v>
          </cell>
          <cell r="K629" t="str">
            <v>No</v>
          </cell>
        </row>
        <row r="630">
          <cell r="C630" t="str">
            <v>TSL_WRK_FLOW_CTL_SOURCE</v>
          </cell>
          <cell r="D630" t="str">
            <v>Table</v>
          </cell>
          <cell r="E630" t="str">
            <v>No longer used</v>
          </cell>
          <cell r="F630" t="str">
            <v>Internal</v>
          </cell>
          <cell r="G630" t="str">
            <v>Customer</v>
          </cell>
          <cell r="I630" t="str">
            <v>No</v>
          </cell>
          <cell r="J630" t="str">
            <v>Yes</v>
          </cell>
          <cell r="K630" t="str">
            <v>No</v>
          </cell>
        </row>
        <row r="631">
          <cell r="C631" t="str">
            <v>TSMC_CLIENT_POLICYS</v>
          </cell>
          <cell r="D631" t="str">
            <v>Table</v>
          </cell>
          <cell r="E631" t="str">
            <v>No longer used</v>
          </cell>
          <cell r="F631" t="str">
            <v>Internal</v>
          </cell>
          <cell r="G631" t="str">
            <v>Customer</v>
          </cell>
          <cell r="I631" t="str">
            <v>No</v>
          </cell>
          <cell r="J631" t="str">
            <v>Yes</v>
          </cell>
          <cell r="K631" t="str">
            <v>No</v>
          </cell>
        </row>
        <row r="632">
          <cell r="C632" t="str">
            <v>TSMC_CLIENTS</v>
          </cell>
          <cell r="D632" t="str">
            <v>Table</v>
          </cell>
          <cell r="E632" t="str">
            <v>No longer used</v>
          </cell>
          <cell r="F632" t="str">
            <v>Internal</v>
          </cell>
          <cell r="G632" t="str">
            <v>Customer</v>
          </cell>
          <cell r="I632" t="str">
            <v>No</v>
          </cell>
          <cell r="J632" t="str">
            <v>Yes</v>
          </cell>
          <cell r="K632" t="str">
            <v>No</v>
          </cell>
        </row>
        <row r="633">
          <cell r="C633" t="str">
            <v>TSMS_MATURITY</v>
          </cell>
          <cell r="D633" t="str">
            <v>Table</v>
          </cell>
          <cell r="E633" t="str">
            <v>No longer used</v>
          </cell>
          <cell r="F633" t="str">
            <v>Internal</v>
          </cell>
          <cell r="G633" t="str">
            <v>Customer</v>
          </cell>
          <cell r="I633" t="str">
            <v>No</v>
          </cell>
          <cell r="J633" t="str">
            <v>Yes</v>
          </cell>
          <cell r="K633" t="str">
            <v>No</v>
          </cell>
        </row>
        <row r="634">
          <cell r="C634" t="str">
            <v>TSPECIAL_DIV_DTLS</v>
          </cell>
          <cell r="D634" t="str">
            <v>Table</v>
          </cell>
          <cell r="E634" t="str">
            <v>Special DIV detail</v>
          </cell>
          <cell r="F634" t="str">
            <v>Internal</v>
          </cell>
          <cell r="G634" t="str">
            <v>Customer</v>
          </cell>
          <cell r="I634" t="str">
            <v>No</v>
          </cell>
          <cell r="J634" t="str">
            <v>Yes</v>
          </cell>
          <cell r="K634" t="str">
            <v>No</v>
          </cell>
        </row>
        <row r="635">
          <cell r="C635" t="str">
            <v>TSPECIAL_WORDING</v>
          </cell>
          <cell r="D635" t="str">
            <v>Table</v>
          </cell>
          <cell r="E635" t="str">
            <v>No longer used</v>
          </cell>
          <cell r="F635" t="str">
            <v>Internal</v>
          </cell>
          <cell r="G635" t="str">
            <v>Customer</v>
          </cell>
          <cell r="I635" t="str">
            <v>No</v>
          </cell>
          <cell r="J635" t="str">
            <v>Yes</v>
          </cell>
          <cell r="K635" t="str">
            <v>No</v>
          </cell>
        </row>
        <row r="636">
          <cell r="C636" t="str">
            <v>TSQL_LOGS</v>
          </cell>
          <cell r="D636" t="str">
            <v>Table</v>
          </cell>
          <cell r="E636" t="str">
            <v>SQL log</v>
          </cell>
          <cell r="F636" t="str">
            <v>Internal</v>
          </cell>
          <cell r="G636" t="str">
            <v>Customer</v>
          </cell>
          <cell r="I636" t="str">
            <v>No</v>
          </cell>
          <cell r="J636" t="str">
            <v>Yes</v>
          </cell>
          <cell r="K636" t="str">
            <v>No</v>
          </cell>
        </row>
        <row r="637">
          <cell r="C637" t="str">
            <v>TSQL_USER_MAPPINGS</v>
          </cell>
          <cell r="D637" t="str">
            <v>Table</v>
          </cell>
          <cell r="E637" t="str">
            <v>SQL user mapping</v>
          </cell>
          <cell r="F637" t="str">
            <v>Internal</v>
          </cell>
          <cell r="G637" t="str">
            <v>Customer</v>
          </cell>
          <cell r="I637" t="str">
            <v>No</v>
          </cell>
          <cell r="J637" t="str">
            <v>Yes</v>
          </cell>
          <cell r="K637" t="str">
            <v>No</v>
          </cell>
        </row>
        <row r="638">
          <cell r="C638" t="str">
            <v>TSQL_XMLS</v>
          </cell>
          <cell r="D638" t="str">
            <v>Table</v>
          </cell>
          <cell r="E638" t="str">
            <v>SQL xml</v>
          </cell>
          <cell r="F638" t="str">
            <v>Internal</v>
          </cell>
          <cell r="G638" t="str">
            <v>Customer</v>
          </cell>
          <cell r="I638" t="str">
            <v>No</v>
          </cell>
          <cell r="J638" t="str">
            <v>Yes</v>
          </cell>
          <cell r="K638" t="str">
            <v>No</v>
          </cell>
        </row>
        <row r="639">
          <cell r="C639" t="str">
            <v>TSURRENDER_VALUES</v>
          </cell>
          <cell r="D639" t="str">
            <v>Table</v>
          </cell>
          <cell r="E639" t="str">
            <v>No longer used</v>
          </cell>
          <cell r="F639" t="str">
            <v>Internal</v>
          </cell>
          <cell r="G639" t="str">
            <v>Customer</v>
          </cell>
          <cell r="I639" t="str">
            <v>No</v>
          </cell>
          <cell r="J639" t="str">
            <v>Yes</v>
          </cell>
          <cell r="K639" t="str">
            <v>No</v>
          </cell>
        </row>
        <row r="640">
          <cell r="C640" t="str">
            <v>TSUSPENSE_HISTORIES</v>
          </cell>
          <cell r="D640" t="str">
            <v>Table</v>
          </cell>
          <cell r="E640" t="str">
            <v>Suspense history</v>
          </cell>
          <cell r="F640" t="str">
            <v>Internal</v>
          </cell>
          <cell r="G640" t="str">
            <v>Customer</v>
          </cell>
          <cell r="I640" t="str">
            <v>No</v>
          </cell>
          <cell r="J640" t="str">
            <v>Yes</v>
          </cell>
          <cell r="K640" t="str">
            <v>No</v>
          </cell>
        </row>
        <row r="641">
          <cell r="C641" t="str">
            <v>TSUSP_FLAG_HIS</v>
          </cell>
          <cell r="D641" t="str">
            <v>Table</v>
          </cell>
          <cell r="E641" t="str">
            <v>Suspense flag history</v>
          </cell>
          <cell r="F641" t="str">
            <v>Internal</v>
          </cell>
          <cell r="G641" t="str">
            <v>Customer</v>
          </cell>
          <cell r="I641" t="str">
            <v>No</v>
          </cell>
          <cell r="J641" t="str">
            <v>Yes</v>
          </cell>
          <cell r="K641" t="str">
            <v>No</v>
          </cell>
        </row>
        <row r="642">
          <cell r="C642" t="str">
            <v>TSUSP_TRACK_HIS</v>
          </cell>
          <cell r="D642" t="str">
            <v>Table</v>
          </cell>
          <cell r="E642" t="str">
            <v>Suspense track history</v>
          </cell>
          <cell r="F642" t="str">
            <v>Internal</v>
          </cell>
          <cell r="G642" t="str">
            <v>Customer</v>
          </cell>
          <cell r="I642" t="str">
            <v>No</v>
          </cell>
          <cell r="J642" t="str">
            <v>Yes</v>
          </cell>
          <cell r="K642" t="str">
            <v>No</v>
          </cell>
        </row>
        <row r="643">
          <cell r="C643" t="str">
            <v>TSUSP_TRACKING</v>
          </cell>
          <cell r="D643" t="str">
            <v>Table</v>
          </cell>
          <cell r="E643" t="str">
            <v>Suspense tracking</v>
          </cell>
          <cell r="F643" t="str">
            <v>Internal</v>
          </cell>
          <cell r="G643" t="str">
            <v>Customer</v>
          </cell>
          <cell r="I643" t="str">
            <v>No</v>
          </cell>
          <cell r="J643" t="str">
            <v>Yes</v>
          </cell>
          <cell r="K643" t="str">
            <v>No</v>
          </cell>
        </row>
        <row r="644">
          <cell r="C644" t="str">
            <v>TSYSTEM_TRXN_LOGS</v>
          </cell>
          <cell r="D644" t="str">
            <v>Table</v>
          </cell>
          <cell r="E644" t="str">
            <v>System transaction log</v>
          </cell>
          <cell r="F644" t="str">
            <v>Internal</v>
          </cell>
          <cell r="G644" t="str">
            <v>Customer</v>
          </cell>
          <cell r="I644" t="str">
            <v>No</v>
          </cell>
          <cell r="J644" t="str">
            <v>Yes</v>
          </cell>
          <cell r="K644" t="str">
            <v>No</v>
          </cell>
        </row>
        <row r="645">
          <cell r="C645" t="str">
            <v>TSYS_VAR_HISTORIES</v>
          </cell>
          <cell r="D645" t="str">
            <v>Table</v>
          </cell>
          <cell r="E645" t="str">
            <v>System variable history</v>
          </cell>
          <cell r="F645" t="str">
            <v>Internal</v>
          </cell>
          <cell r="G645" t="str">
            <v>Customer</v>
          </cell>
          <cell r="I645" t="str">
            <v>No</v>
          </cell>
          <cell r="J645" t="str">
            <v>Yes</v>
          </cell>
          <cell r="K645" t="str">
            <v>No</v>
          </cell>
        </row>
        <row r="646">
          <cell r="C646" t="str">
            <v>TTARGET_PREMIUMS</v>
          </cell>
          <cell r="D646" t="str">
            <v>Table</v>
          </cell>
          <cell r="E646" t="str">
            <v>Target premium</v>
          </cell>
          <cell r="F646" t="str">
            <v>Internal</v>
          </cell>
          <cell r="G646" t="str">
            <v>Customer</v>
          </cell>
          <cell r="I646" t="str">
            <v>No</v>
          </cell>
          <cell r="J646" t="str">
            <v>Yes</v>
          </cell>
          <cell r="K646" t="str">
            <v>No</v>
          </cell>
        </row>
        <row r="647">
          <cell r="C647" t="str">
            <v>TTASK_USERS</v>
          </cell>
          <cell r="D647" t="str">
            <v>Table</v>
          </cell>
          <cell r="E647" t="str">
            <v>Setup User belong to group</v>
          </cell>
          <cell r="F647" t="str">
            <v>Internal</v>
          </cell>
          <cell r="G647" t="str">
            <v>Customer</v>
          </cell>
          <cell r="I647" t="str">
            <v>No</v>
          </cell>
          <cell r="J647" t="str">
            <v>Yes</v>
          </cell>
          <cell r="K647" t="str">
            <v>No</v>
          </cell>
        </row>
        <row r="648">
          <cell r="C648" t="str">
            <v>TTAX_HISTORIES</v>
          </cell>
          <cell r="D648" t="str">
            <v>Table</v>
          </cell>
          <cell r="E648" t="str">
            <v>TAX history</v>
          </cell>
          <cell r="F648" t="str">
            <v>Internal</v>
          </cell>
          <cell r="G648" t="str">
            <v>Customer</v>
          </cell>
          <cell r="I648" t="str">
            <v>No</v>
          </cell>
          <cell r="J648" t="str">
            <v>Yes</v>
          </cell>
          <cell r="K648" t="str">
            <v>No</v>
          </cell>
        </row>
        <row r="649">
          <cell r="C649" t="str">
            <v>TTELE_AGT_DETAILS</v>
          </cell>
          <cell r="D649" t="str">
            <v>Table</v>
          </cell>
          <cell r="E649" t="str">
            <v>No longer used</v>
          </cell>
          <cell r="F649" t="str">
            <v>Internal</v>
          </cell>
          <cell r="G649" t="str">
            <v>Customer</v>
          </cell>
          <cell r="I649" t="str">
            <v>No</v>
          </cell>
          <cell r="J649" t="str">
            <v>Yes</v>
          </cell>
          <cell r="K649" t="str">
            <v>No</v>
          </cell>
        </row>
        <row r="650">
          <cell r="C650" t="str">
            <v>TTELE_BANK_FILES</v>
          </cell>
          <cell r="D650" t="str">
            <v>Table</v>
          </cell>
          <cell r="E650" t="str">
            <v>No longer used</v>
          </cell>
          <cell r="F650" t="str">
            <v>Internal</v>
          </cell>
          <cell r="G650" t="str">
            <v>Customer</v>
          </cell>
          <cell r="I650" t="str">
            <v>No</v>
          </cell>
          <cell r="J650" t="str">
            <v>Yes</v>
          </cell>
          <cell r="K650" t="str">
            <v>No</v>
          </cell>
        </row>
        <row r="651">
          <cell r="C651" t="str">
            <v>TTELEPHONE_RULES</v>
          </cell>
          <cell r="D651" t="str">
            <v>Table</v>
          </cell>
          <cell r="E651" t="str">
            <v>Telephone number rules</v>
          </cell>
          <cell r="F651" t="str">
            <v>Internal</v>
          </cell>
          <cell r="G651" t="str">
            <v>Customer</v>
          </cell>
          <cell r="I651" t="str">
            <v>No</v>
          </cell>
          <cell r="J651" t="str">
            <v>Yes</v>
          </cell>
          <cell r="K651" t="str">
            <v>No</v>
          </cell>
        </row>
        <row r="652">
          <cell r="C652" t="str">
            <v>TTERMINAL_BONUS_RATES</v>
          </cell>
          <cell r="D652" t="str">
            <v>Table</v>
          </cell>
          <cell r="E652" t="str">
            <v>No longer used</v>
          </cell>
          <cell r="F652" t="str">
            <v>Internal</v>
          </cell>
          <cell r="G652" t="str">
            <v>Customer</v>
          </cell>
          <cell r="I652" t="str">
            <v>No</v>
          </cell>
          <cell r="J652" t="str">
            <v>Yes</v>
          </cell>
          <cell r="K652" t="str">
            <v>No</v>
          </cell>
        </row>
        <row r="653">
          <cell r="C653" t="str">
            <v>TTERMINATION_ACCOUNTS</v>
          </cell>
          <cell r="D653" t="str">
            <v>Table</v>
          </cell>
          <cell r="E653" t="str">
            <v>No longer used</v>
          </cell>
          <cell r="F653" t="str">
            <v>Internal</v>
          </cell>
          <cell r="G653" t="str">
            <v>Customer</v>
          </cell>
          <cell r="I653" t="str">
            <v>No</v>
          </cell>
          <cell r="J653" t="str">
            <v>Yes</v>
          </cell>
          <cell r="K653" t="str">
            <v>No</v>
          </cell>
        </row>
        <row r="654">
          <cell r="C654" t="str">
            <v>TTERM_PREM_RATES</v>
          </cell>
          <cell r="D654" t="str">
            <v>Table</v>
          </cell>
          <cell r="E654" t="str">
            <v>No longer used</v>
          </cell>
          <cell r="F654" t="str">
            <v>Internal</v>
          </cell>
          <cell r="G654" t="str">
            <v>Customer</v>
          </cell>
          <cell r="I654" t="str">
            <v>No</v>
          </cell>
          <cell r="J654" t="str">
            <v>Yes</v>
          </cell>
          <cell r="K654" t="str">
            <v>No</v>
          </cell>
        </row>
        <row r="655">
          <cell r="C655" t="str">
            <v>TTERR_STRU</v>
          </cell>
          <cell r="D655" t="str">
            <v>Table</v>
          </cell>
          <cell r="E655" t="str">
            <v>No longer used</v>
          </cell>
          <cell r="F655" t="str">
            <v>Internal</v>
          </cell>
          <cell r="G655" t="str">
            <v>Customer</v>
          </cell>
          <cell r="I655" t="str">
            <v>No</v>
          </cell>
          <cell r="J655" t="str">
            <v>Yes</v>
          </cell>
          <cell r="K655" t="str">
            <v>No</v>
          </cell>
        </row>
        <row r="656">
          <cell r="C656" t="str">
            <v>TNT_FRAN_PROGRESS</v>
          </cell>
          <cell r="D656" t="str">
            <v>Table</v>
          </cell>
          <cell r="E656" t="str">
            <v>No longer used</v>
          </cell>
          <cell r="F656" t="str">
            <v>Internal</v>
          </cell>
          <cell r="G656" t="str">
            <v>Customer</v>
          </cell>
          <cell r="I656" t="str">
            <v>No</v>
          </cell>
          <cell r="J656" t="str">
            <v>Yes</v>
          </cell>
          <cell r="K656" t="str">
            <v>No</v>
          </cell>
        </row>
        <row r="657">
          <cell r="C657" t="str">
            <v>TNT_FRAN_TRACK_HISTORIES</v>
          </cell>
          <cell r="D657" t="str">
            <v>Table</v>
          </cell>
          <cell r="E657" t="str">
            <v>No longer used</v>
          </cell>
          <cell r="F657" t="str">
            <v>Internal</v>
          </cell>
          <cell r="G657" t="str">
            <v>Customer</v>
          </cell>
          <cell r="I657" t="str">
            <v>No</v>
          </cell>
          <cell r="J657" t="str">
            <v>Yes</v>
          </cell>
          <cell r="K657" t="str">
            <v>No</v>
          </cell>
        </row>
        <row r="658">
          <cell r="C658" t="str">
            <v>TNT_F409</v>
          </cell>
          <cell r="D658" t="str">
            <v>Table</v>
          </cell>
          <cell r="E658" t="str">
            <v>No longer used</v>
          </cell>
          <cell r="F658" t="str">
            <v>Internal</v>
          </cell>
          <cell r="G658" t="str">
            <v>Customer</v>
          </cell>
          <cell r="I658" t="str">
            <v>No</v>
          </cell>
          <cell r="J658" t="str">
            <v>Yes</v>
          </cell>
          <cell r="K658" t="str">
            <v>No</v>
          </cell>
        </row>
        <row r="659">
          <cell r="C659" t="str">
            <v>TNT_F856</v>
          </cell>
          <cell r="D659" t="str">
            <v>Table</v>
          </cell>
          <cell r="E659" t="str">
            <v>No longer used</v>
          </cell>
          <cell r="F659" t="str">
            <v>Internal</v>
          </cell>
          <cell r="G659" t="str">
            <v>Customer</v>
          </cell>
          <cell r="I659" t="str">
            <v>No</v>
          </cell>
          <cell r="J659" t="str">
            <v>Yes</v>
          </cell>
          <cell r="K659" t="str">
            <v>No</v>
          </cell>
        </row>
        <row r="660">
          <cell r="C660" t="str">
            <v>TNT_MATERIAL</v>
          </cell>
          <cell r="D660" t="str">
            <v>Table</v>
          </cell>
          <cell r="E660" t="str">
            <v>No longer used</v>
          </cell>
          <cell r="F660" t="str">
            <v>Internal</v>
          </cell>
          <cell r="G660" t="str">
            <v>Customer</v>
          </cell>
          <cell r="I660" t="str">
            <v>No</v>
          </cell>
          <cell r="J660" t="str">
            <v>Yes</v>
          </cell>
          <cell r="K660" t="str">
            <v>No</v>
          </cell>
        </row>
        <row r="661">
          <cell r="C661" t="str">
            <v>TNT_MED_LMT</v>
          </cell>
          <cell r="D661" t="str">
            <v>Table</v>
          </cell>
          <cell r="E661" t="str">
            <v>No longer used</v>
          </cell>
          <cell r="F661" t="str">
            <v>Internal</v>
          </cell>
          <cell r="G661" t="str">
            <v>Customer</v>
          </cell>
          <cell r="I661" t="str">
            <v>No</v>
          </cell>
          <cell r="J661" t="str">
            <v>Yes</v>
          </cell>
          <cell r="K661" t="str">
            <v>No</v>
          </cell>
        </row>
        <row r="662">
          <cell r="C662" t="str">
            <v>TNT_MIB</v>
          </cell>
          <cell r="D662" t="str">
            <v>Table</v>
          </cell>
          <cell r="E662" t="str">
            <v>No longer used</v>
          </cell>
          <cell r="F662" t="str">
            <v>Internal</v>
          </cell>
          <cell r="G662" t="str">
            <v>Customer</v>
          </cell>
          <cell r="I662" t="str">
            <v>No</v>
          </cell>
          <cell r="J662" t="str">
            <v>Yes</v>
          </cell>
          <cell r="K662" t="str">
            <v>No</v>
          </cell>
        </row>
        <row r="663">
          <cell r="C663" t="str">
            <v>TNT_MIS_NB_PROD</v>
          </cell>
          <cell r="D663" t="str">
            <v>Table</v>
          </cell>
          <cell r="E663" t="str">
            <v>No longer used</v>
          </cell>
          <cell r="F663" t="str">
            <v>Internal</v>
          </cell>
          <cell r="G663" t="str">
            <v>Customer</v>
          </cell>
          <cell r="I663" t="str">
            <v>No</v>
          </cell>
          <cell r="J663" t="str">
            <v>Yes</v>
          </cell>
          <cell r="K663" t="str">
            <v>No</v>
          </cell>
        </row>
        <row r="664">
          <cell r="C664" t="str">
            <v>TNT_MIS_NB_TEAM_PROD</v>
          </cell>
          <cell r="D664" t="str">
            <v>Table</v>
          </cell>
          <cell r="E664" t="str">
            <v>No longer used</v>
          </cell>
          <cell r="F664" t="str">
            <v>Internal</v>
          </cell>
          <cell r="G664" t="str">
            <v>Customer</v>
          </cell>
          <cell r="I664" t="str">
            <v>No</v>
          </cell>
          <cell r="J664" t="str">
            <v>Yes</v>
          </cell>
          <cell r="K664" t="str">
            <v>No</v>
          </cell>
        </row>
        <row r="665">
          <cell r="C665" t="str">
            <v>TNT_MIS02_ACCUM</v>
          </cell>
          <cell r="D665" t="str">
            <v>Table</v>
          </cell>
          <cell r="E665" t="str">
            <v>No longer used</v>
          </cell>
          <cell r="F665" t="str">
            <v>Internal</v>
          </cell>
          <cell r="G665" t="str">
            <v>Customer</v>
          </cell>
          <cell r="I665" t="str">
            <v>No</v>
          </cell>
          <cell r="J665" t="str">
            <v>Yes</v>
          </cell>
          <cell r="K665" t="str">
            <v>No</v>
          </cell>
        </row>
        <row r="666">
          <cell r="C666" t="str">
            <v>TNT_MIS02_MTD</v>
          </cell>
          <cell r="D666" t="str">
            <v>Table</v>
          </cell>
          <cell r="E666" t="str">
            <v>No longer used</v>
          </cell>
          <cell r="F666" t="str">
            <v>Internal</v>
          </cell>
          <cell r="G666" t="str">
            <v>Customer</v>
          </cell>
          <cell r="I666" t="str">
            <v>No</v>
          </cell>
          <cell r="J666" t="str">
            <v>Yes</v>
          </cell>
          <cell r="K666" t="str">
            <v>No</v>
          </cell>
        </row>
        <row r="667">
          <cell r="C667" t="str">
            <v>TNT_MIS02_YTD</v>
          </cell>
          <cell r="D667" t="str">
            <v>Table</v>
          </cell>
          <cell r="E667" t="str">
            <v>No longer used</v>
          </cell>
          <cell r="F667" t="str">
            <v>Internal</v>
          </cell>
          <cell r="G667" t="str">
            <v>Customer</v>
          </cell>
          <cell r="I667" t="str">
            <v>No</v>
          </cell>
          <cell r="J667" t="str">
            <v>Yes</v>
          </cell>
          <cell r="K667" t="str">
            <v>No</v>
          </cell>
        </row>
        <row r="668">
          <cell r="C668" t="str">
            <v>TNT_MODI</v>
          </cell>
          <cell r="D668" t="str">
            <v>Table</v>
          </cell>
          <cell r="E668" t="str">
            <v>No longer used</v>
          </cell>
          <cell r="F668" t="str">
            <v>Internal</v>
          </cell>
          <cell r="G668" t="str">
            <v>Customer</v>
          </cell>
          <cell r="I668" t="str">
            <v>No</v>
          </cell>
          <cell r="J668" t="str">
            <v>Yes</v>
          </cell>
          <cell r="K668" t="str">
            <v>No</v>
          </cell>
        </row>
        <row r="669">
          <cell r="C669" t="str">
            <v>TNT_MORT</v>
          </cell>
          <cell r="D669" t="str">
            <v>Table</v>
          </cell>
          <cell r="E669" t="str">
            <v>I don't know</v>
          </cell>
          <cell r="F669" t="str">
            <v>Internal</v>
          </cell>
          <cell r="G669" t="str">
            <v>Customer</v>
          </cell>
          <cell r="I669" t="str">
            <v>No</v>
          </cell>
          <cell r="J669" t="str">
            <v>Yes</v>
          </cell>
          <cell r="K669" t="str">
            <v>No</v>
          </cell>
        </row>
        <row r="670">
          <cell r="C670" t="str">
            <v>TNT_NONMED_LMT</v>
          </cell>
          <cell r="D670" t="str">
            <v>Table</v>
          </cell>
          <cell r="E670" t="str">
            <v>No longer used</v>
          </cell>
          <cell r="F670" t="str">
            <v>Internal</v>
          </cell>
          <cell r="G670" t="str">
            <v>Customer</v>
          </cell>
          <cell r="I670" t="str">
            <v>No</v>
          </cell>
          <cell r="J670" t="str">
            <v>Yes</v>
          </cell>
          <cell r="K670" t="str">
            <v>No</v>
          </cell>
        </row>
        <row r="671">
          <cell r="C671" t="str">
            <v>TNT_NONZAP_POL</v>
          </cell>
          <cell r="D671" t="str">
            <v>Table</v>
          </cell>
          <cell r="E671" t="str">
            <v>No longer used</v>
          </cell>
          <cell r="F671" t="str">
            <v>Internal</v>
          </cell>
          <cell r="G671" t="str">
            <v>Customer</v>
          </cell>
          <cell r="I671" t="str">
            <v>No</v>
          </cell>
          <cell r="J671" t="str">
            <v>Yes</v>
          </cell>
          <cell r="K671" t="str">
            <v>No</v>
          </cell>
        </row>
        <row r="672">
          <cell r="C672" t="str">
            <v>TNT_PA_LMT</v>
          </cell>
          <cell r="D672" t="str">
            <v>Table</v>
          </cell>
          <cell r="E672" t="str">
            <v>No longer used</v>
          </cell>
          <cell r="F672" t="str">
            <v>Internal</v>
          </cell>
          <cell r="G672" t="str">
            <v>Customer</v>
          </cell>
          <cell r="I672" t="str">
            <v>No</v>
          </cell>
          <cell r="J672" t="str">
            <v>Yes</v>
          </cell>
          <cell r="K672" t="str">
            <v>No</v>
          </cell>
        </row>
        <row r="673">
          <cell r="C673" t="str">
            <v>TNT_PRINT</v>
          </cell>
          <cell r="D673" t="str">
            <v>Table</v>
          </cell>
          <cell r="E673" t="str">
            <v>No longer used</v>
          </cell>
          <cell r="F673" t="str">
            <v>Internal</v>
          </cell>
          <cell r="G673" t="str">
            <v>Customer</v>
          </cell>
          <cell r="I673" t="str">
            <v>No</v>
          </cell>
          <cell r="J673" t="str">
            <v>Yes</v>
          </cell>
          <cell r="K673" t="str">
            <v>No</v>
          </cell>
        </row>
        <row r="674">
          <cell r="C674" t="str">
            <v>TNT_PROGRESS</v>
          </cell>
          <cell r="D674" t="str">
            <v>Table</v>
          </cell>
          <cell r="E674" t="str">
            <v>Process info</v>
          </cell>
          <cell r="F674" t="str">
            <v>Internal</v>
          </cell>
          <cell r="G674" t="str">
            <v>Customer</v>
          </cell>
          <cell r="I674" t="str">
            <v>No</v>
          </cell>
          <cell r="J674" t="str">
            <v>Yes</v>
          </cell>
          <cell r="K674" t="str">
            <v>No</v>
          </cell>
        </row>
        <row r="675">
          <cell r="C675" t="str">
            <v>TNT_PROGRESS_HISTORIES</v>
          </cell>
          <cell r="D675" t="str">
            <v>Table</v>
          </cell>
          <cell r="E675" t="str">
            <v>Progress history</v>
          </cell>
          <cell r="F675" t="str">
            <v>Internal</v>
          </cell>
          <cell r="G675" t="str">
            <v>Customer</v>
          </cell>
          <cell r="I675" t="str">
            <v>No</v>
          </cell>
          <cell r="J675" t="str">
            <v>Yes</v>
          </cell>
          <cell r="K675" t="str">
            <v>No</v>
          </cell>
        </row>
        <row r="676">
          <cell r="C676" t="str">
            <v>TNT_RATE</v>
          </cell>
          <cell r="D676" t="str">
            <v>Table</v>
          </cell>
          <cell r="E676" t="str">
            <v>I don't know</v>
          </cell>
          <cell r="F676" t="str">
            <v>Internal</v>
          </cell>
          <cell r="G676" t="str">
            <v>Customer</v>
          </cell>
          <cell r="I676" t="str">
            <v>No</v>
          </cell>
          <cell r="J676" t="str">
            <v>Yes</v>
          </cell>
          <cell r="K676" t="str">
            <v>No</v>
          </cell>
        </row>
        <row r="677">
          <cell r="C677" t="str">
            <v>TNT_RATE_BK</v>
          </cell>
          <cell r="D677" t="str">
            <v>Table</v>
          </cell>
          <cell r="E677" t="str">
            <v>No longer used</v>
          </cell>
          <cell r="F677" t="str">
            <v>Internal</v>
          </cell>
          <cell r="G677" t="str">
            <v>Customer</v>
          </cell>
          <cell r="I677" t="str">
            <v>No</v>
          </cell>
          <cell r="J677" t="str">
            <v>Yes</v>
          </cell>
          <cell r="K677" t="str">
            <v>No</v>
          </cell>
        </row>
        <row r="678">
          <cell r="C678" t="str">
            <v>TNT_RECNSDRS</v>
          </cell>
          <cell r="D678" t="str">
            <v>Table</v>
          </cell>
          <cell r="E678" t="str">
            <v>No longer used</v>
          </cell>
          <cell r="F678" t="str">
            <v>Internal</v>
          </cell>
          <cell r="G678" t="str">
            <v>Customer</v>
          </cell>
          <cell r="I678" t="str">
            <v>No</v>
          </cell>
          <cell r="J678" t="str">
            <v>Yes</v>
          </cell>
          <cell r="K678" t="str">
            <v>No</v>
          </cell>
        </row>
        <row r="679">
          <cell r="C679" t="str">
            <v>TNT_REMARK</v>
          </cell>
          <cell r="D679" t="str">
            <v>Table</v>
          </cell>
          <cell r="E679" t="str">
            <v>No longer used</v>
          </cell>
          <cell r="F679" t="str">
            <v>Internal</v>
          </cell>
          <cell r="G679" t="str">
            <v>Customer</v>
          </cell>
          <cell r="I679" t="str">
            <v>No</v>
          </cell>
          <cell r="J679" t="str">
            <v>Yes</v>
          </cell>
          <cell r="K679" t="str">
            <v>No</v>
          </cell>
        </row>
        <row r="680">
          <cell r="C680" t="str">
            <v>TNT_ROLES</v>
          </cell>
          <cell r="D680" t="str">
            <v>Table</v>
          </cell>
          <cell r="E680" t="str">
            <v>Roles</v>
          </cell>
          <cell r="F680" t="str">
            <v>Internal</v>
          </cell>
          <cell r="G680" t="str">
            <v>Customer</v>
          </cell>
          <cell r="I680" t="str">
            <v>No</v>
          </cell>
          <cell r="J680" t="str">
            <v>Yes</v>
          </cell>
          <cell r="K680" t="str">
            <v>No</v>
          </cell>
        </row>
        <row r="681">
          <cell r="C681" t="str">
            <v>TNT_UW_REQ</v>
          </cell>
          <cell r="D681" t="str">
            <v>Table</v>
          </cell>
          <cell r="E681" t="str">
            <v>Underwriting request</v>
          </cell>
          <cell r="F681" t="str">
            <v>Internal</v>
          </cell>
          <cell r="G681" t="str">
            <v>Customer</v>
          </cell>
          <cell r="I681" t="str">
            <v>No</v>
          </cell>
          <cell r="J681" t="str">
            <v>Yes</v>
          </cell>
          <cell r="K681" t="str">
            <v>No</v>
          </cell>
        </row>
        <row r="682">
          <cell r="C682" t="str">
            <v>TOCCUPATION_TMP</v>
          </cell>
          <cell r="D682" t="str">
            <v>Table</v>
          </cell>
          <cell r="E682" t="str">
            <v>Occupation</v>
          </cell>
          <cell r="F682" t="str">
            <v>Internal</v>
          </cell>
          <cell r="G682" t="str">
            <v>Customer</v>
          </cell>
          <cell r="I682" t="str">
            <v>No</v>
          </cell>
          <cell r="J682" t="str">
            <v>Yes</v>
          </cell>
          <cell r="K682" t="str">
            <v>No</v>
          </cell>
        </row>
        <row r="683">
          <cell r="C683" t="str">
            <v>TORPHAN_APP_LOC</v>
          </cell>
          <cell r="D683" t="str">
            <v>Table</v>
          </cell>
          <cell r="E683" t="str">
            <v>No longer used</v>
          </cell>
          <cell r="F683" t="str">
            <v>Internal</v>
          </cell>
          <cell r="G683" t="str">
            <v>Customer</v>
          </cell>
          <cell r="I683" t="str">
            <v>No</v>
          </cell>
          <cell r="J683" t="str">
            <v>Yes</v>
          </cell>
          <cell r="K683" t="str">
            <v>No</v>
          </cell>
        </row>
        <row r="684">
          <cell r="C684" t="str">
            <v>TORPHAN_SRV_SET</v>
          </cell>
          <cell r="D684" t="str">
            <v>Table</v>
          </cell>
          <cell r="E684" t="str">
            <v>No longer used</v>
          </cell>
          <cell r="F684" t="str">
            <v>Internal</v>
          </cell>
          <cell r="G684" t="str">
            <v>Customer</v>
          </cell>
          <cell r="I684" t="str">
            <v>No</v>
          </cell>
          <cell r="J684" t="str">
            <v>Yes</v>
          </cell>
          <cell r="K684" t="str">
            <v>No</v>
          </cell>
        </row>
        <row r="685">
          <cell r="C685" t="str">
            <v>TORPHAN_USER_ASIGN</v>
          </cell>
          <cell r="D685" t="str">
            <v>Table</v>
          </cell>
          <cell r="E685" t="str">
            <v>No longer used</v>
          </cell>
          <cell r="F685" t="str">
            <v>Internal</v>
          </cell>
          <cell r="G685" t="str">
            <v>Customer</v>
          </cell>
          <cell r="I685" t="str">
            <v>No</v>
          </cell>
          <cell r="J685" t="str">
            <v>Yes</v>
          </cell>
          <cell r="K685" t="str">
            <v>No</v>
          </cell>
        </row>
        <row r="686">
          <cell r="C686" t="str">
            <v>TOVERDUE_AGT</v>
          </cell>
          <cell r="D686" t="str">
            <v>Table</v>
          </cell>
          <cell r="E686" t="str">
            <v>Over due agent</v>
          </cell>
          <cell r="F686" t="str">
            <v>Internal</v>
          </cell>
          <cell r="G686" t="str">
            <v>Customer</v>
          </cell>
          <cell r="I686" t="str">
            <v>No</v>
          </cell>
          <cell r="J686" t="str">
            <v>Yes</v>
          </cell>
          <cell r="K686" t="str">
            <v>No</v>
          </cell>
        </row>
        <row r="687">
          <cell r="C687" t="str">
            <v>TPAC_BK_CTR</v>
          </cell>
          <cell r="D687" t="str">
            <v>Table</v>
          </cell>
          <cell r="E687" t="str">
            <v>No longer used</v>
          </cell>
          <cell r="F687" t="str">
            <v>Internal</v>
          </cell>
          <cell r="G687" t="str">
            <v>Customer</v>
          </cell>
          <cell r="I687" t="str">
            <v>No</v>
          </cell>
          <cell r="J687" t="str">
            <v>Yes</v>
          </cell>
          <cell r="K687" t="str">
            <v>No</v>
          </cell>
        </row>
        <row r="688">
          <cell r="C688" t="str">
            <v>TPAGE3_RATES</v>
          </cell>
          <cell r="D688" t="str">
            <v>Table</v>
          </cell>
          <cell r="E688" t="str">
            <v>No longer used</v>
          </cell>
          <cell r="F688" t="str">
            <v>Internal</v>
          </cell>
          <cell r="G688" t="str">
            <v>Customer</v>
          </cell>
          <cell r="I688" t="str">
            <v>No</v>
          </cell>
          <cell r="J688" t="str">
            <v>Yes</v>
          </cell>
          <cell r="K688" t="str">
            <v>No</v>
          </cell>
        </row>
        <row r="689">
          <cell r="C689" t="str">
            <v>TPAGE3_RATES_LAYOUT</v>
          </cell>
          <cell r="D689" t="str">
            <v>Table</v>
          </cell>
          <cell r="E689" t="str">
            <v>No longer used</v>
          </cell>
          <cell r="F689" t="str">
            <v>Internal</v>
          </cell>
          <cell r="G689" t="str">
            <v>Customer</v>
          </cell>
          <cell r="I689" t="str">
            <v>No</v>
          </cell>
          <cell r="J689" t="str">
            <v>Yes</v>
          </cell>
          <cell r="K689" t="str">
            <v>No</v>
          </cell>
        </row>
        <row r="690">
          <cell r="C690" t="str">
            <v>TPAYEE_BANKS</v>
          </cell>
          <cell r="D690" t="str">
            <v>Table</v>
          </cell>
          <cell r="E690" t="str">
            <v>Bank code list</v>
          </cell>
          <cell r="F690" t="str">
            <v>Internal</v>
          </cell>
          <cell r="G690" t="str">
            <v>Customer</v>
          </cell>
          <cell r="I690" t="str">
            <v>No</v>
          </cell>
          <cell r="J690" t="str">
            <v>Yes</v>
          </cell>
          <cell r="K690" t="str">
            <v>No</v>
          </cell>
        </row>
        <row r="691">
          <cell r="C691" t="str">
            <v>TPAYMENT_ALLOCATIONS</v>
          </cell>
          <cell r="D691" t="str">
            <v>Table</v>
          </cell>
          <cell r="E691" t="str">
            <v>No longer used</v>
          </cell>
          <cell r="F691" t="str">
            <v>Internal</v>
          </cell>
          <cell r="G691" t="str">
            <v>Customer</v>
          </cell>
          <cell r="I691" t="str">
            <v>No</v>
          </cell>
          <cell r="J691" t="str">
            <v>Yes</v>
          </cell>
          <cell r="K691" t="str">
            <v>No</v>
          </cell>
        </row>
        <row r="692">
          <cell r="C692" t="str">
            <v>TPC_ACHIEVER_AGT</v>
          </cell>
          <cell r="D692" t="str">
            <v>Table</v>
          </cell>
          <cell r="E692" t="str">
            <v>No longer used</v>
          </cell>
          <cell r="F692" t="str">
            <v>Internal</v>
          </cell>
          <cell r="G692" t="str">
            <v>Customer</v>
          </cell>
          <cell r="I692" t="str">
            <v>No</v>
          </cell>
          <cell r="J692" t="str">
            <v>Yes</v>
          </cell>
          <cell r="K692" t="str">
            <v>No</v>
          </cell>
        </row>
        <row r="693">
          <cell r="C693" t="str">
            <v>TPC_AGT_MAIL_BOX</v>
          </cell>
          <cell r="D693" t="str">
            <v>Table</v>
          </cell>
          <cell r="E693" t="str">
            <v>Agent mailbox remark</v>
          </cell>
          <cell r="F693" t="str">
            <v>Internal</v>
          </cell>
          <cell r="G693" t="str">
            <v>Customer</v>
          </cell>
          <cell r="I693" t="str">
            <v>No</v>
          </cell>
          <cell r="J693" t="str">
            <v>Yes</v>
          </cell>
          <cell r="K693" t="str">
            <v>No</v>
          </cell>
        </row>
        <row r="694">
          <cell r="C694" t="str">
            <v>TPC_AREA_PC_MAPPING</v>
          </cell>
          <cell r="D694" t="str">
            <v>Table</v>
          </cell>
          <cell r="E694" t="str">
            <v>Work area mapping with zipcode</v>
          </cell>
          <cell r="F694" t="str">
            <v>Internal</v>
          </cell>
          <cell r="G694" t="str">
            <v>Customer</v>
          </cell>
          <cell r="I694" t="str">
            <v>No</v>
          </cell>
          <cell r="J694" t="str">
            <v>Yes</v>
          </cell>
          <cell r="K694" t="str">
            <v>No</v>
          </cell>
        </row>
        <row r="695">
          <cell r="C695" t="str">
            <v>TPC_CHARGE_BCK</v>
          </cell>
          <cell r="D695" t="str">
            <v>Table</v>
          </cell>
          <cell r="E695" t="str">
            <v>No longer used</v>
          </cell>
          <cell r="F695" t="str">
            <v>Internal</v>
          </cell>
          <cell r="G695" t="str">
            <v>Customer</v>
          </cell>
          <cell r="I695" t="str">
            <v>No</v>
          </cell>
          <cell r="J695" t="str">
            <v>Yes</v>
          </cell>
          <cell r="K695" t="str">
            <v>No</v>
          </cell>
        </row>
        <row r="696">
          <cell r="C696" t="str">
            <v>TPC_CITIES</v>
          </cell>
          <cell r="D696" t="str">
            <v>Table</v>
          </cell>
          <cell r="E696" t="str">
            <v>No longer used</v>
          </cell>
          <cell r="F696" t="str">
            <v>Internal</v>
          </cell>
          <cell r="G696" t="str">
            <v>Customer</v>
          </cell>
          <cell r="I696" t="str">
            <v>No</v>
          </cell>
          <cell r="J696" t="str">
            <v>Yes</v>
          </cell>
          <cell r="K696" t="str">
            <v>No</v>
          </cell>
        </row>
        <row r="697">
          <cell r="C697" t="str">
            <v>TPC_CITY_NAME_MAPPING</v>
          </cell>
          <cell r="D697" t="str">
            <v>Table</v>
          </cell>
          <cell r="E697" t="str">
            <v>City description</v>
          </cell>
          <cell r="F697" t="str">
            <v>Internal</v>
          </cell>
          <cell r="G697" t="str">
            <v>Customer</v>
          </cell>
          <cell r="I697" t="str">
            <v>No</v>
          </cell>
          <cell r="J697" t="str">
            <v>Yes</v>
          </cell>
          <cell r="K697" t="str">
            <v>No</v>
          </cell>
        </row>
        <row r="698">
          <cell r="C698" t="str">
            <v>TPC_COLLECTIONS</v>
          </cell>
          <cell r="D698" t="str">
            <v>Table</v>
          </cell>
          <cell r="E698" t="str">
            <v>No longer used</v>
          </cell>
          <cell r="F698" t="str">
            <v>Internal</v>
          </cell>
          <cell r="G698" t="str">
            <v>Customer</v>
          </cell>
          <cell r="I698" t="str">
            <v>No</v>
          </cell>
          <cell r="J698" t="str">
            <v>Yes</v>
          </cell>
          <cell r="K698" t="str">
            <v>No</v>
          </cell>
        </row>
        <row r="699">
          <cell r="C699" t="str">
            <v>TPC_CONTACTS</v>
          </cell>
          <cell r="D699" t="str">
            <v>Table</v>
          </cell>
          <cell r="E699" t="str">
            <v>No longer used</v>
          </cell>
          <cell r="F699" t="str">
            <v>Internal</v>
          </cell>
          <cell r="G699" t="str">
            <v>Customer</v>
          </cell>
          <cell r="I699" t="str">
            <v>No</v>
          </cell>
          <cell r="J699" t="str">
            <v>Yes</v>
          </cell>
          <cell r="K699" t="str">
            <v>No</v>
          </cell>
        </row>
        <row r="700">
          <cell r="C700" t="str">
            <v>TPC_DISTRICT_NAME_MAPPING</v>
          </cell>
          <cell r="D700" t="str">
            <v>Table</v>
          </cell>
          <cell r="E700" t="str">
            <v>I don't know</v>
          </cell>
          <cell r="F700" t="str">
            <v>Internal</v>
          </cell>
          <cell r="G700" t="str">
            <v>Customer</v>
          </cell>
          <cell r="I700" t="str">
            <v>No</v>
          </cell>
          <cell r="J700" t="str">
            <v>Yes</v>
          </cell>
          <cell r="K700" t="str">
            <v>No</v>
          </cell>
        </row>
        <row r="701">
          <cell r="C701" t="str">
            <v>TPC_DISTRICTS</v>
          </cell>
          <cell r="D701" t="str">
            <v>Table</v>
          </cell>
          <cell r="E701" t="str">
            <v>No longer used</v>
          </cell>
          <cell r="F701" t="str">
            <v>Internal</v>
          </cell>
          <cell r="G701" t="str">
            <v>Customer</v>
          </cell>
          <cell r="I701" t="str">
            <v>No</v>
          </cell>
          <cell r="J701" t="str">
            <v>Yes</v>
          </cell>
          <cell r="K701" t="str">
            <v>No</v>
          </cell>
        </row>
        <row r="702">
          <cell r="C702" t="str">
            <v>TPC_FEE_RATES</v>
          </cell>
          <cell r="D702" t="str">
            <v>Table</v>
          </cell>
          <cell r="E702" t="str">
            <v>Fee rates</v>
          </cell>
          <cell r="F702" t="str">
            <v>Internal</v>
          </cell>
          <cell r="G702" t="str">
            <v>Customer</v>
          </cell>
          <cell r="I702" t="str">
            <v>No</v>
          </cell>
          <cell r="J702" t="str">
            <v>Yes</v>
          </cell>
          <cell r="K702" t="str">
            <v>No</v>
          </cell>
        </row>
        <row r="703">
          <cell r="C703" t="str">
            <v>TPCLALA305</v>
          </cell>
          <cell r="D703" t="str">
            <v>Table</v>
          </cell>
          <cell r="E703" t="str">
            <v>Coverage addition</v>
          </cell>
          <cell r="F703" t="str">
            <v>Internal</v>
          </cell>
          <cell r="G703" t="str">
            <v>Customer</v>
          </cell>
          <cell r="I703" t="str">
            <v>No</v>
          </cell>
          <cell r="J703" t="str">
            <v>Yes</v>
          </cell>
          <cell r="K703" t="str">
            <v>No</v>
          </cell>
        </row>
        <row r="704">
          <cell r="C704" t="str">
            <v>TPCLALA305_COMM</v>
          </cell>
          <cell r="D704" t="str">
            <v>Table</v>
          </cell>
          <cell r="E704" t="str">
            <v>Commission for agent</v>
          </cell>
          <cell r="F704" t="str">
            <v>Internal</v>
          </cell>
          <cell r="G704" t="str">
            <v>Customer</v>
          </cell>
          <cell r="I704" t="str">
            <v>No</v>
          </cell>
          <cell r="J704" t="str">
            <v>Yes</v>
          </cell>
          <cell r="K704" t="str">
            <v>No</v>
          </cell>
        </row>
        <row r="705">
          <cell r="C705" t="str">
            <v>TPCLALA305_FND_ALLOC</v>
          </cell>
          <cell r="D705" t="str">
            <v>Table</v>
          </cell>
          <cell r="E705" t="str">
            <v>No longer used</v>
          </cell>
          <cell r="F705" t="str">
            <v>Internal</v>
          </cell>
          <cell r="G705" t="str">
            <v>Customer</v>
          </cell>
          <cell r="I705" t="str">
            <v>No</v>
          </cell>
          <cell r="J705" t="str">
            <v>Yes</v>
          </cell>
          <cell r="K705" t="str">
            <v>No</v>
          </cell>
        </row>
        <row r="706">
          <cell r="C706" t="str">
            <v>TPCLALA306</v>
          </cell>
          <cell r="D706" t="str">
            <v>Table</v>
          </cell>
          <cell r="E706" t="str">
            <v>Coverage deletion</v>
          </cell>
          <cell r="F706" t="str">
            <v>Internal</v>
          </cell>
          <cell r="G706" t="str">
            <v>Customer</v>
          </cell>
          <cell r="I706" t="str">
            <v>No</v>
          </cell>
          <cell r="J706" t="str">
            <v>Yes</v>
          </cell>
          <cell r="K706" t="str">
            <v>No</v>
          </cell>
        </row>
        <row r="707">
          <cell r="C707" t="str">
            <v>TPCLALA307</v>
          </cell>
          <cell r="D707" t="str">
            <v>Table</v>
          </cell>
          <cell r="E707" t="str">
            <v>Policy option change history</v>
          </cell>
          <cell r="F707" t="str">
            <v>Internal</v>
          </cell>
          <cell r="G707" t="str">
            <v>Customer</v>
          </cell>
          <cell r="I707" t="str">
            <v>No</v>
          </cell>
          <cell r="J707" t="str">
            <v>Yes</v>
          </cell>
          <cell r="K707" t="str">
            <v>No</v>
          </cell>
        </row>
        <row r="708">
          <cell r="C708" t="str">
            <v>TPCLALA309</v>
          </cell>
          <cell r="D708" t="str">
            <v>Table</v>
          </cell>
          <cell r="E708" t="str">
            <v>Mode/Bill mode change</v>
          </cell>
          <cell r="F708" t="str">
            <v>Internal</v>
          </cell>
          <cell r="G708" t="str">
            <v>Customer</v>
          </cell>
          <cell r="I708" t="str">
            <v>No</v>
          </cell>
          <cell r="J708" t="str">
            <v>Yes</v>
          </cell>
          <cell r="K708" t="str">
            <v>No</v>
          </cell>
        </row>
        <row r="709">
          <cell r="C709" t="str">
            <v>TPCLALA310</v>
          </cell>
          <cell r="D709" t="str">
            <v>Table</v>
          </cell>
          <cell r="E709" t="str">
            <v>Policy Misc change</v>
          </cell>
          <cell r="F709" t="str">
            <v>Internal</v>
          </cell>
          <cell r="G709" t="str">
            <v>Customer</v>
          </cell>
          <cell r="I709" t="str">
            <v>No</v>
          </cell>
          <cell r="J709" t="str">
            <v>Yes</v>
          </cell>
          <cell r="K709" t="str">
            <v>No</v>
          </cell>
        </row>
        <row r="710">
          <cell r="C710" t="str">
            <v>TPCLALA311</v>
          </cell>
          <cell r="D710" t="str">
            <v>Table</v>
          </cell>
          <cell r="E710" t="str">
            <v>Coverage Misc change</v>
          </cell>
          <cell r="F710" t="str">
            <v>Internal</v>
          </cell>
          <cell r="G710" t="str">
            <v>Customer</v>
          </cell>
          <cell r="I710" t="str">
            <v>No</v>
          </cell>
          <cell r="J710" t="str">
            <v>Yes</v>
          </cell>
          <cell r="K710" t="str">
            <v>No</v>
          </cell>
        </row>
        <row r="711">
          <cell r="C711" t="str">
            <v>TPCLALA312</v>
          </cell>
          <cell r="D711" t="str">
            <v>Table</v>
          </cell>
          <cell r="E711" t="str">
            <v>Commission Trailer Misc. Change</v>
          </cell>
          <cell r="F711" t="str">
            <v>Internal</v>
          </cell>
          <cell r="G711" t="str">
            <v>Customer</v>
          </cell>
          <cell r="I711" t="str">
            <v>No</v>
          </cell>
          <cell r="J711" t="str">
            <v>Yes</v>
          </cell>
          <cell r="K711" t="str">
            <v>No</v>
          </cell>
        </row>
        <row r="712">
          <cell r="C712" t="str">
            <v>TPCLALA312_COMM</v>
          </cell>
          <cell r="D712" t="str">
            <v>Table</v>
          </cell>
          <cell r="E712" t="str">
            <v>Commission Trailer Misc. Change</v>
          </cell>
          <cell r="F712" t="str">
            <v>Internal</v>
          </cell>
          <cell r="G712" t="str">
            <v>Customer</v>
          </cell>
          <cell r="I712" t="str">
            <v>No</v>
          </cell>
          <cell r="J712" t="str">
            <v>Yes</v>
          </cell>
          <cell r="K712" t="str">
            <v>No</v>
          </cell>
        </row>
        <row r="713">
          <cell r="C713" t="str">
            <v>TPCLALA312_OVER</v>
          </cell>
          <cell r="D713" t="str">
            <v>Table</v>
          </cell>
          <cell r="E713" t="str">
            <v>No longer used</v>
          </cell>
          <cell r="F713" t="str">
            <v>Internal</v>
          </cell>
          <cell r="G713" t="str">
            <v>Customer</v>
          </cell>
          <cell r="I713" t="str">
            <v>No</v>
          </cell>
          <cell r="J713" t="str">
            <v>Yes</v>
          </cell>
          <cell r="K713" t="str">
            <v>No</v>
          </cell>
        </row>
        <row r="714">
          <cell r="C714" t="str">
            <v>TPCLALA326</v>
          </cell>
          <cell r="D714" t="str">
            <v>Table</v>
          </cell>
          <cell r="E714" t="str">
            <v>No longer used</v>
          </cell>
          <cell r="F714" t="str">
            <v>Internal</v>
          </cell>
          <cell r="G714" t="str">
            <v>Customer</v>
          </cell>
          <cell r="I714" t="str">
            <v>No</v>
          </cell>
          <cell r="J714" t="str">
            <v>Yes</v>
          </cell>
          <cell r="K714" t="str">
            <v>No</v>
          </cell>
        </row>
        <row r="715">
          <cell r="C715" t="str">
            <v>TPCLALA334</v>
          </cell>
          <cell r="D715" t="str">
            <v>Table</v>
          </cell>
          <cell r="E715" t="str">
            <v>No longer used</v>
          </cell>
          <cell r="F715" t="str">
            <v>Internal</v>
          </cell>
          <cell r="G715" t="str">
            <v>Customer</v>
          </cell>
          <cell r="I715" t="str">
            <v>No</v>
          </cell>
          <cell r="J715" t="str">
            <v>Yes</v>
          </cell>
          <cell r="K715" t="str">
            <v>No</v>
          </cell>
        </row>
        <row r="716">
          <cell r="C716" t="str">
            <v>TPCLALA334_FND</v>
          </cell>
          <cell r="D716" t="str">
            <v>Table</v>
          </cell>
          <cell r="E716" t="str">
            <v>No longer used</v>
          </cell>
          <cell r="F716" t="str">
            <v>Internal</v>
          </cell>
          <cell r="G716" t="str">
            <v>Customer</v>
          </cell>
          <cell r="I716" t="str">
            <v>No</v>
          </cell>
          <cell r="J716" t="str">
            <v>Yes</v>
          </cell>
          <cell r="K716" t="str">
            <v>No</v>
          </cell>
        </row>
        <row r="717">
          <cell r="C717" t="str">
            <v>TPCLALA337</v>
          </cell>
          <cell r="D717" t="str">
            <v>Table</v>
          </cell>
          <cell r="E717" t="str">
            <v>No longer used</v>
          </cell>
          <cell r="F717" t="str">
            <v>Internal</v>
          </cell>
          <cell r="G717" t="str">
            <v>Customer</v>
          </cell>
          <cell r="I717" t="str">
            <v>No</v>
          </cell>
          <cell r="J717" t="str">
            <v>Yes</v>
          </cell>
          <cell r="K717" t="str">
            <v>No</v>
          </cell>
        </row>
        <row r="718">
          <cell r="C718" t="str">
            <v>TPCLALA337_CVG</v>
          </cell>
          <cell r="D718" t="str">
            <v>Table</v>
          </cell>
          <cell r="E718" t="str">
            <v>No longer used</v>
          </cell>
          <cell r="F718" t="str">
            <v>Internal</v>
          </cell>
          <cell r="G718" t="str">
            <v>Customer</v>
          </cell>
          <cell r="I718" t="str">
            <v>No</v>
          </cell>
          <cell r="J718" t="str">
            <v>Yes</v>
          </cell>
          <cell r="K718" t="str">
            <v>No</v>
          </cell>
        </row>
        <row r="719">
          <cell r="C719" t="str">
            <v>TPCLALA337_CVG_FND</v>
          </cell>
          <cell r="D719" t="str">
            <v>Table</v>
          </cell>
          <cell r="E719" t="str">
            <v>No longer used</v>
          </cell>
          <cell r="F719" t="str">
            <v>Internal</v>
          </cell>
          <cell r="G719" t="str">
            <v>Customer</v>
          </cell>
          <cell r="I719" t="str">
            <v>No</v>
          </cell>
          <cell r="J719" t="str">
            <v>Yes</v>
          </cell>
          <cell r="K719" t="str">
            <v>No</v>
          </cell>
        </row>
        <row r="720">
          <cell r="C720" t="str">
            <v>TPCLALA339</v>
          </cell>
          <cell r="D720" t="str">
            <v>Table</v>
          </cell>
          <cell r="E720" t="str">
            <v>Fund switch</v>
          </cell>
          <cell r="F720" t="str">
            <v>Internal</v>
          </cell>
          <cell r="G720" t="str">
            <v>Customer</v>
          </cell>
          <cell r="I720" t="str">
            <v>No</v>
          </cell>
          <cell r="J720" t="str">
            <v>Yes</v>
          </cell>
          <cell r="K720" t="str">
            <v>No</v>
          </cell>
        </row>
        <row r="721">
          <cell r="C721" t="str">
            <v>TPCLALA339_TRI</v>
          </cell>
          <cell r="D721" t="str">
            <v>Table</v>
          </cell>
          <cell r="E721" t="str">
            <v>Fund switch</v>
          </cell>
          <cell r="F721" t="str">
            <v>Internal</v>
          </cell>
          <cell r="G721" t="str">
            <v>Customer</v>
          </cell>
          <cell r="I721" t="str">
            <v>No</v>
          </cell>
          <cell r="J721" t="str">
            <v>Yes</v>
          </cell>
          <cell r="K721" t="str">
            <v>No</v>
          </cell>
        </row>
        <row r="722">
          <cell r="C722" t="str">
            <v>TPCLALA339_TRO</v>
          </cell>
          <cell r="D722" t="str">
            <v>Table</v>
          </cell>
          <cell r="E722" t="str">
            <v>Fund switch</v>
          </cell>
          <cell r="F722" t="str">
            <v>Internal</v>
          </cell>
          <cell r="G722" t="str">
            <v>Customer</v>
          </cell>
          <cell r="I722" t="str">
            <v>No</v>
          </cell>
          <cell r="J722" t="str">
            <v>Yes</v>
          </cell>
          <cell r="K722" t="str">
            <v>No</v>
          </cell>
        </row>
        <row r="723">
          <cell r="C723" t="str">
            <v>TPCLALA343</v>
          </cell>
          <cell r="D723" t="str">
            <v>Table</v>
          </cell>
          <cell r="E723" t="str">
            <v>No longer used</v>
          </cell>
          <cell r="F723" t="str">
            <v>Internal</v>
          </cell>
          <cell r="G723" t="str">
            <v>Customer</v>
          </cell>
          <cell r="I723" t="str">
            <v>No</v>
          </cell>
          <cell r="J723" t="str">
            <v>Yes</v>
          </cell>
          <cell r="K723" t="str">
            <v>No</v>
          </cell>
        </row>
        <row r="724">
          <cell r="C724" t="str">
            <v>TPCLALA343_CVG_LAY</v>
          </cell>
          <cell r="D724" t="str">
            <v>Table</v>
          </cell>
          <cell r="E724" t="str">
            <v>No longer used</v>
          </cell>
          <cell r="F724" t="str">
            <v>Internal</v>
          </cell>
          <cell r="G724" t="str">
            <v>Customer</v>
          </cell>
          <cell r="I724" t="str">
            <v>No</v>
          </cell>
          <cell r="J724" t="str">
            <v>Yes</v>
          </cell>
          <cell r="K724" t="str">
            <v>No</v>
          </cell>
        </row>
        <row r="725">
          <cell r="C725" t="str">
            <v>TPCLALA346</v>
          </cell>
          <cell r="D725" t="str">
            <v>Table</v>
          </cell>
          <cell r="E725" t="str">
            <v>History of policy change status</v>
          </cell>
          <cell r="F725" t="str">
            <v>Internal</v>
          </cell>
          <cell r="G725" t="str">
            <v>Customer</v>
          </cell>
          <cell r="I725" t="str">
            <v>No</v>
          </cell>
          <cell r="J725" t="str">
            <v>Yes</v>
          </cell>
          <cell r="K725" t="str">
            <v>No</v>
          </cell>
        </row>
        <row r="726">
          <cell r="C726" t="str">
            <v>TPCLSGA334</v>
          </cell>
          <cell r="D726" t="str">
            <v>Table</v>
          </cell>
          <cell r="E726" t="str">
            <v>Fund allocation</v>
          </cell>
          <cell r="F726" t="str">
            <v>Internal</v>
          </cell>
          <cell r="G726" t="str">
            <v>Customer</v>
          </cell>
          <cell r="I726" t="str">
            <v>No</v>
          </cell>
          <cell r="J726" t="str">
            <v>Yes</v>
          </cell>
          <cell r="K726" t="str">
            <v>No</v>
          </cell>
        </row>
        <row r="727">
          <cell r="C727" t="str">
            <v>TPCLSGA334_FND</v>
          </cell>
          <cell r="D727" t="str">
            <v>Table</v>
          </cell>
          <cell r="E727" t="str">
            <v>Fund allocation</v>
          </cell>
          <cell r="F727" t="str">
            <v>Internal</v>
          </cell>
          <cell r="G727" t="str">
            <v>Customer</v>
          </cell>
          <cell r="I727" t="str">
            <v>No</v>
          </cell>
          <cell r="J727" t="str">
            <v>Yes</v>
          </cell>
          <cell r="K727" t="str">
            <v>No</v>
          </cell>
        </row>
        <row r="728">
          <cell r="C728" t="str">
            <v>TPCLSGA500</v>
          </cell>
          <cell r="D728" t="str">
            <v>Table</v>
          </cell>
          <cell r="E728" t="str">
            <v>Fund Unit Jounral</v>
          </cell>
          <cell r="F728" t="str">
            <v>Internal</v>
          </cell>
          <cell r="G728" t="str">
            <v>Customer</v>
          </cell>
          <cell r="I728" t="str">
            <v>No</v>
          </cell>
          <cell r="J728" t="str">
            <v>Yes</v>
          </cell>
          <cell r="K728" t="str">
            <v>No</v>
          </cell>
        </row>
        <row r="729">
          <cell r="C729" t="str">
            <v>TPCLSGA500_TRO</v>
          </cell>
          <cell r="D729" t="str">
            <v>Table</v>
          </cell>
          <cell r="E729" t="str">
            <v>Fund Unit Jounral</v>
          </cell>
          <cell r="F729" t="str">
            <v>Internal</v>
          </cell>
          <cell r="G729" t="str">
            <v>Customer</v>
          </cell>
          <cell r="I729" t="str">
            <v>No</v>
          </cell>
          <cell r="J729" t="str">
            <v>Yes</v>
          </cell>
          <cell r="K729" t="str">
            <v>No</v>
          </cell>
        </row>
        <row r="730">
          <cell r="C730" t="str">
            <v>TPC_OWN_4YR</v>
          </cell>
          <cell r="D730" t="str">
            <v>Table</v>
          </cell>
          <cell r="E730" t="str">
            <v>No longer used</v>
          </cell>
          <cell r="F730" t="str">
            <v>Internal</v>
          </cell>
          <cell r="G730" t="str">
            <v>Customer</v>
          </cell>
          <cell r="I730" t="str">
            <v>No</v>
          </cell>
          <cell r="J730" t="str">
            <v>Yes</v>
          </cell>
          <cell r="K730" t="str">
            <v>No</v>
          </cell>
        </row>
        <row r="731">
          <cell r="C731" t="str">
            <v>TPC_POL_NOTES</v>
          </cell>
          <cell r="D731" t="str">
            <v>Table</v>
          </cell>
          <cell r="E731" t="str">
            <v>Policy notes</v>
          </cell>
          <cell r="F731" t="str">
            <v>Internal</v>
          </cell>
          <cell r="G731" t="str">
            <v>Customer</v>
          </cell>
          <cell r="I731" t="str">
            <v>No</v>
          </cell>
          <cell r="J731" t="str">
            <v>Yes</v>
          </cell>
          <cell r="K731" t="str">
            <v>No</v>
          </cell>
        </row>
        <row r="732">
          <cell r="C732" t="str">
            <v>TPC_TASK_CTL</v>
          </cell>
          <cell r="D732" t="str">
            <v>Table</v>
          </cell>
          <cell r="E732" t="str">
            <v>Task control</v>
          </cell>
          <cell r="F732" t="str">
            <v>Internal</v>
          </cell>
          <cell r="G732" t="str">
            <v>Customer</v>
          </cell>
          <cell r="I732" t="str">
            <v>No</v>
          </cell>
          <cell r="J732" t="str">
            <v>Yes</v>
          </cell>
          <cell r="K732" t="str">
            <v>No</v>
          </cell>
        </row>
        <row r="733">
          <cell r="C733" t="str">
            <v>TPC_TASK_DTL</v>
          </cell>
          <cell r="D733" t="str">
            <v>Table</v>
          </cell>
          <cell r="E733" t="str">
            <v>Task detail</v>
          </cell>
          <cell r="F733" t="str">
            <v>Internal</v>
          </cell>
          <cell r="G733" t="str">
            <v>Customer</v>
          </cell>
          <cell r="I733" t="str">
            <v>No</v>
          </cell>
          <cell r="J733" t="str">
            <v>Yes</v>
          </cell>
          <cell r="K733" t="str">
            <v>No</v>
          </cell>
        </row>
        <row r="734">
          <cell r="C734" t="str">
            <v>TPC_TRACK_DTL</v>
          </cell>
          <cell r="D734" t="str">
            <v>Table</v>
          </cell>
          <cell r="E734" t="str">
            <v>Tracking detail</v>
          </cell>
          <cell r="F734" t="str">
            <v>Internal</v>
          </cell>
          <cell r="G734" t="str">
            <v>Customer</v>
          </cell>
          <cell r="I734" t="str">
            <v>No</v>
          </cell>
          <cell r="J734" t="str">
            <v>Yes</v>
          </cell>
          <cell r="K734" t="str">
            <v>No</v>
          </cell>
        </row>
        <row r="735">
          <cell r="C735" t="str">
            <v>TPC_TRACK_HIS</v>
          </cell>
          <cell r="D735" t="str">
            <v>Table</v>
          </cell>
          <cell r="E735" t="str">
            <v>Tracking history</v>
          </cell>
          <cell r="F735" t="str">
            <v>Internal</v>
          </cell>
          <cell r="G735" t="str">
            <v>Customer</v>
          </cell>
          <cell r="I735" t="str">
            <v>No</v>
          </cell>
          <cell r="J735" t="str">
            <v>Yes</v>
          </cell>
          <cell r="K735" t="str">
            <v>No</v>
          </cell>
        </row>
        <row r="736">
          <cell r="C736" t="str">
            <v>TPC_USERS</v>
          </cell>
          <cell r="D736" t="str">
            <v>Table</v>
          </cell>
          <cell r="E736" t="str">
            <v>I don't know</v>
          </cell>
          <cell r="F736" t="str">
            <v>Internal</v>
          </cell>
          <cell r="G736" t="str">
            <v>Customer</v>
          </cell>
          <cell r="I736" t="str">
            <v>No</v>
          </cell>
          <cell r="J736" t="str">
            <v>Yes</v>
          </cell>
          <cell r="K736" t="str">
            <v>No</v>
          </cell>
        </row>
        <row r="737">
          <cell r="C737" t="str">
            <v>TPC_WARD_NAME_MAPPING</v>
          </cell>
          <cell r="D737" t="str">
            <v>Table</v>
          </cell>
          <cell r="E737" t="str">
            <v>Ward name mapping</v>
          </cell>
          <cell r="F737" t="str">
            <v>Internal</v>
          </cell>
          <cell r="G737" t="str">
            <v>Customer</v>
          </cell>
          <cell r="I737" t="str">
            <v>No</v>
          </cell>
          <cell r="J737" t="str">
            <v>Yes</v>
          </cell>
          <cell r="K737" t="str">
            <v>No</v>
          </cell>
        </row>
        <row r="738">
          <cell r="C738" t="str">
            <v>TPC_WARDS</v>
          </cell>
          <cell r="D738" t="str">
            <v>Table</v>
          </cell>
          <cell r="E738" t="str">
            <v>No longer used</v>
          </cell>
          <cell r="F738" t="str">
            <v>Internal</v>
          </cell>
          <cell r="G738" t="str">
            <v>Customer</v>
          </cell>
          <cell r="I738" t="str">
            <v>No</v>
          </cell>
          <cell r="J738" t="str">
            <v>Yes</v>
          </cell>
          <cell r="K738" t="str">
            <v>No</v>
          </cell>
        </row>
        <row r="739">
          <cell r="C739" t="str">
            <v>TTERR_UW_USERS</v>
          </cell>
          <cell r="D739" t="str">
            <v>Table</v>
          </cell>
          <cell r="E739" t="str">
            <v>No longer used</v>
          </cell>
          <cell r="F739" t="str">
            <v>Internal</v>
          </cell>
          <cell r="G739" t="str">
            <v>Customer</v>
          </cell>
          <cell r="I739" t="str">
            <v>No</v>
          </cell>
          <cell r="J739" t="str">
            <v>Yes</v>
          </cell>
          <cell r="K739" t="str">
            <v>No</v>
          </cell>
        </row>
        <row r="740">
          <cell r="C740" t="str">
            <v>TTHIRD_PARTY_POLICY_LINKS</v>
          </cell>
          <cell r="D740" t="str">
            <v>Table</v>
          </cell>
          <cell r="E740" t="str">
            <v>Third party info</v>
          </cell>
          <cell r="F740" t="str">
            <v>Internal</v>
          </cell>
          <cell r="G740" t="str">
            <v>Customer</v>
          </cell>
          <cell r="I740" t="str">
            <v>No</v>
          </cell>
          <cell r="J740" t="str">
            <v>Yes</v>
          </cell>
          <cell r="K740" t="str">
            <v>No</v>
          </cell>
        </row>
        <row r="741">
          <cell r="C741" t="str">
            <v>TTLIA_TW</v>
          </cell>
          <cell r="D741" t="str">
            <v>Table</v>
          </cell>
          <cell r="E741" t="str">
            <v>No longer used</v>
          </cell>
          <cell r="F741" t="str">
            <v>Internal</v>
          </cell>
          <cell r="G741" t="str">
            <v>Customer</v>
          </cell>
          <cell r="I741" t="str">
            <v>No</v>
          </cell>
          <cell r="J741" t="str">
            <v>Yes</v>
          </cell>
          <cell r="K741" t="str">
            <v>No</v>
          </cell>
        </row>
        <row r="742">
          <cell r="C742" t="str">
            <v>TTMP_ALPHA_SEARCH_CLIENT</v>
          </cell>
          <cell r="D742" t="str">
            <v>Table</v>
          </cell>
          <cell r="E742" t="str">
            <v>No longer used</v>
          </cell>
          <cell r="F742" t="str">
            <v>Internal</v>
          </cell>
          <cell r="G742" t="str">
            <v>Customer</v>
          </cell>
          <cell r="I742" t="str">
            <v>No</v>
          </cell>
          <cell r="J742" t="str">
            <v>Yes</v>
          </cell>
          <cell r="K742" t="str">
            <v>No</v>
          </cell>
        </row>
        <row r="743">
          <cell r="C743" t="str">
            <v>TTMP_ALPHA_SEARCH_PB</v>
          </cell>
          <cell r="D743" t="str">
            <v>Table</v>
          </cell>
          <cell r="E743" t="str">
            <v>No longer used</v>
          </cell>
          <cell r="F743" t="str">
            <v>Internal</v>
          </cell>
          <cell r="G743" t="str">
            <v>Customer</v>
          </cell>
          <cell r="I743" t="str">
            <v>No</v>
          </cell>
          <cell r="J743" t="str">
            <v>Yes</v>
          </cell>
          <cell r="K743" t="str">
            <v>No</v>
          </cell>
        </row>
        <row r="744">
          <cell r="C744" t="str">
            <v>TTMP_DNR_DETAILS</v>
          </cell>
          <cell r="D744" t="str">
            <v>Table</v>
          </cell>
          <cell r="E744" t="str">
            <v>No longer used</v>
          </cell>
          <cell r="F744" t="str">
            <v>Internal</v>
          </cell>
          <cell r="G744" t="str">
            <v>Customer</v>
          </cell>
          <cell r="I744" t="str">
            <v>No</v>
          </cell>
          <cell r="J744" t="str">
            <v>Yes</v>
          </cell>
          <cell r="K744" t="str">
            <v>No</v>
          </cell>
        </row>
        <row r="745">
          <cell r="C745" t="str">
            <v>TTMP_QUERY_REGISTERS</v>
          </cell>
          <cell r="D745" t="str">
            <v>Table</v>
          </cell>
          <cell r="E745" t="str">
            <v>No longer used</v>
          </cell>
          <cell r="F745" t="str">
            <v>Internal</v>
          </cell>
          <cell r="G745" t="str">
            <v>Customer</v>
          </cell>
          <cell r="I745" t="str">
            <v>No</v>
          </cell>
          <cell r="J745" t="str">
            <v>Yes</v>
          </cell>
          <cell r="K745" t="str">
            <v>No</v>
          </cell>
        </row>
        <row r="746">
          <cell r="C746" t="str">
            <v>TTOT_FND_VALUES</v>
          </cell>
          <cell r="D746" t="str">
            <v>Table</v>
          </cell>
          <cell r="E746" t="str">
            <v>Total fund values</v>
          </cell>
          <cell r="F746" t="str">
            <v>Internal</v>
          </cell>
          <cell r="G746" t="str">
            <v>Customer</v>
          </cell>
          <cell r="I746" t="str">
            <v>No</v>
          </cell>
          <cell r="J746" t="str">
            <v>Yes</v>
          </cell>
          <cell r="K746" t="str">
            <v>No</v>
          </cell>
        </row>
        <row r="747">
          <cell r="C747" t="str">
            <v>TTYPE_VALUES</v>
          </cell>
          <cell r="D747" t="str">
            <v>Table</v>
          </cell>
          <cell r="E747" t="str">
            <v>No longer used</v>
          </cell>
          <cell r="F747" t="str">
            <v>Internal</v>
          </cell>
          <cell r="G747" t="str">
            <v>Customer</v>
          </cell>
          <cell r="I747" t="str">
            <v>No</v>
          </cell>
          <cell r="J747" t="str">
            <v>Yes</v>
          </cell>
          <cell r="K747" t="str">
            <v>No</v>
          </cell>
        </row>
        <row r="748">
          <cell r="C748" t="str">
            <v>TUL_RPT</v>
          </cell>
          <cell r="D748" t="str">
            <v>Table</v>
          </cell>
          <cell r="E748" t="str">
            <v>I don't know</v>
          </cell>
          <cell r="F748" t="str">
            <v>Internal</v>
          </cell>
          <cell r="G748" t="str">
            <v>Customer</v>
          </cell>
          <cell r="I748" t="str">
            <v>No</v>
          </cell>
          <cell r="J748" t="str">
            <v>Yes</v>
          </cell>
          <cell r="K748" t="str">
            <v>No</v>
          </cell>
        </row>
        <row r="749">
          <cell r="C749" t="str">
            <v>TUNDO_DISP_TRXN_CD</v>
          </cell>
          <cell r="D749" t="str">
            <v>Table</v>
          </cell>
          <cell r="E749" t="str">
            <v>Transaction description</v>
          </cell>
          <cell r="F749" t="str">
            <v>Internal</v>
          </cell>
          <cell r="G749" t="str">
            <v>Customer</v>
          </cell>
          <cell r="I749" t="str">
            <v>No</v>
          </cell>
          <cell r="J749" t="str">
            <v>Yes</v>
          </cell>
          <cell r="K749" t="str">
            <v>No</v>
          </cell>
        </row>
        <row r="750">
          <cell r="C750" t="str">
            <v>TUNDO_FUND_MVY_HISTORIES</v>
          </cell>
          <cell r="D750" t="str">
            <v>Table</v>
          </cell>
          <cell r="E750" t="str">
            <v>No longer used</v>
          </cell>
          <cell r="F750" t="str">
            <v>Internal</v>
          </cell>
          <cell r="G750" t="str">
            <v>Customer</v>
          </cell>
          <cell r="I750" t="str">
            <v>No</v>
          </cell>
          <cell r="J750" t="str">
            <v>Yes</v>
          </cell>
          <cell r="K750" t="str">
            <v>No</v>
          </cell>
        </row>
        <row r="751">
          <cell r="C751" t="str">
            <v>TUNDO_MVY_HIST_DETAILS</v>
          </cell>
          <cell r="D751" t="str">
            <v>Table</v>
          </cell>
          <cell r="E751" t="str">
            <v>Undo MVY history detail</v>
          </cell>
          <cell r="F751" t="str">
            <v>Internal</v>
          </cell>
          <cell r="G751" t="str">
            <v>Customer</v>
          </cell>
          <cell r="I751" t="str">
            <v>No</v>
          </cell>
          <cell r="J751" t="str">
            <v>Yes</v>
          </cell>
          <cell r="K751" t="str">
            <v>No</v>
          </cell>
        </row>
        <row r="752">
          <cell r="C752" t="str">
            <v>TUNDO_MVY_HIST_HEADERS</v>
          </cell>
          <cell r="D752" t="str">
            <v>Table</v>
          </cell>
          <cell r="E752" t="str">
            <v>Undo MVY history header</v>
          </cell>
          <cell r="F752" t="str">
            <v>Internal</v>
          </cell>
          <cell r="G752" t="str">
            <v>Customer</v>
          </cell>
          <cell r="I752" t="str">
            <v>No</v>
          </cell>
          <cell r="J752" t="str">
            <v>Yes</v>
          </cell>
          <cell r="K752" t="str">
            <v>No</v>
          </cell>
        </row>
        <row r="753">
          <cell r="C753" t="str">
            <v>TUNDO_PRINT_CONTROLS</v>
          </cell>
          <cell r="D753" t="str">
            <v>Table</v>
          </cell>
          <cell r="E753" t="str">
            <v>No longer used</v>
          </cell>
          <cell r="F753" t="str">
            <v>Internal</v>
          </cell>
          <cell r="G753" t="str">
            <v>Customer</v>
          </cell>
          <cell r="I753" t="str">
            <v>No</v>
          </cell>
          <cell r="J753" t="str">
            <v>Yes</v>
          </cell>
          <cell r="K753" t="str">
            <v>No</v>
          </cell>
        </row>
        <row r="754">
          <cell r="C754" t="str">
            <v>TUNDO_WRK_ACTIVITY_SCHEDULES</v>
          </cell>
          <cell r="D754" t="str">
            <v>Table</v>
          </cell>
          <cell r="E754" t="str">
            <v>Undo activity schedule</v>
          </cell>
          <cell r="F754" t="str">
            <v>Internal</v>
          </cell>
          <cell r="G754" t="str">
            <v>Customer</v>
          </cell>
          <cell r="I754" t="str">
            <v>No</v>
          </cell>
          <cell r="J754" t="str">
            <v>Yes</v>
          </cell>
          <cell r="K754" t="str">
            <v>No</v>
          </cell>
        </row>
        <row r="755">
          <cell r="C755" t="str">
            <v>TUNDO_WRK_POL_CHG_CONT</v>
          </cell>
          <cell r="D755" t="str">
            <v>Table</v>
          </cell>
          <cell r="E755" t="str">
            <v>No longer used</v>
          </cell>
          <cell r="F755" t="str">
            <v>Internal</v>
          </cell>
          <cell r="G755" t="str">
            <v>Customer</v>
          </cell>
          <cell r="I755" t="str">
            <v>No</v>
          </cell>
          <cell r="J755" t="str">
            <v>Yes</v>
          </cell>
          <cell r="K755" t="str">
            <v>No</v>
          </cell>
        </row>
        <row r="756">
          <cell r="C756" t="str">
            <v>TUNDO_WRK_POL_CHG_NOTICE</v>
          </cell>
          <cell r="D756" t="str">
            <v>Table</v>
          </cell>
          <cell r="E756" t="str">
            <v>No longer used</v>
          </cell>
          <cell r="F756" t="str">
            <v>Internal</v>
          </cell>
          <cell r="G756" t="str">
            <v>Customer</v>
          </cell>
          <cell r="I756" t="str">
            <v>No</v>
          </cell>
          <cell r="J756" t="str">
            <v>Yes</v>
          </cell>
          <cell r="K756" t="str">
            <v>No</v>
          </cell>
        </row>
        <row r="757">
          <cell r="C757" t="str">
            <v>TUSER_AUDIT_DETAILS</v>
          </cell>
          <cell r="D757" t="str">
            <v>Table</v>
          </cell>
          <cell r="E757" t="str">
            <v>Audit detail</v>
          </cell>
          <cell r="F757" t="str">
            <v>Internal</v>
          </cell>
          <cell r="G757" t="str">
            <v>Customer</v>
          </cell>
          <cell r="I757" t="str">
            <v>No</v>
          </cell>
          <cell r="J757" t="str">
            <v>Yes</v>
          </cell>
          <cell r="K757" t="str">
            <v>No</v>
          </cell>
        </row>
        <row r="758">
          <cell r="C758" t="str">
            <v>TUSER_AUDIT_HEADERS</v>
          </cell>
          <cell r="D758" t="str">
            <v>Table</v>
          </cell>
          <cell r="E758" t="str">
            <v>Audit header</v>
          </cell>
          <cell r="F758" t="str">
            <v>Internal</v>
          </cell>
          <cell r="G758" t="str">
            <v>Customer</v>
          </cell>
          <cell r="I758" t="str">
            <v>No</v>
          </cell>
          <cell r="J758" t="str">
            <v>Yes</v>
          </cell>
          <cell r="K758" t="str">
            <v>No</v>
          </cell>
        </row>
        <row r="759">
          <cell r="C759" t="str">
            <v>TUSER_BRANCH_MAPPINGS</v>
          </cell>
          <cell r="D759" t="str">
            <v>Table</v>
          </cell>
          <cell r="E759" t="str">
            <v>User branch mapping</v>
          </cell>
          <cell r="F759" t="str">
            <v>Internal</v>
          </cell>
          <cell r="G759" t="str">
            <v>Customer</v>
          </cell>
          <cell r="I759" t="str">
            <v>No</v>
          </cell>
          <cell r="J759" t="str">
            <v>Yes</v>
          </cell>
          <cell r="K759" t="str">
            <v>No</v>
          </cell>
        </row>
        <row r="760">
          <cell r="C760" t="str">
            <v>TUSER_GROUP_MAPPINGS</v>
          </cell>
          <cell r="D760" t="str">
            <v>Table</v>
          </cell>
          <cell r="E760" t="str">
            <v>User group mapping</v>
          </cell>
          <cell r="F760" t="str">
            <v>Internal</v>
          </cell>
          <cell r="G760" t="str">
            <v>Customer</v>
          </cell>
          <cell r="I760" t="str">
            <v>No</v>
          </cell>
          <cell r="J760" t="str">
            <v>Yes</v>
          </cell>
          <cell r="K760" t="str">
            <v>No</v>
          </cell>
        </row>
        <row r="761">
          <cell r="C761" t="str">
            <v>TUSER_GROUPS</v>
          </cell>
          <cell r="D761" t="str">
            <v>Table</v>
          </cell>
          <cell r="E761" t="str">
            <v>User group</v>
          </cell>
          <cell r="F761" t="str">
            <v>Internal</v>
          </cell>
          <cell r="G761" t="str">
            <v>Customer</v>
          </cell>
          <cell r="I761" t="str">
            <v>No</v>
          </cell>
          <cell r="J761" t="str">
            <v>Yes</v>
          </cell>
          <cell r="K761" t="str">
            <v>No</v>
          </cell>
        </row>
        <row r="762">
          <cell r="C762" t="str">
            <v>TUSER_INPUT_ACCT</v>
          </cell>
          <cell r="D762" t="str">
            <v>Table</v>
          </cell>
          <cell r="E762" t="str">
            <v>No longer used</v>
          </cell>
          <cell r="F762" t="str">
            <v>Internal</v>
          </cell>
          <cell r="G762" t="str">
            <v>Customer</v>
          </cell>
          <cell r="I762" t="str">
            <v>No</v>
          </cell>
          <cell r="J762" t="str">
            <v>Yes</v>
          </cell>
          <cell r="K762" t="str">
            <v>No</v>
          </cell>
        </row>
        <row r="763">
          <cell r="C763" t="str">
            <v>TUSER_MENU_PARM_VALU</v>
          </cell>
          <cell r="D763" t="str">
            <v>Table</v>
          </cell>
          <cell r="E763" t="str">
            <v>Menu parameter value</v>
          </cell>
          <cell r="F763" t="str">
            <v>Internal</v>
          </cell>
          <cell r="G763" t="str">
            <v>Customer</v>
          </cell>
          <cell r="I763" t="str">
            <v>No</v>
          </cell>
          <cell r="J763" t="str">
            <v>Yes</v>
          </cell>
          <cell r="K763" t="str">
            <v>No</v>
          </cell>
        </row>
        <row r="764">
          <cell r="C764" t="str">
            <v>TUSER_PASSWORDS</v>
          </cell>
          <cell r="D764" t="str">
            <v>Table</v>
          </cell>
          <cell r="E764" t="str">
            <v>No longer used</v>
          </cell>
          <cell r="F764" t="str">
            <v>Internal</v>
          </cell>
          <cell r="G764" t="str">
            <v>Customer</v>
          </cell>
          <cell r="I764" t="str">
            <v>No</v>
          </cell>
          <cell r="J764" t="str">
            <v>Yes</v>
          </cell>
          <cell r="K764" t="str">
            <v>No</v>
          </cell>
        </row>
        <row r="765">
          <cell r="C765" t="str">
            <v>TUSER_PROFILES</v>
          </cell>
          <cell r="D765" t="str">
            <v>Table</v>
          </cell>
          <cell r="E765" t="str">
            <v>User profiles</v>
          </cell>
          <cell r="F765" t="str">
            <v>Internal</v>
          </cell>
          <cell r="G765" t="str">
            <v>Customer</v>
          </cell>
          <cell r="I765" t="str">
            <v>No</v>
          </cell>
          <cell r="J765" t="str">
            <v>Yes</v>
          </cell>
          <cell r="K765" t="str">
            <v>No</v>
          </cell>
        </row>
        <row r="766">
          <cell r="C766" t="str">
            <v>TUSER_ROLE_DEFN</v>
          </cell>
          <cell r="D766" t="str">
            <v>Table</v>
          </cell>
          <cell r="E766" t="str">
            <v>User role define</v>
          </cell>
          <cell r="F766" t="str">
            <v>Internal</v>
          </cell>
          <cell r="G766" t="str">
            <v>Customer</v>
          </cell>
          <cell r="I766" t="str">
            <v>No</v>
          </cell>
          <cell r="J766" t="str">
            <v>Yes</v>
          </cell>
          <cell r="K766" t="str">
            <v>No</v>
          </cell>
        </row>
        <row r="767">
          <cell r="C767" t="str">
            <v>TV</v>
          </cell>
          <cell r="D767" t="str">
            <v>Table</v>
          </cell>
          <cell r="E767" t="str">
            <v>No longer used</v>
          </cell>
          <cell r="F767" t="str">
            <v>Internal</v>
          </cell>
          <cell r="G767" t="str">
            <v>Customer</v>
          </cell>
          <cell r="I767" t="str">
            <v>No</v>
          </cell>
          <cell r="J767" t="str">
            <v>Yes</v>
          </cell>
          <cell r="K767" t="str">
            <v>No</v>
          </cell>
        </row>
        <row r="768">
          <cell r="C768" t="str">
            <v>TVOUCHER_DETAILS</v>
          </cell>
          <cell r="D768" t="str">
            <v>Table</v>
          </cell>
          <cell r="E768" t="str">
            <v>No longer used</v>
          </cell>
          <cell r="F768" t="str">
            <v>Internal</v>
          </cell>
          <cell r="G768" t="str">
            <v>Customer</v>
          </cell>
          <cell r="I768" t="str">
            <v>No</v>
          </cell>
          <cell r="J768" t="str">
            <v>Yes</v>
          </cell>
          <cell r="K768" t="str">
            <v>No</v>
          </cell>
        </row>
        <row r="769">
          <cell r="C769" t="str">
            <v>TVPO_CORRIDOR</v>
          </cell>
          <cell r="D769" t="str">
            <v>Table</v>
          </cell>
          <cell r="E769" t="str">
            <v>VPO corridor</v>
          </cell>
          <cell r="F769" t="str">
            <v>Internal</v>
          </cell>
          <cell r="G769" t="str">
            <v>Customer</v>
          </cell>
          <cell r="I769" t="str">
            <v>No</v>
          </cell>
          <cell r="J769" t="str">
            <v>Yes</v>
          </cell>
          <cell r="K769" t="str">
            <v>No</v>
          </cell>
        </row>
        <row r="770">
          <cell r="C770" t="str">
            <v>TWARDS</v>
          </cell>
          <cell r="D770" t="str">
            <v>Table</v>
          </cell>
          <cell r="E770" t="str">
            <v>Wards</v>
          </cell>
          <cell r="F770" t="str">
            <v>Internal</v>
          </cell>
          <cell r="G770" t="str">
            <v>Customer</v>
          </cell>
          <cell r="I770" t="str">
            <v>Yes</v>
          </cell>
          <cell r="J770" t="str">
            <v>Yes</v>
          </cell>
          <cell r="K770" t="str">
            <v>No</v>
          </cell>
        </row>
        <row r="771">
          <cell r="C771" t="str">
            <v>TWRK_ACCT_VALUES</v>
          </cell>
          <cell r="D771" t="str">
            <v>Table</v>
          </cell>
          <cell r="E771" t="str">
            <v>Account values</v>
          </cell>
          <cell r="F771" t="str">
            <v>Internal</v>
          </cell>
          <cell r="G771" t="str">
            <v>Customer</v>
          </cell>
          <cell r="I771" t="str">
            <v>No</v>
          </cell>
          <cell r="J771" t="str">
            <v>Yes</v>
          </cell>
          <cell r="K771" t="str">
            <v>No</v>
          </cell>
        </row>
        <row r="772">
          <cell r="C772" t="str">
            <v>TWRK_ACCUM_COL_PAYSLIPS</v>
          </cell>
          <cell r="D772" t="str">
            <v>Table</v>
          </cell>
          <cell r="E772" t="str">
            <v>Accum column payslips</v>
          </cell>
          <cell r="F772" t="str">
            <v>Internal</v>
          </cell>
          <cell r="G772" t="str">
            <v>Customer</v>
          </cell>
          <cell r="I772" t="str">
            <v>No</v>
          </cell>
          <cell r="J772" t="str">
            <v>Yes</v>
          </cell>
          <cell r="K772" t="str">
            <v>No</v>
          </cell>
        </row>
        <row r="773">
          <cell r="C773" t="str">
            <v>TWRK_ACTIVITY_PROCESSED</v>
          </cell>
          <cell r="D773" t="str">
            <v>Table</v>
          </cell>
          <cell r="E773" t="str">
            <v>Activity process</v>
          </cell>
          <cell r="F773" t="str">
            <v>Internal</v>
          </cell>
          <cell r="G773" t="str">
            <v>Customer</v>
          </cell>
          <cell r="I773" t="str">
            <v>No</v>
          </cell>
          <cell r="J773" t="str">
            <v>Yes</v>
          </cell>
          <cell r="K773" t="str">
            <v>No</v>
          </cell>
        </row>
        <row r="774">
          <cell r="C774" t="str">
            <v>TWRK_ACTIVITY_SCHEDULES</v>
          </cell>
          <cell r="D774" t="str">
            <v>Table</v>
          </cell>
          <cell r="E774" t="str">
            <v>Activity schedule</v>
          </cell>
          <cell r="F774" t="str">
            <v>Internal</v>
          </cell>
          <cell r="G774" t="str">
            <v>Customer</v>
          </cell>
          <cell r="I774" t="str">
            <v>No</v>
          </cell>
          <cell r="J774" t="str">
            <v>Yes</v>
          </cell>
          <cell r="K774" t="str">
            <v>No</v>
          </cell>
        </row>
        <row r="775">
          <cell r="C775" t="str">
            <v>TWRK_ACTIVITY_SCHEDULES_BACKUP</v>
          </cell>
          <cell r="D775" t="str">
            <v>Table</v>
          </cell>
          <cell r="E775" t="str">
            <v>No longer used</v>
          </cell>
          <cell r="F775" t="str">
            <v>Internal</v>
          </cell>
          <cell r="G775" t="str">
            <v>Customer</v>
          </cell>
          <cell r="I775" t="str">
            <v>No</v>
          </cell>
          <cell r="J775" t="str">
            <v>Yes</v>
          </cell>
          <cell r="K775" t="str">
            <v>No</v>
          </cell>
        </row>
        <row r="776">
          <cell r="C776" t="str">
            <v>TWRK_ADD00_PREM</v>
          </cell>
          <cell r="D776" t="str">
            <v>Table</v>
          </cell>
          <cell r="E776" t="str">
            <v>No longer used</v>
          </cell>
          <cell r="F776" t="str">
            <v>Internal</v>
          </cell>
          <cell r="G776" t="str">
            <v>Customer</v>
          </cell>
          <cell r="I776" t="str">
            <v>No</v>
          </cell>
          <cell r="J776" t="str">
            <v>Yes</v>
          </cell>
          <cell r="K776" t="str">
            <v>No</v>
          </cell>
        </row>
        <row r="777">
          <cell r="C777" t="str">
            <v>TWRK_AEA_ONLINE</v>
          </cell>
          <cell r="D777" t="str">
            <v>Table</v>
          </cell>
          <cell r="E777" t="str">
            <v>No longer used</v>
          </cell>
          <cell r="F777" t="str">
            <v>Internal</v>
          </cell>
          <cell r="G777" t="str">
            <v>Customer</v>
          </cell>
          <cell r="I777" t="str">
            <v>No</v>
          </cell>
          <cell r="J777" t="str">
            <v>Yes</v>
          </cell>
          <cell r="K777" t="str">
            <v>No</v>
          </cell>
        </row>
        <row r="778">
          <cell r="C778" t="str">
            <v>TWRK_AGT_CAMP</v>
          </cell>
          <cell r="D778" t="str">
            <v>Table</v>
          </cell>
          <cell r="E778" t="str">
            <v>Work agent detail</v>
          </cell>
          <cell r="F778" t="str">
            <v>Internal</v>
          </cell>
          <cell r="G778" t="str">
            <v>Customer</v>
          </cell>
          <cell r="I778" t="str">
            <v>No</v>
          </cell>
          <cell r="J778" t="str">
            <v>Yes</v>
          </cell>
          <cell r="K778" t="str">
            <v>No</v>
          </cell>
        </row>
        <row r="779">
          <cell r="C779" t="str">
            <v>TWRK_AGT_CARD</v>
          </cell>
          <cell r="D779" t="str">
            <v>Table</v>
          </cell>
          <cell r="E779" t="str">
            <v>Work agent card</v>
          </cell>
          <cell r="F779" t="str">
            <v>Internal</v>
          </cell>
          <cell r="G779" t="str">
            <v>Customer</v>
          </cell>
          <cell r="I779" t="str">
            <v>No</v>
          </cell>
          <cell r="J779" t="str">
            <v>Yes</v>
          </cell>
          <cell r="K779" t="str">
            <v>No</v>
          </cell>
        </row>
        <row r="780">
          <cell r="C780" t="str">
            <v>TWRK_AGT_CARD_BENE</v>
          </cell>
          <cell r="D780" t="str">
            <v>Table</v>
          </cell>
          <cell r="E780" t="str">
            <v>Agent card benefit</v>
          </cell>
          <cell r="F780" t="str">
            <v>Internal</v>
          </cell>
          <cell r="G780" t="str">
            <v>Customer</v>
          </cell>
          <cell r="I780" t="str">
            <v>No</v>
          </cell>
          <cell r="J780" t="str">
            <v>Yes</v>
          </cell>
          <cell r="K780" t="str">
            <v>No</v>
          </cell>
        </row>
        <row r="781">
          <cell r="C781" t="str">
            <v>TWRK_AGT_CARD_CVG</v>
          </cell>
          <cell r="D781" t="str">
            <v>Table</v>
          </cell>
          <cell r="E781" t="str">
            <v>Agent card coverage</v>
          </cell>
          <cell r="F781" t="str">
            <v>Internal</v>
          </cell>
          <cell r="G781" t="str">
            <v>Customer</v>
          </cell>
          <cell r="I781" t="str">
            <v>No</v>
          </cell>
          <cell r="J781" t="str">
            <v>Yes</v>
          </cell>
          <cell r="K781" t="str">
            <v>No</v>
          </cell>
        </row>
        <row r="782">
          <cell r="C782" t="str">
            <v>TWRK_AGT_CHNG</v>
          </cell>
          <cell r="D782" t="str">
            <v>Table</v>
          </cell>
          <cell r="E782" t="str">
            <v>Change history</v>
          </cell>
          <cell r="F782" t="str">
            <v>Internal</v>
          </cell>
          <cell r="G782" t="str">
            <v>Customer</v>
          </cell>
          <cell r="I782" t="str">
            <v>No</v>
          </cell>
          <cell r="J782" t="str">
            <v>Yes</v>
          </cell>
          <cell r="K782" t="str">
            <v>No</v>
          </cell>
        </row>
        <row r="783">
          <cell r="C783" t="str">
            <v>TWRK_AGT_INCOMPS</v>
          </cell>
          <cell r="D783" t="str">
            <v>Table</v>
          </cell>
          <cell r="E783" t="str">
            <v>Agent income</v>
          </cell>
          <cell r="F783" t="str">
            <v>Internal</v>
          </cell>
          <cell r="G783" t="str">
            <v>Customer</v>
          </cell>
          <cell r="I783" t="str">
            <v>No</v>
          </cell>
          <cell r="J783" t="str">
            <v>Yes</v>
          </cell>
          <cell r="K783" t="str">
            <v>No</v>
          </cell>
        </row>
        <row r="784">
          <cell r="C784" t="str">
            <v>TWRK_APP_BNFY_DETAILS</v>
          </cell>
          <cell r="D784" t="str">
            <v>Table</v>
          </cell>
          <cell r="E784" t="str">
            <v>No longer used</v>
          </cell>
          <cell r="F784" t="str">
            <v>Internal</v>
          </cell>
          <cell r="G784" t="str">
            <v>Customer</v>
          </cell>
          <cell r="I784" t="str">
            <v>No</v>
          </cell>
          <cell r="J784" t="str">
            <v>Yes</v>
          </cell>
          <cell r="K784" t="str">
            <v>No</v>
          </cell>
        </row>
        <row r="785">
          <cell r="C785" t="str">
            <v>TWRK_APP_DETAILS</v>
          </cell>
          <cell r="D785" t="str">
            <v>Table</v>
          </cell>
          <cell r="E785" t="str">
            <v>No longer used</v>
          </cell>
          <cell r="F785" t="str">
            <v>Internal</v>
          </cell>
          <cell r="G785" t="str">
            <v>Customer</v>
          </cell>
          <cell r="I785" t="str">
            <v>No</v>
          </cell>
          <cell r="J785" t="str">
            <v>Yes</v>
          </cell>
          <cell r="K785" t="str">
            <v>No</v>
          </cell>
        </row>
        <row r="786">
          <cell r="C786" t="str">
            <v>TWRK_APP_HEADERS</v>
          </cell>
          <cell r="D786" t="str">
            <v>Table</v>
          </cell>
          <cell r="E786" t="str">
            <v>No longer used</v>
          </cell>
          <cell r="F786" t="str">
            <v>Internal</v>
          </cell>
          <cell r="G786" t="str">
            <v>Customer</v>
          </cell>
          <cell r="I786" t="str">
            <v>No</v>
          </cell>
          <cell r="J786" t="str">
            <v>Yes</v>
          </cell>
          <cell r="K786" t="str">
            <v>No</v>
          </cell>
        </row>
        <row r="787">
          <cell r="C787" t="str">
            <v>TWRK_APP_PREM_RSLTS</v>
          </cell>
          <cell r="D787" t="str">
            <v>Table</v>
          </cell>
          <cell r="E787" t="str">
            <v>No longer used</v>
          </cell>
          <cell r="F787" t="str">
            <v>Internal</v>
          </cell>
          <cell r="G787" t="str">
            <v>Customer</v>
          </cell>
          <cell r="I787" t="str">
            <v>No</v>
          </cell>
          <cell r="J787" t="str">
            <v>Yes</v>
          </cell>
          <cell r="K787" t="str">
            <v>No</v>
          </cell>
        </row>
        <row r="788">
          <cell r="C788" t="str">
            <v>TWRK_APRV_LIM</v>
          </cell>
          <cell r="D788" t="str">
            <v>Table</v>
          </cell>
          <cell r="E788" t="str">
            <v>Approval limit</v>
          </cell>
          <cell r="F788" t="str">
            <v>Internal</v>
          </cell>
          <cell r="G788" t="str">
            <v>Customer</v>
          </cell>
          <cell r="I788" t="str">
            <v>No</v>
          </cell>
          <cell r="J788" t="str">
            <v>Yes</v>
          </cell>
          <cell r="K788" t="str">
            <v>No</v>
          </cell>
        </row>
        <row r="789">
          <cell r="C789" t="str">
            <v>TWRK_ASSUME_COMM</v>
          </cell>
          <cell r="D789" t="str">
            <v>Table</v>
          </cell>
          <cell r="E789" t="str">
            <v>Assume commission</v>
          </cell>
          <cell r="F789" t="str">
            <v>Internal</v>
          </cell>
          <cell r="G789" t="str">
            <v>Customer</v>
          </cell>
          <cell r="I789" t="str">
            <v>No</v>
          </cell>
          <cell r="J789" t="str">
            <v>Yes</v>
          </cell>
          <cell r="K789" t="str">
            <v>No</v>
          </cell>
        </row>
        <row r="790">
          <cell r="C790" t="str">
            <v>TWRK_AUDIT_TRAIL</v>
          </cell>
          <cell r="D790" t="str">
            <v>Table</v>
          </cell>
          <cell r="E790" t="str">
            <v>Audit trail</v>
          </cell>
          <cell r="F790" t="str">
            <v>Internal</v>
          </cell>
          <cell r="G790" t="str">
            <v>Customer</v>
          </cell>
          <cell r="I790" t="str">
            <v>No</v>
          </cell>
          <cell r="J790" t="str">
            <v>Yes</v>
          </cell>
          <cell r="K790" t="str">
            <v>No</v>
          </cell>
        </row>
        <row r="791">
          <cell r="C791" t="str">
            <v>TWRK_AUTOPAY_EXTRACT_BK</v>
          </cell>
          <cell r="D791" t="str">
            <v>Table</v>
          </cell>
          <cell r="E791" t="str">
            <v>No longer used</v>
          </cell>
          <cell r="F791" t="str">
            <v>Internal</v>
          </cell>
          <cell r="G791" t="str">
            <v>Customer</v>
          </cell>
          <cell r="I791" t="str">
            <v>No</v>
          </cell>
          <cell r="J791" t="str">
            <v>Yes</v>
          </cell>
          <cell r="K791" t="str">
            <v>No</v>
          </cell>
        </row>
        <row r="792">
          <cell r="C792" t="str">
            <v>TWRK_AVY_POLICYS</v>
          </cell>
          <cell r="D792" t="str">
            <v>Table</v>
          </cell>
          <cell r="E792" t="str">
            <v>No longer used</v>
          </cell>
          <cell r="F792" t="str">
            <v>Internal</v>
          </cell>
          <cell r="G792" t="str">
            <v>Customer</v>
          </cell>
          <cell r="I792" t="str">
            <v>No</v>
          </cell>
          <cell r="J792" t="str">
            <v>Yes</v>
          </cell>
          <cell r="K792" t="str">
            <v>No</v>
          </cell>
        </row>
        <row r="793">
          <cell r="C793" t="str">
            <v>TWRK_AVY_VPO</v>
          </cell>
          <cell r="D793" t="str">
            <v>Table</v>
          </cell>
          <cell r="E793" t="str">
            <v>AVY VPO detail</v>
          </cell>
          <cell r="F793" t="str">
            <v>Internal</v>
          </cell>
          <cell r="G793" t="str">
            <v>Customer</v>
          </cell>
          <cell r="I793" t="str">
            <v>No</v>
          </cell>
          <cell r="J793" t="str">
            <v>Yes</v>
          </cell>
          <cell r="K793" t="str">
            <v>No</v>
          </cell>
        </row>
        <row r="794">
          <cell r="C794" t="str">
            <v>TWRK_AVY_VPO_BK</v>
          </cell>
          <cell r="D794" t="str">
            <v>Table</v>
          </cell>
          <cell r="E794" t="str">
            <v>AVY VPO detail</v>
          </cell>
          <cell r="F794" t="str">
            <v>Internal</v>
          </cell>
          <cell r="G794" t="str">
            <v>Customer</v>
          </cell>
          <cell r="I794" t="str">
            <v>No</v>
          </cell>
          <cell r="J794" t="str">
            <v>Yes</v>
          </cell>
          <cell r="K794" t="str">
            <v>No</v>
          </cell>
        </row>
        <row r="795">
          <cell r="C795" t="str">
            <v>TWRK_BANK_COLLECTION</v>
          </cell>
          <cell r="D795" t="str">
            <v>Table</v>
          </cell>
          <cell r="E795" t="str">
            <v>Bank collection</v>
          </cell>
          <cell r="F795" t="str">
            <v>Internal</v>
          </cell>
          <cell r="G795" t="str">
            <v>Customer</v>
          </cell>
          <cell r="I795" t="str">
            <v>No</v>
          </cell>
          <cell r="J795" t="str">
            <v>Yes</v>
          </cell>
          <cell r="K795" t="str">
            <v>No</v>
          </cell>
        </row>
        <row r="796">
          <cell r="C796" t="str">
            <v>TWRK_BILLING_EXTRACTS</v>
          </cell>
          <cell r="D796" t="str">
            <v>Table</v>
          </cell>
          <cell r="E796" t="str">
            <v>Billing extract</v>
          </cell>
          <cell r="F796" t="str">
            <v>Internal</v>
          </cell>
          <cell r="G796" t="str">
            <v>Customer</v>
          </cell>
          <cell r="I796" t="str">
            <v>No</v>
          </cell>
          <cell r="J796" t="str">
            <v>Yes</v>
          </cell>
          <cell r="K796" t="str">
            <v>No</v>
          </cell>
        </row>
        <row r="797">
          <cell r="C797" t="str">
            <v>TWRK_BILLING_EXTRACTS_CVG</v>
          </cell>
          <cell r="D797" t="str">
            <v>Table</v>
          </cell>
          <cell r="E797" t="str">
            <v>Billing extract coverage</v>
          </cell>
          <cell r="F797" t="str">
            <v>Internal</v>
          </cell>
          <cell r="G797" t="str">
            <v>Customer</v>
          </cell>
          <cell r="I797" t="str">
            <v>No</v>
          </cell>
          <cell r="J797" t="str">
            <v>Yes</v>
          </cell>
          <cell r="K797" t="str">
            <v>No</v>
          </cell>
        </row>
        <row r="798">
          <cell r="C798" t="str">
            <v>TWRK_BILLING_EXTRACTS_IPO</v>
          </cell>
          <cell r="D798" t="str">
            <v>Table</v>
          </cell>
          <cell r="E798" t="str">
            <v>No longer used</v>
          </cell>
          <cell r="F798" t="str">
            <v>Internal</v>
          </cell>
          <cell r="G798" t="str">
            <v>Customer</v>
          </cell>
          <cell r="I798" t="str">
            <v>No</v>
          </cell>
          <cell r="J798" t="str">
            <v>Yes</v>
          </cell>
          <cell r="K798" t="str">
            <v>No</v>
          </cell>
        </row>
        <row r="799">
          <cell r="C799" t="str">
            <v>TWRK_BONUS</v>
          </cell>
          <cell r="D799" t="str">
            <v>Table</v>
          </cell>
          <cell r="E799" t="str">
            <v>No longer used</v>
          </cell>
          <cell r="F799" t="str">
            <v>Internal</v>
          </cell>
          <cell r="G799" t="str">
            <v>Customer</v>
          </cell>
          <cell r="I799" t="str">
            <v>No</v>
          </cell>
          <cell r="J799" t="str">
            <v>Yes</v>
          </cell>
          <cell r="K799" t="str">
            <v>No</v>
          </cell>
        </row>
        <row r="800">
          <cell r="C800" t="str">
            <v>TWRK_CASRCD41VN_DTL</v>
          </cell>
          <cell r="D800" t="str">
            <v>Table</v>
          </cell>
          <cell r="E800" t="str">
            <v>No longer used</v>
          </cell>
          <cell r="F800" t="str">
            <v>Internal</v>
          </cell>
          <cell r="G800" t="str">
            <v>Customer</v>
          </cell>
          <cell r="I800" t="str">
            <v>No</v>
          </cell>
          <cell r="J800" t="str">
            <v>Yes</v>
          </cell>
          <cell r="K800" t="str">
            <v>No</v>
          </cell>
        </row>
        <row r="801">
          <cell r="C801" t="str">
            <v>TWRK_CASRFD05HK_01</v>
          </cell>
          <cell r="D801" t="str">
            <v>Table</v>
          </cell>
          <cell r="E801" t="str">
            <v>Fund history</v>
          </cell>
          <cell r="F801" t="str">
            <v>Internal</v>
          </cell>
          <cell r="G801" t="str">
            <v>Customer</v>
          </cell>
          <cell r="I801" t="str">
            <v>No</v>
          </cell>
          <cell r="J801" t="str">
            <v>Yes</v>
          </cell>
          <cell r="K801" t="str">
            <v>No</v>
          </cell>
        </row>
        <row r="802">
          <cell r="C802" t="str">
            <v>TWRK_CASRFD11HK_01</v>
          </cell>
          <cell r="D802" t="str">
            <v>Table</v>
          </cell>
          <cell r="E802" t="str">
            <v>Fund history</v>
          </cell>
          <cell r="F802" t="str">
            <v>Internal</v>
          </cell>
          <cell r="G802" t="str">
            <v>Customer</v>
          </cell>
          <cell r="I802" t="str">
            <v>No</v>
          </cell>
          <cell r="J802" t="str">
            <v>Yes</v>
          </cell>
          <cell r="K802" t="str">
            <v>No</v>
          </cell>
        </row>
        <row r="803">
          <cell r="C803" t="str">
            <v>TWRK_CASRMS47ID_01</v>
          </cell>
          <cell r="D803" t="str">
            <v>Table</v>
          </cell>
          <cell r="E803" t="str">
            <v>I don't know</v>
          </cell>
          <cell r="F803" t="str">
            <v>Internal</v>
          </cell>
          <cell r="G803" t="str">
            <v>Customer</v>
          </cell>
          <cell r="I803" t="str">
            <v>No</v>
          </cell>
          <cell r="J803" t="str">
            <v>Yes</v>
          </cell>
          <cell r="K803" t="str">
            <v>No</v>
          </cell>
        </row>
        <row r="804">
          <cell r="C804" t="str">
            <v>TWRK_CASRMS47ID_02</v>
          </cell>
          <cell r="D804" t="str">
            <v>Table</v>
          </cell>
          <cell r="E804" t="str">
            <v>Payout history</v>
          </cell>
          <cell r="F804" t="str">
            <v>Internal</v>
          </cell>
          <cell r="G804" t="str">
            <v>Customer</v>
          </cell>
          <cell r="I804" t="str">
            <v>No</v>
          </cell>
          <cell r="J804" t="str">
            <v>Yes</v>
          </cell>
          <cell r="K804" t="str">
            <v>No</v>
          </cell>
        </row>
        <row r="805">
          <cell r="C805" t="str">
            <v>TWRK_CASRMS48ID_01</v>
          </cell>
          <cell r="D805" t="str">
            <v>Table</v>
          </cell>
          <cell r="E805" t="str">
            <v>I don't know</v>
          </cell>
          <cell r="F805" t="str">
            <v>Internal</v>
          </cell>
          <cell r="G805" t="str">
            <v>Customer</v>
          </cell>
          <cell r="I805" t="str">
            <v>No</v>
          </cell>
          <cell r="J805" t="str">
            <v>Yes</v>
          </cell>
          <cell r="K805" t="str">
            <v>No</v>
          </cell>
        </row>
        <row r="806">
          <cell r="C806" t="str">
            <v>TWRK_CASRMS48ID_02</v>
          </cell>
          <cell r="D806" t="str">
            <v>Table</v>
          </cell>
          <cell r="E806" t="str">
            <v>Payout history</v>
          </cell>
          <cell r="F806" t="str">
            <v>Internal</v>
          </cell>
          <cell r="G806" t="str">
            <v>Customer</v>
          </cell>
          <cell r="I806" t="str">
            <v>No</v>
          </cell>
          <cell r="J806" t="str">
            <v>Yes</v>
          </cell>
          <cell r="K806" t="str">
            <v>No</v>
          </cell>
        </row>
        <row r="807">
          <cell r="C807" t="str">
            <v>TWRK_CASRTX02IN</v>
          </cell>
          <cell r="D807" t="str">
            <v>Table</v>
          </cell>
          <cell r="E807" t="str">
            <v>Transaction history</v>
          </cell>
          <cell r="F807" t="str">
            <v>Internal</v>
          </cell>
          <cell r="G807" t="str">
            <v>Customer</v>
          </cell>
          <cell r="I807" t="str">
            <v>No</v>
          </cell>
          <cell r="J807" t="str">
            <v>Yes</v>
          </cell>
          <cell r="K807" t="str">
            <v>No</v>
          </cell>
        </row>
        <row r="808">
          <cell r="C808" t="str">
            <v>TWRK_CASRTX02IN_01</v>
          </cell>
          <cell r="D808" t="str">
            <v>Table</v>
          </cell>
          <cell r="E808" t="str">
            <v>I don't know</v>
          </cell>
          <cell r="F808" t="str">
            <v>Internal</v>
          </cell>
          <cell r="G808" t="str">
            <v>Customer</v>
          </cell>
          <cell r="I808" t="str">
            <v>No</v>
          </cell>
          <cell r="J808" t="str">
            <v>Yes</v>
          </cell>
          <cell r="K808" t="str">
            <v>No</v>
          </cell>
        </row>
        <row r="809">
          <cell r="C809" t="str">
            <v>TWRK_CHNG_SERVICE_AGT</v>
          </cell>
          <cell r="D809" t="str">
            <v>Table</v>
          </cell>
          <cell r="E809" t="str">
            <v>Change service agent</v>
          </cell>
          <cell r="F809" t="str">
            <v>Internal</v>
          </cell>
          <cell r="G809" t="str">
            <v>Customer</v>
          </cell>
          <cell r="I809" t="str">
            <v>No</v>
          </cell>
          <cell r="J809" t="str">
            <v>Yes</v>
          </cell>
          <cell r="K809" t="str">
            <v>No</v>
          </cell>
        </row>
        <row r="810">
          <cell r="C810" t="str">
            <v>TWRK_CIS_CM06</v>
          </cell>
          <cell r="D810" t="str">
            <v>Table</v>
          </cell>
          <cell r="E810" t="str">
            <v>No longer used</v>
          </cell>
          <cell r="F810" t="str">
            <v>Internal</v>
          </cell>
          <cell r="G810" t="str">
            <v>Customer</v>
          </cell>
          <cell r="I810" t="str">
            <v>No</v>
          </cell>
          <cell r="J810" t="str">
            <v>Yes</v>
          </cell>
          <cell r="K810" t="str">
            <v>No</v>
          </cell>
        </row>
        <row r="811">
          <cell r="C811" t="str">
            <v>TWRK_CIS_TM</v>
          </cell>
          <cell r="D811" t="str">
            <v>Table</v>
          </cell>
          <cell r="E811" t="str">
            <v>No longer used</v>
          </cell>
          <cell r="F811" t="str">
            <v>Internal</v>
          </cell>
          <cell r="G811" t="str">
            <v>Customer</v>
          </cell>
          <cell r="I811" t="str">
            <v>No</v>
          </cell>
          <cell r="J811" t="str">
            <v>Yes</v>
          </cell>
          <cell r="K811" t="str">
            <v>No</v>
          </cell>
        </row>
        <row r="812">
          <cell r="C812" t="str">
            <v>TWRK_CLAIM_LETTERS</v>
          </cell>
          <cell r="D812" t="str">
            <v>Table</v>
          </cell>
          <cell r="E812" t="str">
            <v>Claim letter</v>
          </cell>
          <cell r="F812" t="str">
            <v>Internal</v>
          </cell>
          <cell r="G812" t="str">
            <v>Customer</v>
          </cell>
          <cell r="I812" t="str">
            <v>No</v>
          </cell>
          <cell r="J812" t="str">
            <v>Yes</v>
          </cell>
          <cell r="K812" t="str">
            <v>No</v>
          </cell>
        </row>
        <row r="813">
          <cell r="C813" t="str">
            <v>TWRK_CLAIM_SERVICE_TURNAROUND</v>
          </cell>
          <cell r="D813" t="str">
            <v>Table</v>
          </cell>
          <cell r="E813" t="str">
            <v>Claim service turnaround</v>
          </cell>
          <cell r="F813" t="str">
            <v>Internal</v>
          </cell>
          <cell r="G813" t="str">
            <v>Customer</v>
          </cell>
          <cell r="I813" t="str">
            <v>No</v>
          </cell>
          <cell r="J813" t="str">
            <v>Yes</v>
          </cell>
          <cell r="K813" t="str">
            <v>No</v>
          </cell>
        </row>
        <row r="814">
          <cell r="C814" t="str">
            <v>TWRK_CLI_BANK_CARD</v>
          </cell>
          <cell r="D814" t="str">
            <v>Table</v>
          </cell>
          <cell r="E814" t="str">
            <v>Bank card info</v>
          </cell>
          <cell r="F814" t="str">
            <v>Internal</v>
          </cell>
          <cell r="G814" t="str">
            <v>Customer</v>
          </cell>
          <cell r="I814" t="str">
            <v>No</v>
          </cell>
          <cell r="J814" t="str">
            <v>Yes</v>
          </cell>
          <cell r="K814" t="str">
            <v>No</v>
          </cell>
        </row>
        <row r="815">
          <cell r="C815" t="str">
            <v>TWRK_CLI_BANK_DETAILS</v>
          </cell>
          <cell r="D815" t="str">
            <v>Table</v>
          </cell>
          <cell r="E815" t="str">
            <v>Bank detail</v>
          </cell>
          <cell r="F815" t="str">
            <v>Internal</v>
          </cell>
          <cell r="G815" t="str">
            <v>Customer</v>
          </cell>
          <cell r="I815" t="str">
            <v>No</v>
          </cell>
          <cell r="J815" t="str">
            <v>Yes</v>
          </cell>
          <cell r="K815" t="str">
            <v>No</v>
          </cell>
        </row>
        <row r="816">
          <cell r="C816" t="str">
            <v>TWRK_CLI_CVG_LINK</v>
          </cell>
          <cell r="D816" t="str">
            <v>Table</v>
          </cell>
          <cell r="E816" t="str">
            <v>Coverage link</v>
          </cell>
          <cell r="F816" t="str">
            <v>Internal</v>
          </cell>
          <cell r="G816" t="str">
            <v>Customer</v>
          </cell>
          <cell r="I816" t="str">
            <v>No</v>
          </cell>
          <cell r="J816" t="str">
            <v>Yes</v>
          </cell>
          <cell r="K816" t="str">
            <v>No</v>
          </cell>
        </row>
        <row r="817">
          <cell r="C817" t="str">
            <v>TWRK_CLIENT_APE</v>
          </cell>
          <cell r="D817" t="str">
            <v>Table</v>
          </cell>
          <cell r="E817" t="str">
            <v>APE amount</v>
          </cell>
          <cell r="F817" t="str">
            <v>Internal</v>
          </cell>
          <cell r="G817" t="str">
            <v>Customer</v>
          </cell>
          <cell r="I817" t="str">
            <v>No</v>
          </cell>
          <cell r="J817" t="str">
            <v>Yes</v>
          </cell>
          <cell r="K817" t="str">
            <v>No</v>
          </cell>
        </row>
        <row r="818">
          <cell r="C818" t="str">
            <v>TWRK_CLM_TRACKING_SH</v>
          </cell>
          <cell r="D818" t="str">
            <v>Table</v>
          </cell>
          <cell r="E818" t="str">
            <v>Claim tracking</v>
          </cell>
          <cell r="F818" t="str">
            <v>Internal</v>
          </cell>
          <cell r="G818" t="str">
            <v>Customer</v>
          </cell>
          <cell r="I818" t="str">
            <v>No</v>
          </cell>
          <cell r="J818" t="str">
            <v>Yes</v>
          </cell>
          <cell r="K818" t="str">
            <v>No</v>
          </cell>
        </row>
        <row r="819">
          <cell r="C819" t="str">
            <v>TPDNSHA202_PREM_HIST</v>
          </cell>
          <cell r="D819" t="str">
            <v>Table</v>
          </cell>
          <cell r="E819" t="str">
            <v>No longer used</v>
          </cell>
          <cell r="F819" t="str">
            <v>Internal</v>
          </cell>
          <cell r="G819" t="str">
            <v>Customer</v>
          </cell>
          <cell r="I819" t="str">
            <v>No</v>
          </cell>
          <cell r="J819" t="str">
            <v>Yes</v>
          </cell>
          <cell r="K819" t="str">
            <v>No</v>
          </cell>
        </row>
        <row r="820">
          <cell r="C820" t="str">
            <v>TPEXNB02VN_RPT</v>
          </cell>
          <cell r="D820" t="str">
            <v>Table</v>
          </cell>
          <cell r="E820" t="str">
            <v>I don't know</v>
          </cell>
          <cell r="F820" t="str">
            <v>Internal</v>
          </cell>
          <cell r="G820" t="str">
            <v>Customer</v>
          </cell>
          <cell r="I820" t="str">
            <v>No</v>
          </cell>
          <cell r="J820" t="str">
            <v>Yes</v>
          </cell>
          <cell r="K820" t="str">
            <v>No</v>
          </cell>
        </row>
        <row r="821">
          <cell r="C821" t="str">
            <v>TPK_RPL_LOGS</v>
          </cell>
          <cell r="D821" t="str">
            <v>Table</v>
          </cell>
          <cell r="E821" t="str">
            <v>Transaction history</v>
          </cell>
          <cell r="F821" t="str">
            <v>Internal</v>
          </cell>
          <cell r="G821" t="str">
            <v>Customer</v>
          </cell>
          <cell r="I821" t="str">
            <v>No</v>
          </cell>
          <cell r="J821" t="str">
            <v>Yes</v>
          </cell>
          <cell r="K821" t="str">
            <v>No</v>
          </cell>
        </row>
        <row r="822">
          <cell r="C822" t="str">
            <v>TPLAN_ACTIVITY_DAYS</v>
          </cell>
          <cell r="D822" t="str">
            <v>Table</v>
          </cell>
          <cell r="E822" t="str">
            <v>Activity days</v>
          </cell>
          <cell r="F822" t="str">
            <v>Internal</v>
          </cell>
          <cell r="G822" t="str">
            <v>Customer</v>
          </cell>
          <cell r="I822" t="str">
            <v>No</v>
          </cell>
          <cell r="J822" t="str">
            <v>Yes</v>
          </cell>
          <cell r="K822" t="str">
            <v>No</v>
          </cell>
        </row>
        <row r="823">
          <cell r="C823" t="str">
            <v>TPLAN_ALPHA_SEARCH_CTRL</v>
          </cell>
          <cell r="D823" t="str">
            <v>Table</v>
          </cell>
          <cell r="E823" t="str">
            <v>No longer used</v>
          </cell>
          <cell r="F823" t="str">
            <v>Internal</v>
          </cell>
          <cell r="G823" t="str">
            <v>Customer</v>
          </cell>
          <cell r="I823" t="str">
            <v>No</v>
          </cell>
          <cell r="J823" t="str">
            <v>Yes</v>
          </cell>
          <cell r="K823" t="str">
            <v>No</v>
          </cell>
        </row>
        <row r="824">
          <cell r="C824" t="str">
            <v>TPLAN_ALPHA_SEARCH_SETUP</v>
          </cell>
          <cell r="D824" t="str">
            <v>Table</v>
          </cell>
          <cell r="E824" t="str">
            <v>No longer used</v>
          </cell>
          <cell r="F824" t="str">
            <v>Internal</v>
          </cell>
          <cell r="G824" t="str">
            <v>Customer</v>
          </cell>
          <cell r="I824" t="str">
            <v>No</v>
          </cell>
          <cell r="J824" t="str">
            <v>Yes</v>
          </cell>
          <cell r="K824" t="str">
            <v>No</v>
          </cell>
        </row>
        <row r="825">
          <cell r="C825" t="str">
            <v>TPLAN_BANKS</v>
          </cell>
          <cell r="D825" t="str">
            <v>Table</v>
          </cell>
          <cell r="E825" t="str">
            <v>Plan banks</v>
          </cell>
          <cell r="F825" t="str">
            <v>Internal</v>
          </cell>
          <cell r="G825" t="str">
            <v>Customer</v>
          </cell>
          <cell r="I825" t="str">
            <v>No</v>
          </cell>
          <cell r="J825" t="str">
            <v>Yes</v>
          </cell>
          <cell r="K825" t="str">
            <v>No</v>
          </cell>
        </row>
        <row r="826">
          <cell r="C826" t="str">
            <v>TPLAN_CHARGES</v>
          </cell>
          <cell r="D826" t="str">
            <v>Table</v>
          </cell>
          <cell r="E826" t="str">
            <v>No longer used</v>
          </cell>
          <cell r="F826" t="str">
            <v>Internal</v>
          </cell>
          <cell r="G826" t="str">
            <v>Customer</v>
          </cell>
          <cell r="I826" t="str">
            <v>No</v>
          </cell>
          <cell r="J826" t="str">
            <v>Yes</v>
          </cell>
          <cell r="K826" t="str">
            <v>No</v>
          </cell>
        </row>
        <row r="827">
          <cell r="C827" t="str">
            <v>TPLAN_CLAIM_CODE_MAPPINGS_SH</v>
          </cell>
          <cell r="D827" t="str">
            <v>Table</v>
          </cell>
          <cell r="E827" t="str">
            <v>No longer used</v>
          </cell>
          <cell r="F827" t="str">
            <v>Internal</v>
          </cell>
          <cell r="G827" t="str">
            <v>Customer</v>
          </cell>
          <cell r="I827" t="str">
            <v>No</v>
          </cell>
          <cell r="J827" t="str">
            <v>Yes</v>
          </cell>
          <cell r="K827" t="str">
            <v>No</v>
          </cell>
        </row>
        <row r="828">
          <cell r="C828" t="str">
            <v>TPLAN_CMP_DSP_YR</v>
          </cell>
          <cell r="D828" t="str">
            <v>Table</v>
          </cell>
          <cell r="E828" t="str">
            <v>No longer used</v>
          </cell>
          <cell r="F828" t="str">
            <v>Internal</v>
          </cell>
          <cell r="G828" t="str">
            <v>Customer</v>
          </cell>
          <cell r="I828" t="str">
            <v>No</v>
          </cell>
          <cell r="J828" t="str">
            <v>Yes</v>
          </cell>
          <cell r="K828" t="str">
            <v>No</v>
          </cell>
        </row>
        <row r="829">
          <cell r="C829" t="str">
            <v>TPLAN_CMP_SEQ_MAPS</v>
          </cell>
          <cell r="D829" t="str">
            <v>Table</v>
          </cell>
          <cell r="E829" t="str">
            <v>No longer used</v>
          </cell>
          <cell r="F829" t="str">
            <v>Internal</v>
          </cell>
          <cell r="G829" t="str">
            <v>Customer</v>
          </cell>
          <cell r="I829" t="str">
            <v>No</v>
          </cell>
          <cell r="J829" t="str">
            <v>Yes</v>
          </cell>
          <cell r="K829" t="str">
            <v>No</v>
          </cell>
        </row>
        <row r="830">
          <cell r="C830" t="str">
            <v>TPLAN_COMM_DEDUCTS</v>
          </cell>
          <cell r="D830" t="str">
            <v>Table</v>
          </cell>
          <cell r="E830" t="str">
            <v>Commission deduct</v>
          </cell>
          <cell r="F830" t="str">
            <v>Internal</v>
          </cell>
          <cell r="G830" t="str">
            <v>Customer</v>
          </cell>
          <cell r="I830" t="str">
            <v>No</v>
          </cell>
          <cell r="J830" t="str">
            <v>Yes</v>
          </cell>
          <cell r="K830" t="str">
            <v>No</v>
          </cell>
        </row>
        <row r="831">
          <cell r="C831" t="str">
            <v>TPLAN_COVER_DESC</v>
          </cell>
          <cell r="D831" t="str">
            <v>Table</v>
          </cell>
          <cell r="E831" t="str">
            <v>Coverage description</v>
          </cell>
          <cell r="F831" t="str">
            <v>Internal</v>
          </cell>
          <cell r="G831" t="str">
            <v>Customer</v>
          </cell>
          <cell r="I831" t="str">
            <v>No</v>
          </cell>
          <cell r="J831" t="str">
            <v>Yes</v>
          </cell>
          <cell r="K831" t="str">
            <v>No</v>
          </cell>
        </row>
        <row r="832">
          <cell r="C832" t="str">
            <v>TPLAN_CVG_CLAS</v>
          </cell>
          <cell r="D832" t="str">
            <v>Table</v>
          </cell>
          <cell r="E832" t="str">
            <v>Coverage class</v>
          </cell>
          <cell r="F832" t="str">
            <v>Internal</v>
          </cell>
          <cell r="G832" t="str">
            <v>Customer</v>
          </cell>
          <cell r="I832" t="str">
            <v>No</v>
          </cell>
          <cell r="J832" t="str">
            <v>Yes</v>
          </cell>
          <cell r="K832" t="str">
            <v>No</v>
          </cell>
        </row>
        <row r="833">
          <cell r="C833" t="str">
            <v>TPLAN_CVG_CLAS_BUILD_IN</v>
          </cell>
          <cell r="D833" t="str">
            <v>Table</v>
          </cell>
          <cell r="E833" t="str">
            <v>Coverage class</v>
          </cell>
          <cell r="F833" t="str">
            <v>Internal</v>
          </cell>
          <cell r="G833" t="str">
            <v>Customer</v>
          </cell>
          <cell r="I833" t="str">
            <v>No</v>
          </cell>
          <cell r="J833" t="str">
            <v>Yes</v>
          </cell>
          <cell r="K833" t="str">
            <v>No</v>
          </cell>
        </row>
        <row r="834">
          <cell r="C834" t="str">
            <v>TPLAN_CVG_CODES</v>
          </cell>
          <cell r="D834" t="str">
            <v>Table</v>
          </cell>
          <cell r="E834" t="str">
            <v>Coverage code</v>
          </cell>
          <cell r="F834" t="str">
            <v>Internal</v>
          </cell>
          <cell r="G834" t="str">
            <v>Customer</v>
          </cell>
          <cell r="I834" t="str">
            <v>No</v>
          </cell>
          <cell r="J834" t="str">
            <v>Yes</v>
          </cell>
          <cell r="K834" t="str">
            <v>No</v>
          </cell>
        </row>
        <row r="835">
          <cell r="C835" t="str">
            <v>TPLAN_DPND_RULES</v>
          </cell>
          <cell r="D835" t="str">
            <v>Table</v>
          </cell>
          <cell r="E835" t="str">
            <v>Plan rules</v>
          </cell>
          <cell r="F835" t="str">
            <v>Internal</v>
          </cell>
          <cell r="G835" t="str">
            <v>Customer</v>
          </cell>
          <cell r="I835" t="str">
            <v>No</v>
          </cell>
          <cell r="J835" t="str">
            <v>Yes</v>
          </cell>
          <cell r="K835" t="str">
            <v>No</v>
          </cell>
        </row>
        <row r="836">
          <cell r="C836" t="str">
            <v>TPLAN_EDIT_VARS</v>
          </cell>
          <cell r="D836" t="str">
            <v>Table</v>
          </cell>
          <cell r="E836" t="str">
            <v>Plan variables</v>
          </cell>
          <cell r="F836" t="str">
            <v>Internal</v>
          </cell>
          <cell r="G836" t="str">
            <v>Customer</v>
          </cell>
          <cell r="I836" t="str">
            <v>No</v>
          </cell>
          <cell r="J836" t="str">
            <v>Yes</v>
          </cell>
          <cell r="K836" t="str">
            <v>No</v>
          </cell>
        </row>
        <row r="837">
          <cell r="C837" t="str">
            <v>TPLAN_FACE_AMTS</v>
          </cell>
          <cell r="D837" t="str">
            <v>Table</v>
          </cell>
          <cell r="E837" t="str">
            <v>Plan face amounts</v>
          </cell>
          <cell r="F837" t="str">
            <v>Internal</v>
          </cell>
          <cell r="G837" t="str">
            <v>Customer</v>
          </cell>
          <cell r="I837" t="str">
            <v>No</v>
          </cell>
          <cell r="J837" t="str">
            <v>Yes</v>
          </cell>
          <cell r="K837" t="str">
            <v>No</v>
          </cell>
        </row>
        <row r="838">
          <cell r="C838" t="str">
            <v>TPLAN_FUND_BALANCES</v>
          </cell>
          <cell r="D838" t="str">
            <v>Table</v>
          </cell>
          <cell r="E838" t="str">
            <v>Fund balance</v>
          </cell>
          <cell r="F838" t="str">
            <v>Internal</v>
          </cell>
          <cell r="G838" t="str">
            <v>Customer</v>
          </cell>
          <cell r="I838" t="str">
            <v>No</v>
          </cell>
          <cell r="J838" t="str">
            <v>Yes</v>
          </cell>
          <cell r="K838" t="str">
            <v>No</v>
          </cell>
        </row>
        <row r="839">
          <cell r="C839" t="str">
            <v>TPLAN_FUND_LINKS</v>
          </cell>
          <cell r="D839" t="str">
            <v>Table</v>
          </cell>
          <cell r="E839" t="str">
            <v>No longer used</v>
          </cell>
          <cell r="F839" t="str">
            <v>Internal</v>
          </cell>
          <cell r="G839" t="str">
            <v>Customer</v>
          </cell>
          <cell r="I839" t="str">
            <v>No</v>
          </cell>
          <cell r="J839" t="str">
            <v>Yes</v>
          </cell>
          <cell r="K839" t="str">
            <v>No</v>
          </cell>
        </row>
        <row r="840">
          <cell r="C840" t="str">
            <v>TPLAN_FUND_MAPPINGS</v>
          </cell>
          <cell r="D840" t="str">
            <v>Table</v>
          </cell>
          <cell r="E840" t="str">
            <v>Fund mapping with plan</v>
          </cell>
          <cell r="F840" t="str">
            <v>Internal</v>
          </cell>
          <cell r="G840" t="str">
            <v>Customer</v>
          </cell>
          <cell r="I840" t="str">
            <v>No</v>
          </cell>
          <cell r="J840" t="str">
            <v>Yes</v>
          </cell>
          <cell r="K840" t="str">
            <v>No</v>
          </cell>
        </row>
        <row r="841">
          <cell r="C841" t="str">
            <v>TPLAN_GROUP_PARAMETERS</v>
          </cell>
          <cell r="D841" t="str">
            <v>Table</v>
          </cell>
          <cell r="E841" t="str">
            <v>No longer used</v>
          </cell>
          <cell r="F841" t="str">
            <v>Internal</v>
          </cell>
          <cell r="G841" t="str">
            <v>Customer</v>
          </cell>
          <cell r="I841" t="str">
            <v>No</v>
          </cell>
          <cell r="J841" t="str">
            <v>Yes</v>
          </cell>
          <cell r="K841" t="str">
            <v>No</v>
          </cell>
        </row>
        <row r="842">
          <cell r="C842" t="str">
            <v>TPLAN_GROUPS</v>
          </cell>
          <cell r="D842" t="str">
            <v>Table</v>
          </cell>
          <cell r="E842" t="str">
            <v>Plan group</v>
          </cell>
          <cell r="F842" t="str">
            <v>Internal</v>
          </cell>
          <cell r="G842" t="str">
            <v>Customer</v>
          </cell>
          <cell r="I842" t="str">
            <v>No</v>
          </cell>
          <cell r="J842" t="str">
            <v>Yes</v>
          </cell>
          <cell r="K842" t="str">
            <v>No</v>
          </cell>
        </row>
        <row r="843">
          <cell r="C843" t="str">
            <v>TPLAN_INS_RISK_TYP</v>
          </cell>
          <cell r="D843" t="str">
            <v>Table</v>
          </cell>
          <cell r="E843" t="str">
            <v>No longer used</v>
          </cell>
          <cell r="F843" t="str">
            <v>Internal</v>
          </cell>
          <cell r="G843" t="str">
            <v>Customer</v>
          </cell>
          <cell r="I843" t="str">
            <v>No</v>
          </cell>
          <cell r="J843" t="str">
            <v>Yes</v>
          </cell>
          <cell r="K843" t="str">
            <v>No</v>
          </cell>
        </row>
        <row r="844">
          <cell r="C844" t="str">
            <v>TPLAN_MEMBER_VERSIONS</v>
          </cell>
          <cell r="D844" t="str">
            <v>Table</v>
          </cell>
          <cell r="E844" t="str">
            <v>Plan member version</v>
          </cell>
          <cell r="F844" t="str">
            <v>Internal</v>
          </cell>
          <cell r="G844" t="str">
            <v>Customer</v>
          </cell>
          <cell r="I844" t="str">
            <v>No</v>
          </cell>
          <cell r="J844" t="str">
            <v>Yes</v>
          </cell>
          <cell r="K844" t="str">
            <v>No</v>
          </cell>
        </row>
        <row r="845">
          <cell r="C845" t="str">
            <v>TPLAN_MORT_MAPPINGS</v>
          </cell>
          <cell r="D845" t="str">
            <v>Table</v>
          </cell>
          <cell r="E845" t="str">
            <v>No longer used</v>
          </cell>
          <cell r="F845" t="str">
            <v>Internal</v>
          </cell>
          <cell r="G845" t="str">
            <v>Customer</v>
          </cell>
          <cell r="I845" t="str">
            <v>No</v>
          </cell>
          <cell r="J845" t="str">
            <v>Yes</v>
          </cell>
          <cell r="K845" t="str">
            <v>No</v>
          </cell>
        </row>
        <row r="846">
          <cell r="C846" t="str">
            <v>TPLAN_MTHD_OVERRIDES</v>
          </cell>
          <cell r="D846" t="str">
            <v>Table</v>
          </cell>
          <cell r="E846" t="str">
            <v>Plan method override</v>
          </cell>
          <cell r="F846" t="str">
            <v>Internal</v>
          </cell>
          <cell r="G846" t="str">
            <v>Customer</v>
          </cell>
          <cell r="I846" t="str">
            <v>No</v>
          </cell>
          <cell r="J846" t="str">
            <v>Yes</v>
          </cell>
          <cell r="K846" t="str">
            <v>No</v>
          </cell>
        </row>
        <row r="847">
          <cell r="C847" t="str">
            <v>TPLAN_OCCP_CLAS</v>
          </cell>
          <cell r="D847" t="str">
            <v>Table</v>
          </cell>
          <cell r="E847" t="str">
            <v>Plan occupation class</v>
          </cell>
          <cell r="F847" t="str">
            <v>Internal</v>
          </cell>
          <cell r="G847" t="str">
            <v>Customer</v>
          </cell>
          <cell r="I847" t="str">
            <v>No</v>
          </cell>
          <cell r="J847" t="str">
            <v>Yes</v>
          </cell>
          <cell r="K847" t="str">
            <v>No</v>
          </cell>
        </row>
        <row r="848">
          <cell r="C848" t="str">
            <v>TPLAN_ONLINE_EDIT_RULES</v>
          </cell>
          <cell r="D848" t="str">
            <v>Table</v>
          </cell>
          <cell r="E848" t="str">
            <v>Plan online rules</v>
          </cell>
          <cell r="F848" t="str">
            <v>Internal</v>
          </cell>
          <cell r="G848" t="str">
            <v>Customer</v>
          </cell>
          <cell r="I848" t="str">
            <v>No</v>
          </cell>
          <cell r="J848" t="str">
            <v>Yes</v>
          </cell>
          <cell r="K848" t="str">
            <v>No</v>
          </cell>
        </row>
        <row r="849">
          <cell r="C849" t="str">
            <v>TPLAN_PACKAGES</v>
          </cell>
          <cell r="D849" t="str">
            <v>Table</v>
          </cell>
          <cell r="E849" t="str">
            <v>Plan packages</v>
          </cell>
          <cell r="F849" t="str">
            <v>Internal</v>
          </cell>
          <cell r="G849" t="str">
            <v>Customer</v>
          </cell>
          <cell r="I849" t="str">
            <v>No</v>
          </cell>
          <cell r="J849" t="str">
            <v>Yes</v>
          </cell>
          <cell r="K849" t="str">
            <v>No</v>
          </cell>
        </row>
        <row r="850">
          <cell r="C850" t="str">
            <v>TPLAN_PARAMETERS</v>
          </cell>
          <cell r="D850" t="str">
            <v>Table</v>
          </cell>
          <cell r="E850" t="str">
            <v>Plan parameter</v>
          </cell>
          <cell r="F850" t="str">
            <v>Internal</v>
          </cell>
          <cell r="G850" t="str">
            <v>Customer</v>
          </cell>
          <cell r="I850" t="str">
            <v>No</v>
          </cell>
          <cell r="J850" t="str">
            <v>Yes</v>
          </cell>
          <cell r="K850" t="str">
            <v>No</v>
          </cell>
        </row>
        <row r="851">
          <cell r="C851" t="str">
            <v>TPLAN_PREM_GRP_MAPPINGS</v>
          </cell>
          <cell r="D851" t="str">
            <v>Table</v>
          </cell>
          <cell r="E851" t="str">
            <v>Premium group mapping</v>
          </cell>
          <cell r="F851" t="str">
            <v>Internal</v>
          </cell>
          <cell r="G851" t="str">
            <v>Customer</v>
          </cell>
          <cell r="I851" t="str">
            <v>No</v>
          </cell>
          <cell r="J851" t="str">
            <v>Yes</v>
          </cell>
          <cell r="K851" t="str">
            <v>No</v>
          </cell>
        </row>
        <row r="852">
          <cell r="C852" t="str">
            <v>TPLAN_PREMS</v>
          </cell>
          <cell r="D852" t="str">
            <v>Table</v>
          </cell>
          <cell r="E852" t="str">
            <v>Plan premium</v>
          </cell>
          <cell r="F852" t="str">
            <v>Internal</v>
          </cell>
          <cell r="G852" t="str">
            <v>Customer</v>
          </cell>
          <cell r="I852" t="str">
            <v>No</v>
          </cell>
          <cell r="J852" t="str">
            <v>Yes</v>
          </cell>
          <cell r="K852" t="str">
            <v>No</v>
          </cell>
        </row>
        <row r="853">
          <cell r="C853" t="str">
            <v>TPLAN_PREMS_VN</v>
          </cell>
          <cell r="D853" t="str">
            <v>Table</v>
          </cell>
          <cell r="E853" t="str">
            <v>Plan premium</v>
          </cell>
          <cell r="F853" t="str">
            <v>Internal</v>
          </cell>
          <cell r="G853" t="str">
            <v>Customer</v>
          </cell>
          <cell r="I853" t="str">
            <v>No</v>
          </cell>
          <cell r="J853" t="str">
            <v>Yes</v>
          </cell>
          <cell r="K853" t="str">
            <v>No</v>
          </cell>
        </row>
        <row r="854">
          <cell r="C854" t="str">
            <v>TPLAN_PRT_SEQ</v>
          </cell>
          <cell r="D854" t="str">
            <v>Table</v>
          </cell>
          <cell r="E854" t="str">
            <v>No longer used</v>
          </cell>
          <cell r="F854" t="str">
            <v>Internal</v>
          </cell>
          <cell r="G854" t="str">
            <v>Customer</v>
          </cell>
          <cell r="I854" t="str">
            <v>No</v>
          </cell>
          <cell r="J854" t="str">
            <v>Yes</v>
          </cell>
          <cell r="K854" t="str">
            <v>No</v>
          </cell>
        </row>
        <row r="855">
          <cell r="C855" t="str">
            <v>TPLAN_REIN_BENIFIT</v>
          </cell>
          <cell r="D855" t="str">
            <v>Table</v>
          </cell>
          <cell r="E855" t="str">
            <v>Plan benefit</v>
          </cell>
          <cell r="F855" t="str">
            <v>Internal</v>
          </cell>
          <cell r="G855" t="str">
            <v>Customer</v>
          </cell>
          <cell r="I855" t="str">
            <v>No</v>
          </cell>
          <cell r="J855" t="str">
            <v>Yes</v>
          </cell>
          <cell r="K855" t="str">
            <v>No</v>
          </cell>
        </row>
        <row r="856">
          <cell r="C856" t="str">
            <v>TPLAN_RST_PAY_RULE</v>
          </cell>
          <cell r="D856" t="str">
            <v>Table</v>
          </cell>
          <cell r="E856" t="str">
            <v>plan pay rules</v>
          </cell>
          <cell r="F856" t="str">
            <v>Internal</v>
          </cell>
          <cell r="G856" t="str">
            <v>Customer</v>
          </cell>
          <cell r="I856" t="str">
            <v>No</v>
          </cell>
          <cell r="J856" t="str">
            <v>Yes</v>
          </cell>
          <cell r="K856" t="str">
            <v>No</v>
          </cell>
        </row>
        <row r="857">
          <cell r="C857" t="str">
            <v>TPLAN_SETTLEMENT</v>
          </cell>
          <cell r="D857" t="str">
            <v>Table</v>
          </cell>
          <cell r="E857" t="str">
            <v>Plan settlement</v>
          </cell>
          <cell r="F857" t="str">
            <v>Internal</v>
          </cell>
          <cell r="G857" t="str">
            <v>Customer</v>
          </cell>
          <cell r="I857" t="str">
            <v>No</v>
          </cell>
          <cell r="J857" t="str">
            <v>Yes</v>
          </cell>
          <cell r="K857" t="str">
            <v>No</v>
          </cell>
        </row>
        <row r="858">
          <cell r="C858" t="str">
            <v>TPLAN_SUB_DESC</v>
          </cell>
          <cell r="D858" t="str">
            <v>Table</v>
          </cell>
          <cell r="E858" t="str">
            <v>Plan sub-description</v>
          </cell>
          <cell r="F858" t="str">
            <v>Internal</v>
          </cell>
          <cell r="G858" t="str">
            <v>Customer</v>
          </cell>
          <cell r="I858" t="str">
            <v>No</v>
          </cell>
          <cell r="J858" t="str">
            <v>Yes</v>
          </cell>
          <cell r="K858" t="str">
            <v>No</v>
          </cell>
        </row>
        <row r="859">
          <cell r="C859" t="str">
            <v>TPLAN_SUB_DESC_CMP</v>
          </cell>
          <cell r="D859" t="str">
            <v>Table</v>
          </cell>
          <cell r="E859" t="str">
            <v>Plan sub-description</v>
          </cell>
          <cell r="F859" t="str">
            <v>Internal</v>
          </cell>
          <cell r="G859" t="str">
            <v>Customer</v>
          </cell>
          <cell r="I859" t="str">
            <v>No</v>
          </cell>
          <cell r="J859" t="str">
            <v>Yes</v>
          </cell>
          <cell r="K859" t="str">
            <v>No</v>
          </cell>
        </row>
        <row r="860">
          <cell r="C860" t="str">
            <v>TPLAN_SUB_DESC_CMP_BK</v>
          </cell>
          <cell r="D860" t="str">
            <v>Table</v>
          </cell>
          <cell r="E860" t="str">
            <v>Plan sub-description</v>
          </cell>
          <cell r="F860" t="str">
            <v>Internal</v>
          </cell>
          <cell r="G860" t="str">
            <v>Customer</v>
          </cell>
          <cell r="I860" t="str">
            <v>No</v>
          </cell>
          <cell r="J860" t="str">
            <v>Yes</v>
          </cell>
          <cell r="K860" t="str">
            <v>No</v>
          </cell>
        </row>
        <row r="861">
          <cell r="C861" t="str">
            <v>TPLAN_SUB_DESC_RULE</v>
          </cell>
          <cell r="D861" t="str">
            <v>Table</v>
          </cell>
          <cell r="E861" t="str">
            <v>Plan sub-description rule</v>
          </cell>
          <cell r="F861" t="str">
            <v>Internal</v>
          </cell>
          <cell r="G861" t="str">
            <v>Customer</v>
          </cell>
          <cell r="I861" t="str">
            <v>No</v>
          </cell>
          <cell r="J861" t="str">
            <v>Yes</v>
          </cell>
          <cell r="K861" t="str">
            <v>No</v>
          </cell>
        </row>
        <row r="862">
          <cell r="C862" t="str">
            <v>TPLAN_SUB_DESC_VALUE</v>
          </cell>
          <cell r="D862" t="str">
            <v>Table</v>
          </cell>
          <cell r="E862" t="str">
            <v>No longer used</v>
          </cell>
          <cell r="F862" t="str">
            <v>Internal</v>
          </cell>
          <cell r="G862" t="str">
            <v>Customer</v>
          </cell>
          <cell r="I862" t="str">
            <v>No</v>
          </cell>
          <cell r="J862" t="str">
            <v>Yes</v>
          </cell>
          <cell r="K862" t="str">
            <v>No</v>
          </cell>
        </row>
        <row r="863">
          <cell r="C863" t="str">
            <v>TPLAN_SUB_PREMS</v>
          </cell>
          <cell r="D863" t="str">
            <v>Table</v>
          </cell>
          <cell r="E863" t="str">
            <v>Plan sub-premium</v>
          </cell>
          <cell r="F863" t="str">
            <v>Internal</v>
          </cell>
          <cell r="G863" t="str">
            <v>Customer</v>
          </cell>
          <cell r="I863" t="str">
            <v>No</v>
          </cell>
          <cell r="J863" t="str">
            <v>Yes</v>
          </cell>
          <cell r="K863" t="str">
            <v>No</v>
          </cell>
        </row>
        <row r="864">
          <cell r="C864" t="str">
            <v>TPLAN_TAX_RATES</v>
          </cell>
          <cell r="D864" t="str">
            <v>Table</v>
          </cell>
          <cell r="E864" t="str">
            <v>Plan tax rate</v>
          </cell>
          <cell r="F864" t="str">
            <v>Internal</v>
          </cell>
          <cell r="G864" t="str">
            <v>Customer</v>
          </cell>
          <cell r="I864" t="str">
            <v>No</v>
          </cell>
          <cell r="J864" t="str">
            <v>Yes</v>
          </cell>
          <cell r="K864" t="str">
            <v>No</v>
          </cell>
        </row>
        <row r="865">
          <cell r="C865" t="str">
            <v>TPLAN_TERR_MAPPINGS</v>
          </cell>
          <cell r="D865" t="str">
            <v>Table</v>
          </cell>
          <cell r="E865" t="str">
            <v>Plan terr mapping</v>
          </cell>
          <cell r="F865" t="str">
            <v>Internal</v>
          </cell>
          <cell r="G865" t="str">
            <v>Customer</v>
          </cell>
          <cell r="I865" t="str">
            <v>No</v>
          </cell>
          <cell r="J865" t="str">
            <v>Yes</v>
          </cell>
          <cell r="K865" t="str">
            <v>No</v>
          </cell>
        </row>
        <row r="866">
          <cell r="C866" t="str">
            <v>TPLAN_WAIVER_FACTORS</v>
          </cell>
          <cell r="D866" t="str">
            <v>Table</v>
          </cell>
          <cell r="E866" t="str">
            <v>Plan waiver factor</v>
          </cell>
          <cell r="F866" t="str">
            <v>Internal</v>
          </cell>
          <cell r="G866" t="str">
            <v>Customer</v>
          </cell>
          <cell r="I866" t="str">
            <v>No</v>
          </cell>
          <cell r="J866" t="str">
            <v>Yes</v>
          </cell>
          <cell r="K866" t="str">
            <v>No</v>
          </cell>
        </row>
        <row r="867">
          <cell r="C867" t="str">
            <v>TPLAN_WP_MAPPINGS</v>
          </cell>
          <cell r="D867" t="str">
            <v>Table</v>
          </cell>
          <cell r="E867" t="str">
            <v>No longer used</v>
          </cell>
          <cell r="F867" t="str">
            <v>Internal</v>
          </cell>
          <cell r="G867" t="str">
            <v>Customer</v>
          </cell>
          <cell r="I867" t="str">
            <v>No</v>
          </cell>
          <cell r="J867" t="str">
            <v>Yes</v>
          </cell>
          <cell r="K867" t="str">
            <v>No</v>
          </cell>
        </row>
        <row r="868">
          <cell r="C868" t="str">
            <v>TPOL_CL_BNS_BY_COLLECT</v>
          </cell>
          <cell r="D868" t="str">
            <v>Table</v>
          </cell>
          <cell r="E868" t="str">
            <v>Collect bonus amount</v>
          </cell>
          <cell r="F868" t="str">
            <v>Internal</v>
          </cell>
          <cell r="G868" t="str">
            <v>Customer</v>
          </cell>
          <cell r="I868" t="str">
            <v>No</v>
          </cell>
          <cell r="J868" t="str">
            <v>Yes</v>
          </cell>
          <cell r="K868" t="str">
            <v>No</v>
          </cell>
        </row>
        <row r="869">
          <cell r="C869" t="str">
            <v>TPOL_COLLECT_BY_AGTS</v>
          </cell>
          <cell r="D869" t="str">
            <v>Table</v>
          </cell>
          <cell r="E869" t="str">
            <v>Collect bonus amount</v>
          </cell>
          <cell r="F869" t="str">
            <v>Internal</v>
          </cell>
          <cell r="G869" t="str">
            <v>Customer</v>
          </cell>
          <cell r="I869" t="str">
            <v>No</v>
          </cell>
          <cell r="J869" t="str">
            <v>Yes</v>
          </cell>
          <cell r="K869" t="str">
            <v>No</v>
          </cell>
        </row>
        <row r="870">
          <cell r="C870" t="str">
            <v>TPOL_CSU_COL_ASSIGN</v>
          </cell>
          <cell r="D870" t="str">
            <v>Table</v>
          </cell>
          <cell r="E870" t="str">
            <v>Collect assign</v>
          </cell>
          <cell r="F870" t="str">
            <v>Internal</v>
          </cell>
          <cell r="G870" t="str">
            <v>Customer</v>
          </cell>
          <cell r="I870" t="str">
            <v>No</v>
          </cell>
          <cell r="J870" t="str">
            <v>Yes</v>
          </cell>
          <cell r="K870" t="str">
            <v>No</v>
          </cell>
        </row>
        <row r="871">
          <cell r="C871" t="str">
            <v>TPOL_EXCPT_COLLECTION_SERVICE</v>
          </cell>
          <cell r="D871" t="str">
            <v>Table</v>
          </cell>
          <cell r="E871" t="str">
            <v>Collection service</v>
          </cell>
          <cell r="F871" t="str">
            <v>Internal</v>
          </cell>
          <cell r="G871" t="str">
            <v>Customer</v>
          </cell>
          <cell r="I871" t="str">
            <v>No</v>
          </cell>
          <cell r="J871" t="str">
            <v>Yes</v>
          </cell>
          <cell r="K871" t="str">
            <v>No</v>
          </cell>
        </row>
        <row r="872">
          <cell r="C872" t="str">
            <v>TPOLICY_CHANGE_STATUS</v>
          </cell>
          <cell r="D872" t="str">
            <v>Table</v>
          </cell>
          <cell r="E872" t="str">
            <v>Change status of plan code</v>
          </cell>
          <cell r="F872" t="str">
            <v>Internal</v>
          </cell>
          <cell r="G872" t="str">
            <v>Customer</v>
          </cell>
          <cell r="I872" t="str">
            <v>No</v>
          </cell>
          <cell r="J872" t="str">
            <v>Yes</v>
          </cell>
          <cell r="K872" t="str">
            <v>No</v>
          </cell>
        </row>
        <row r="873">
          <cell r="C873" t="str">
            <v>TPOLICY_COUNTERS</v>
          </cell>
          <cell r="D873" t="str">
            <v>Table</v>
          </cell>
          <cell r="E873" t="str">
            <v>No longer used</v>
          </cell>
          <cell r="F873" t="str">
            <v>Internal</v>
          </cell>
          <cell r="G873" t="str">
            <v>Customer</v>
          </cell>
          <cell r="I873" t="str">
            <v>No</v>
          </cell>
          <cell r="J873" t="str">
            <v>Yes</v>
          </cell>
          <cell r="K873" t="str">
            <v>No</v>
          </cell>
        </row>
        <row r="874">
          <cell r="C874" t="str">
            <v>TPOLICY_DELIVERY_VN</v>
          </cell>
          <cell r="D874" t="str">
            <v>Table</v>
          </cell>
          <cell r="E874" t="str">
            <v>Policy delivery</v>
          </cell>
          <cell r="F874" t="str">
            <v>Internal</v>
          </cell>
          <cell r="G874" t="str">
            <v>Customer</v>
          </cell>
          <cell r="I874" t="str">
            <v>No</v>
          </cell>
          <cell r="J874" t="str">
            <v>Yes</v>
          </cell>
          <cell r="K874" t="str">
            <v>No</v>
          </cell>
        </row>
        <row r="875">
          <cell r="C875" t="str">
            <v>TPOLICY_DISCOUNTS</v>
          </cell>
          <cell r="D875" t="str">
            <v>Table</v>
          </cell>
          <cell r="E875" t="str">
            <v>No longer used</v>
          </cell>
          <cell r="F875" t="str">
            <v>Internal</v>
          </cell>
          <cell r="G875" t="str">
            <v>Customer</v>
          </cell>
          <cell r="I875" t="str">
            <v>No</v>
          </cell>
          <cell r="J875" t="str">
            <v>Yes</v>
          </cell>
          <cell r="K875" t="str">
            <v>No</v>
          </cell>
        </row>
        <row r="876">
          <cell r="C876" t="str">
            <v>TPOLICY_FATCA_INFO</v>
          </cell>
          <cell r="D876" t="str">
            <v>Table</v>
          </cell>
          <cell r="E876" t="str">
            <v>FATCA info</v>
          </cell>
          <cell r="F876" t="str">
            <v>Internal</v>
          </cell>
          <cell r="G876" t="str">
            <v>Customer</v>
          </cell>
          <cell r="I876" t="str">
            <v>No</v>
          </cell>
          <cell r="J876" t="str">
            <v>Yes</v>
          </cell>
          <cell r="K876" t="str">
            <v>No</v>
          </cell>
        </row>
        <row r="877">
          <cell r="C877" t="str">
            <v>TPOLICY_FOLLOW_UP</v>
          </cell>
          <cell r="D877" t="str">
            <v>Table</v>
          </cell>
          <cell r="E877" t="str">
            <v>Follow up info</v>
          </cell>
          <cell r="F877" t="str">
            <v>Internal</v>
          </cell>
          <cell r="G877" t="str">
            <v>Customer</v>
          </cell>
          <cell r="I877" t="str">
            <v>No</v>
          </cell>
          <cell r="J877" t="str">
            <v>Yes</v>
          </cell>
          <cell r="K877" t="str">
            <v>No</v>
          </cell>
        </row>
        <row r="878">
          <cell r="C878" t="str">
            <v>TPOLICY_REMARKS</v>
          </cell>
          <cell r="D878" t="str">
            <v>Table</v>
          </cell>
          <cell r="E878" t="str">
            <v>Policy remarks</v>
          </cell>
          <cell r="F878" t="str">
            <v>Internal</v>
          </cell>
          <cell r="G878" t="str">
            <v>Customer</v>
          </cell>
          <cell r="I878" t="str">
            <v>No</v>
          </cell>
          <cell r="J878" t="str">
            <v>Yes</v>
          </cell>
          <cell r="K878" t="str">
            <v>No</v>
          </cell>
        </row>
        <row r="879">
          <cell r="C879" t="str">
            <v>TPOLICY_RQST</v>
          </cell>
          <cell r="D879" t="str">
            <v>Table</v>
          </cell>
          <cell r="E879" t="str">
            <v>Policy request history</v>
          </cell>
          <cell r="F879" t="str">
            <v>Internal</v>
          </cell>
          <cell r="G879" t="str">
            <v>Customer</v>
          </cell>
          <cell r="I879" t="str">
            <v>No</v>
          </cell>
          <cell r="J879" t="str">
            <v>Yes</v>
          </cell>
          <cell r="K879" t="str">
            <v>No</v>
          </cell>
        </row>
        <row r="880">
          <cell r="C880" t="str">
            <v>TPOLICYS_CHK_VN</v>
          </cell>
          <cell r="D880" t="str">
            <v>Table</v>
          </cell>
          <cell r="E880" t="str">
            <v>Policy check indicator</v>
          </cell>
          <cell r="F880" t="str">
            <v>Internal</v>
          </cell>
          <cell r="G880" t="str">
            <v>Customer</v>
          </cell>
          <cell r="I880" t="str">
            <v>No</v>
          </cell>
          <cell r="J880" t="str">
            <v>Yes</v>
          </cell>
          <cell r="K880" t="str">
            <v>No</v>
          </cell>
        </row>
        <row r="881">
          <cell r="C881" t="str">
            <v>TPOLICY_SET_GEN_CTL</v>
          </cell>
          <cell r="D881" t="str">
            <v>Table</v>
          </cell>
          <cell r="E881" t="str">
            <v>Set gen control</v>
          </cell>
          <cell r="F881" t="str">
            <v>Internal</v>
          </cell>
          <cell r="G881" t="str">
            <v>Customer</v>
          </cell>
          <cell r="I881" t="str">
            <v>No</v>
          </cell>
          <cell r="J881" t="str">
            <v>Yes</v>
          </cell>
          <cell r="K881" t="str">
            <v>No</v>
          </cell>
        </row>
        <row r="882">
          <cell r="C882" t="str">
            <v>TPOLICYS_INFO</v>
          </cell>
          <cell r="D882" t="str">
            <v>Table</v>
          </cell>
          <cell r="E882" t="str">
            <v>Policy info</v>
          </cell>
          <cell r="F882" t="str">
            <v>Internal</v>
          </cell>
          <cell r="G882" t="str">
            <v>Customer</v>
          </cell>
          <cell r="I882" t="str">
            <v>No</v>
          </cell>
          <cell r="J882" t="str">
            <v>Yes</v>
          </cell>
          <cell r="K882" t="str">
            <v>No</v>
          </cell>
        </row>
        <row r="883">
          <cell r="C883" t="str">
            <v>TPOLICYS_MASS</v>
          </cell>
          <cell r="D883" t="str">
            <v>Table</v>
          </cell>
          <cell r="E883" t="str">
            <v>No longer used</v>
          </cell>
          <cell r="F883" t="str">
            <v>Internal</v>
          </cell>
          <cell r="G883" t="str">
            <v>Customer</v>
          </cell>
          <cell r="I883" t="str">
            <v>No</v>
          </cell>
          <cell r="J883" t="str">
            <v>Yes</v>
          </cell>
          <cell r="K883" t="str">
            <v>No</v>
          </cell>
        </row>
        <row r="884">
          <cell r="C884" t="str">
            <v>TPOLICY_VALUES_ENHANCE</v>
          </cell>
          <cell r="D884" t="str">
            <v>Table</v>
          </cell>
          <cell r="E884" t="str">
            <v>Values enhance</v>
          </cell>
          <cell r="F884" t="str">
            <v>Internal</v>
          </cell>
          <cell r="G884" t="str">
            <v>Customer</v>
          </cell>
          <cell r="I884" t="str">
            <v>No</v>
          </cell>
          <cell r="J884" t="str">
            <v>Yes</v>
          </cell>
          <cell r="K884" t="str">
            <v>No</v>
          </cell>
        </row>
        <row r="885">
          <cell r="C885" t="str">
            <v>TPOLICY_VALUES_LAYOUT</v>
          </cell>
          <cell r="D885" t="str">
            <v>Table</v>
          </cell>
          <cell r="E885" t="str">
            <v>I don't know</v>
          </cell>
          <cell r="F885" t="str">
            <v>Internal</v>
          </cell>
          <cell r="G885" t="str">
            <v>Customer</v>
          </cell>
          <cell r="I885" t="str">
            <v>No</v>
          </cell>
          <cell r="J885" t="str">
            <v>Yes</v>
          </cell>
          <cell r="K885" t="str">
            <v>No</v>
          </cell>
        </row>
        <row r="886">
          <cell r="C886" t="str">
            <v>TPOLICY_VALUES_WRK</v>
          </cell>
          <cell r="D886" t="str">
            <v>Table</v>
          </cell>
          <cell r="E886" t="str">
            <v>No longer used</v>
          </cell>
          <cell r="F886" t="str">
            <v>Internal</v>
          </cell>
          <cell r="G886" t="str">
            <v>Customer</v>
          </cell>
          <cell r="I886" t="str">
            <v>No</v>
          </cell>
          <cell r="J886" t="str">
            <v>Yes</v>
          </cell>
          <cell r="K886" t="str">
            <v>No</v>
          </cell>
        </row>
        <row r="887">
          <cell r="C887" t="str">
            <v>TPOL_INVNTY_CTL</v>
          </cell>
          <cell r="D887" t="str">
            <v>Table</v>
          </cell>
          <cell r="E887" t="str">
            <v>Inventoy control</v>
          </cell>
          <cell r="F887" t="str">
            <v>Internal</v>
          </cell>
          <cell r="G887" t="str">
            <v>Customer</v>
          </cell>
          <cell r="I887" t="str">
            <v>No</v>
          </cell>
          <cell r="J887" t="str">
            <v>Yes</v>
          </cell>
          <cell r="K887" t="str">
            <v>No</v>
          </cell>
        </row>
        <row r="888">
          <cell r="C888" t="str">
            <v>TPOL_MGA</v>
          </cell>
          <cell r="D888" t="str">
            <v>Table</v>
          </cell>
          <cell r="E888" t="str">
            <v>Work area</v>
          </cell>
          <cell r="F888" t="str">
            <v>Internal</v>
          </cell>
          <cell r="G888" t="str">
            <v>Customer</v>
          </cell>
          <cell r="I888" t="str">
            <v>No</v>
          </cell>
          <cell r="J888" t="str">
            <v>Yes</v>
          </cell>
          <cell r="K888" t="str">
            <v>No</v>
          </cell>
        </row>
        <row r="889">
          <cell r="C889" t="str">
            <v>TPOL_PRESENTS</v>
          </cell>
          <cell r="D889" t="str">
            <v>Table</v>
          </cell>
          <cell r="E889" t="str">
            <v>No longer used</v>
          </cell>
          <cell r="F889" t="str">
            <v>Internal</v>
          </cell>
          <cell r="G889" t="str">
            <v>Customer</v>
          </cell>
          <cell r="I889" t="str">
            <v>No</v>
          </cell>
          <cell r="J889" t="str">
            <v>Yes</v>
          </cell>
          <cell r="K889" t="str">
            <v>No</v>
          </cell>
        </row>
        <row r="890">
          <cell r="C890" t="str">
            <v>TPOL_REASIGN_AGT</v>
          </cell>
          <cell r="D890" t="str">
            <v>Table</v>
          </cell>
          <cell r="E890" t="str">
            <v>Re-assign to agent</v>
          </cell>
          <cell r="F890" t="str">
            <v>Internal</v>
          </cell>
          <cell r="G890" t="str">
            <v>Customer</v>
          </cell>
          <cell r="I890" t="str">
            <v>No</v>
          </cell>
          <cell r="J890" t="str">
            <v>Yes</v>
          </cell>
          <cell r="K890" t="str">
            <v>No</v>
          </cell>
        </row>
        <row r="891">
          <cell r="C891" t="str">
            <v>TPOL_REINSTATE</v>
          </cell>
          <cell r="D891" t="str">
            <v>Table</v>
          </cell>
          <cell r="E891" t="str">
            <v>No longer used</v>
          </cell>
          <cell r="F891" t="str">
            <v>Internal</v>
          </cell>
          <cell r="G891" t="str">
            <v>Customer</v>
          </cell>
          <cell r="I891" t="str">
            <v>No</v>
          </cell>
          <cell r="J891" t="str">
            <v>Yes</v>
          </cell>
          <cell r="K891" t="str">
            <v>No</v>
          </cell>
        </row>
        <row r="892">
          <cell r="C892" t="str">
            <v>TPOL_REJ_COLLECTION_SERVICE</v>
          </cell>
          <cell r="D892" t="str">
            <v>Table</v>
          </cell>
          <cell r="E892" t="str">
            <v>Reject collection service</v>
          </cell>
          <cell r="F892" t="str">
            <v>Internal</v>
          </cell>
          <cell r="G892" t="str">
            <v>Customer</v>
          </cell>
          <cell r="I892" t="str">
            <v>No</v>
          </cell>
          <cell r="J892" t="str">
            <v>Yes</v>
          </cell>
          <cell r="K892" t="str">
            <v>No</v>
          </cell>
        </row>
        <row r="893">
          <cell r="C893" t="str">
            <v>TPOL_REJ_COLLECT_SERVICE_HIS</v>
          </cell>
          <cell r="D893" t="str">
            <v>Table</v>
          </cell>
          <cell r="E893" t="str">
            <v>Reject collection service history</v>
          </cell>
          <cell r="F893" t="str">
            <v>Internal</v>
          </cell>
          <cell r="G893" t="str">
            <v>Customer</v>
          </cell>
          <cell r="I893" t="str">
            <v>No</v>
          </cell>
          <cell r="J893" t="str">
            <v>Yes</v>
          </cell>
          <cell r="K893" t="str">
            <v>No</v>
          </cell>
        </row>
        <row r="894">
          <cell r="C894" t="str">
            <v>TPOL_UNDO_HISTORIES</v>
          </cell>
          <cell r="D894" t="str">
            <v>Table</v>
          </cell>
          <cell r="E894" t="str">
            <v>No longer used</v>
          </cell>
          <cell r="F894" t="str">
            <v>Internal</v>
          </cell>
          <cell r="G894" t="str">
            <v>Customer</v>
          </cell>
          <cell r="I894" t="str">
            <v>No</v>
          </cell>
          <cell r="J894" t="str">
            <v>Yes</v>
          </cell>
          <cell r="K894" t="str">
            <v>No</v>
          </cell>
        </row>
        <row r="895">
          <cell r="C895" t="str">
            <v>TPOL_UR_HISTORIES</v>
          </cell>
          <cell r="D895" t="str">
            <v>Table</v>
          </cell>
          <cell r="E895" t="str">
            <v>Undo history</v>
          </cell>
          <cell r="F895" t="str">
            <v>Internal</v>
          </cell>
          <cell r="G895" t="str">
            <v>Customer</v>
          </cell>
          <cell r="I895" t="str">
            <v>No</v>
          </cell>
          <cell r="J895" t="str">
            <v>Yes</v>
          </cell>
          <cell r="K895" t="str">
            <v>No</v>
          </cell>
        </row>
        <row r="896">
          <cell r="C896" t="str">
            <v>TPPFALA302</v>
          </cell>
          <cell r="D896" t="str">
            <v>Table</v>
          </cell>
          <cell r="E896" t="str">
            <v>Payout history</v>
          </cell>
          <cell r="F896" t="str">
            <v>Internal</v>
          </cell>
          <cell r="G896" t="str">
            <v>Customer</v>
          </cell>
          <cell r="I896" t="str">
            <v>No</v>
          </cell>
          <cell r="J896" t="str">
            <v>Yes</v>
          </cell>
          <cell r="K896" t="str">
            <v>No</v>
          </cell>
        </row>
        <row r="897">
          <cell r="C897" t="str">
            <v>TPPFALA302_DB_CR</v>
          </cell>
          <cell r="D897" t="str">
            <v>Table</v>
          </cell>
          <cell r="E897" t="str">
            <v>Debit or credit history</v>
          </cell>
          <cell r="F897" t="str">
            <v>Internal</v>
          </cell>
          <cell r="G897" t="str">
            <v>Customer</v>
          </cell>
          <cell r="I897" t="str">
            <v>No</v>
          </cell>
          <cell r="J897" t="str">
            <v>Yes</v>
          </cell>
          <cell r="K897" t="str">
            <v>No</v>
          </cell>
        </row>
        <row r="898">
          <cell r="C898" t="str">
            <v>TPPFALA302_FND_ALLOC</v>
          </cell>
          <cell r="D898" t="str">
            <v>Table</v>
          </cell>
          <cell r="E898" t="str">
            <v>Fund allocation</v>
          </cell>
          <cell r="F898" t="str">
            <v>Internal</v>
          </cell>
          <cell r="G898" t="str">
            <v>Customer</v>
          </cell>
          <cell r="I898" t="str">
            <v>No</v>
          </cell>
          <cell r="J898" t="str">
            <v>Yes</v>
          </cell>
          <cell r="K898" t="str">
            <v>No</v>
          </cell>
        </row>
        <row r="899">
          <cell r="C899" t="str">
            <v>TPPFALA302_FND_LST</v>
          </cell>
          <cell r="D899" t="str">
            <v>Table</v>
          </cell>
          <cell r="E899" t="str">
            <v>Fund amount</v>
          </cell>
          <cell r="F899" t="str">
            <v>Internal</v>
          </cell>
          <cell r="G899" t="str">
            <v>Customer</v>
          </cell>
          <cell r="I899" t="str">
            <v>No</v>
          </cell>
          <cell r="J899" t="str">
            <v>Yes</v>
          </cell>
          <cell r="K899" t="str">
            <v>No</v>
          </cell>
        </row>
        <row r="900">
          <cell r="C900" t="str">
            <v>TPPFALA302_PREM_HIST</v>
          </cell>
          <cell r="D900" t="str">
            <v>Table</v>
          </cell>
          <cell r="E900" t="str">
            <v>Premium history</v>
          </cell>
          <cell r="F900" t="str">
            <v>Internal</v>
          </cell>
          <cell r="G900" t="str">
            <v>Customer</v>
          </cell>
          <cell r="I900" t="str">
            <v>No</v>
          </cell>
          <cell r="J900" t="str">
            <v>Yes</v>
          </cell>
          <cell r="K900" t="str">
            <v>No</v>
          </cell>
        </row>
        <row r="901">
          <cell r="C901" t="str">
            <v>TPQEALA204</v>
          </cell>
          <cell r="D901" t="str">
            <v>Table</v>
          </cell>
          <cell r="E901" t="str">
            <v>Payout history</v>
          </cell>
          <cell r="F901" t="str">
            <v>Internal</v>
          </cell>
          <cell r="G901" t="str">
            <v>Customer</v>
          </cell>
          <cell r="I901" t="str">
            <v>No</v>
          </cell>
          <cell r="J901" t="str">
            <v>Yes</v>
          </cell>
          <cell r="K901" t="str">
            <v>No</v>
          </cell>
        </row>
        <row r="902">
          <cell r="C902" t="str">
            <v>TPQEALA204_FND</v>
          </cell>
          <cell r="D902" t="str">
            <v>Table</v>
          </cell>
          <cell r="E902" t="str">
            <v>Fund transaction</v>
          </cell>
          <cell r="F902" t="str">
            <v>Internal</v>
          </cell>
          <cell r="G902" t="str">
            <v>Customer</v>
          </cell>
          <cell r="I902" t="str">
            <v>No</v>
          </cell>
          <cell r="J902" t="str">
            <v>Yes</v>
          </cell>
          <cell r="K902" t="str">
            <v>No</v>
          </cell>
        </row>
        <row r="903">
          <cell r="C903" t="str">
            <v>TPREM_APP_MAPPINGS</v>
          </cell>
          <cell r="D903" t="str">
            <v>Table</v>
          </cell>
          <cell r="E903" t="str">
            <v>Premium mapping</v>
          </cell>
          <cell r="F903" t="str">
            <v>Internal</v>
          </cell>
          <cell r="G903" t="str">
            <v>Customer</v>
          </cell>
          <cell r="I903" t="str">
            <v>No</v>
          </cell>
          <cell r="J903" t="str">
            <v>Yes</v>
          </cell>
          <cell r="K903" t="str">
            <v>No</v>
          </cell>
        </row>
        <row r="904">
          <cell r="C904" t="str">
            <v>TPREM_DSCNT_BANDS</v>
          </cell>
          <cell r="D904" t="str">
            <v>Table</v>
          </cell>
          <cell r="E904" t="str">
            <v>Discount band</v>
          </cell>
          <cell r="F904" t="str">
            <v>Internal</v>
          </cell>
          <cell r="G904" t="str">
            <v>Customer</v>
          </cell>
          <cell r="I904" t="str">
            <v>No</v>
          </cell>
          <cell r="J904" t="str">
            <v>Yes</v>
          </cell>
          <cell r="K904" t="str">
            <v>No</v>
          </cell>
        </row>
        <row r="905">
          <cell r="C905" t="str">
            <v>TWRK_CMP_BASE</v>
          </cell>
          <cell r="D905" t="str">
            <v>Table</v>
          </cell>
          <cell r="E905" t="str">
            <v>Compro base</v>
          </cell>
          <cell r="F905" t="str">
            <v>Internal</v>
          </cell>
          <cell r="G905" t="str">
            <v>Customer</v>
          </cell>
          <cell r="I905" t="str">
            <v>No</v>
          </cell>
          <cell r="J905" t="str">
            <v>Yes</v>
          </cell>
          <cell r="K905" t="str">
            <v>No</v>
          </cell>
        </row>
        <row r="906">
          <cell r="C906" t="str">
            <v>TWRK_CMP_BASE_VPO</v>
          </cell>
          <cell r="D906" t="str">
            <v>Table</v>
          </cell>
          <cell r="E906" t="str">
            <v>Compro base</v>
          </cell>
          <cell r="F906" t="str">
            <v>Internal</v>
          </cell>
          <cell r="G906" t="str">
            <v>Customer</v>
          </cell>
          <cell r="I906" t="str">
            <v>No</v>
          </cell>
          <cell r="J906" t="str">
            <v>Yes</v>
          </cell>
          <cell r="K906" t="str">
            <v>No</v>
          </cell>
        </row>
        <row r="907">
          <cell r="C907" t="str">
            <v>TWRK_CMP_CHARGE</v>
          </cell>
          <cell r="D907" t="str">
            <v>Table</v>
          </cell>
          <cell r="E907" t="str">
            <v>No longer used</v>
          </cell>
          <cell r="F907" t="str">
            <v>Internal</v>
          </cell>
          <cell r="G907" t="str">
            <v>Customer</v>
          </cell>
          <cell r="I907" t="str">
            <v>No</v>
          </cell>
          <cell r="J907" t="str">
            <v>Yes</v>
          </cell>
          <cell r="K907" t="str">
            <v>No</v>
          </cell>
        </row>
        <row r="908">
          <cell r="C908" t="str">
            <v>TWRK_CMP_CVG</v>
          </cell>
          <cell r="D908" t="str">
            <v>Table</v>
          </cell>
          <cell r="E908" t="str">
            <v>Compro coverage</v>
          </cell>
          <cell r="F908" t="str">
            <v>Internal</v>
          </cell>
          <cell r="G908" t="str">
            <v>Customer</v>
          </cell>
          <cell r="I908" t="str">
            <v>No</v>
          </cell>
          <cell r="J908" t="str">
            <v>Yes</v>
          </cell>
          <cell r="K908" t="str">
            <v>No</v>
          </cell>
        </row>
        <row r="909">
          <cell r="C909" t="str">
            <v>TWRK_CMP_ENDRS_INC_FA</v>
          </cell>
          <cell r="D909" t="str">
            <v>Table</v>
          </cell>
          <cell r="E909" t="str">
            <v>Compro endorsement</v>
          </cell>
          <cell r="F909" t="str">
            <v>Internal</v>
          </cell>
          <cell r="G909" t="str">
            <v>Customer</v>
          </cell>
          <cell r="I909" t="str">
            <v>No</v>
          </cell>
          <cell r="J909" t="str">
            <v>Yes</v>
          </cell>
          <cell r="K909" t="str">
            <v>No</v>
          </cell>
        </row>
        <row r="910">
          <cell r="C910" t="str">
            <v>TWRK_CMP_ENDRS_VPO</v>
          </cell>
          <cell r="D910" t="str">
            <v>Table</v>
          </cell>
          <cell r="E910" t="str">
            <v>Compro endorsement</v>
          </cell>
          <cell r="F910" t="str">
            <v>Internal</v>
          </cell>
          <cell r="G910" t="str">
            <v>Customer</v>
          </cell>
          <cell r="I910" t="str">
            <v>No</v>
          </cell>
          <cell r="J910" t="str">
            <v>Yes</v>
          </cell>
          <cell r="K910" t="str">
            <v>No</v>
          </cell>
        </row>
        <row r="911">
          <cell r="C911" t="str">
            <v>TWRK_CMP_PREM</v>
          </cell>
          <cell r="D911" t="str">
            <v>Table</v>
          </cell>
          <cell r="E911" t="str">
            <v>Compro premium</v>
          </cell>
          <cell r="F911" t="str">
            <v>Internal</v>
          </cell>
          <cell r="G911" t="str">
            <v>Customer</v>
          </cell>
          <cell r="I911" t="str">
            <v>No</v>
          </cell>
          <cell r="J911" t="str">
            <v>Yes</v>
          </cell>
          <cell r="K911" t="str">
            <v>No</v>
          </cell>
        </row>
        <row r="912">
          <cell r="C912" t="str">
            <v>TWRK_CMP_VALUES</v>
          </cell>
          <cell r="D912" t="str">
            <v>Table</v>
          </cell>
          <cell r="E912" t="str">
            <v>No longer used</v>
          </cell>
          <cell r="F912" t="str">
            <v>Internal</v>
          </cell>
          <cell r="G912" t="str">
            <v>Customer</v>
          </cell>
          <cell r="I912" t="str">
            <v>No</v>
          </cell>
          <cell r="J912" t="str">
            <v>Yes</v>
          </cell>
          <cell r="K912" t="str">
            <v>No</v>
          </cell>
        </row>
        <row r="913">
          <cell r="C913" t="str">
            <v>TWRK_COL_POL</v>
          </cell>
          <cell r="D913" t="str">
            <v>Table</v>
          </cell>
          <cell r="E913" t="str">
            <v>Collector info</v>
          </cell>
          <cell r="F913" t="str">
            <v>Internal</v>
          </cell>
          <cell r="G913" t="str">
            <v>Customer</v>
          </cell>
          <cell r="I913" t="str">
            <v>No</v>
          </cell>
          <cell r="J913" t="str">
            <v>Yes</v>
          </cell>
          <cell r="K913" t="str">
            <v>No</v>
          </cell>
        </row>
        <row r="914">
          <cell r="C914" t="str">
            <v>TWRK_COL_POLICYS</v>
          </cell>
          <cell r="D914" t="str">
            <v>Table</v>
          </cell>
          <cell r="E914" t="str">
            <v>Collector info</v>
          </cell>
          <cell r="F914" t="str">
            <v>Internal</v>
          </cell>
          <cell r="G914" t="str">
            <v>Customer</v>
          </cell>
          <cell r="I914" t="str">
            <v>No</v>
          </cell>
          <cell r="J914" t="str">
            <v>Yes</v>
          </cell>
          <cell r="K914" t="str">
            <v>No</v>
          </cell>
        </row>
        <row r="915">
          <cell r="C915" t="str">
            <v>TWRK_COM_COLLECT_DTLS</v>
          </cell>
          <cell r="D915" t="str">
            <v>Table</v>
          </cell>
          <cell r="E915" t="str">
            <v>Bonus of collector</v>
          </cell>
          <cell r="F915" t="str">
            <v>Internal</v>
          </cell>
          <cell r="G915" t="str">
            <v>Customer</v>
          </cell>
          <cell r="I915" t="str">
            <v>No</v>
          </cell>
          <cell r="J915" t="str">
            <v>Yes</v>
          </cell>
          <cell r="K915" t="str">
            <v>No</v>
          </cell>
        </row>
        <row r="916">
          <cell r="C916" t="str">
            <v>TWRK_CONTEST</v>
          </cell>
          <cell r="D916" t="str">
            <v>Table</v>
          </cell>
          <cell r="E916" t="str">
            <v>No longer used</v>
          </cell>
          <cell r="F916" t="str">
            <v>Internal</v>
          </cell>
          <cell r="G916" t="str">
            <v>Customer</v>
          </cell>
          <cell r="I916" t="str">
            <v>No</v>
          </cell>
          <cell r="J916" t="str">
            <v>Yes</v>
          </cell>
          <cell r="K916" t="str">
            <v>No</v>
          </cell>
        </row>
        <row r="917">
          <cell r="C917" t="str">
            <v>TWRK_CONVERT_DETAILS</v>
          </cell>
          <cell r="D917" t="str">
            <v>Table</v>
          </cell>
          <cell r="E917" t="str">
            <v>Convert detail</v>
          </cell>
          <cell r="F917" t="str">
            <v>Internal</v>
          </cell>
          <cell r="G917" t="str">
            <v>Customer</v>
          </cell>
          <cell r="I917" t="str">
            <v>No</v>
          </cell>
          <cell r="J917" t="str">
            <v>Yes</v>
          </cell>
          <cell r="K917" t="str">
            <v>No</v>
          </cell>
        </row>
        <row r="918">
          <cell r="C918" t="str">
            <v>TWRK_COVERAGE_RIDERS</v>
          </cell>
          <cell r="D918" t="str">
            <v>Table</v>
          </cell>
          <cell r="E918" t="str">
            <v>Coverage riders</v>
          </cell>
          <cell r="F918" t="str">
            <v>Internal</v>
          </cell>
          <cell r="G918" t="str">
            <v>Customer</v>
          </cell>
          <cell r="I918" t="str">
            <v>No</v>
          </cell>
          <cell r="J918" t="str">
            <v>Yes</v>
          </cell>
          <cell r="K918" t="str">
            <v>No</v>
          </cell>
        </row>
        <row r="919">
          <cell r="C919" t="str">
            <v>TWRK_CRRS</v>
          </cell>
          <cell r="D919" t="str">
            <v>Table</v>
          </cell>
          <cell r="E919" t="str">
            <v>CRR detail</v>
          </cell>
          <cell r="F919" t="str">
            <v>Internal</v>
          </cell>
          <cell r="G919" t="str">
            <v>Customer</v>
          </cell>
          <cell r="I919" t="str">
            <v>No</v>
          </cell>
          <cell r="J919" t="str">
            <v>Yes</v>
          </cell>
          <cell r="K919" t="str">
            <v>No</v>
          </cell>
        </row>
        <row r="920">
          <cell r="C920" t="str">
            <v>TWRK_DAILY_PC</v>
          </cell>
          <cell r="D920" t="str">
            <v>Table</v>
          </cell>
          <cell r="E920" t="str">
            <v>Daily of Pc</v>
          </cell>
          <cell r="F920" t="str">
            <v>Internal</v>
          </cell>
          <cell r="G920" t="str">
            <v>Customer</v>
          </cell>
          <cell r="I920" t="str">
            <v>No</v>
          </cell>
          <cell r="J920" t="str">
            <v>Yes</v>
          </cell>
          <cell r="K920" t="str">
            <v>No</v>
          </cell>
        </row>
        <row r="921">
          <cell r="C921" t="str">
            <v>TWRK_DNR</v>
          </cell>
          <cell r="D921" t="str">
            <v>Table</v>
          </cell>
          <cell r="E921" t="str">
            <v>DNR detail</v>
          </cell>
          <cell r="F921" t="str">
            <v>Internal</v>
          </cell>
          <cell r="G921" t="str">
            <v>Customer</v>
          </cell>
          <cell r="I921" t="str">
            <v>No</v>
          </cell>
          <cell r="J921" t="str">
            <v>Yes</v>
          </cell>
          <cell r="K921" t="str">
            <v>No</v>
          </cell>
        </row>
        <row r="922">
          <cell r="C922" t="str">
            <v>TWRK_DNR_BANK_DETAILS</v>
          </cell>
          <cell r="D922" t="str">
            <v>Table</v>
          </cell>
          <cell r="E922" t="str">
            <v>No longer used</v>
          </cell>
          <cell r="F922" t="str">
            <v>Internal</v>
          </cell>
          <cell r="G922" t="str">
            <v>Customer</v>
          </cell>
          <cell r="I922" t="str">
            <v>No</v>
          </cell>
          <cell r="J922" t="str">
            <v>Yes</v>
          </cell>
          <cell r="K922" t="str">
            <v>No</v>
          </cell>
        </row>
        <row r="923">
          <cell r="C923" t="str">
            <v>TWRK_DNR_BANK_HEADERS</v>
          </cell>
          <cell r="D923" t="str">
            <v>Table</v>
          </cell>
          <cell r="E923" t="str">
            <v>No longer used</v>
          </cell>
          <cell r="F923" t="str">
            <v>Internal</v>
          </cell>
          <cell r="G923" t="str">
            <v>Customer</v>
          </cell>
          <cell r="I923" t="str">
            <v>No</v>
          </cell>
          <cell r="J923" t="str">
            <v>Yes</v>
          </cell>
          <cell r="K923" t="str">
            <v>No</v>
          </cell>
        </row>
        <row r="924">
          <cell r="C924" t="str">
            <v>TWRK_DNR_REMINDS</v>
          </cell>
          <cell r="D924" t="str">
            <v>Table</v>
          </cell>
          <cell r="E924" t="str">
            <v>DNR remind</v>
          </cell>
          <cell r="F924" t="str">
            <v>Internal</v>
          </cell>
          <cell r="G924" t="str">
            <v>Customer</v>
          </cell>
          <cell r="I924" t="str">
            <v>No</v>
          </cell>
          <cell r="J924" t="str">
            <v>Yes</v>
          </cell>
          <cell r="K924" t="str">
            <v>No</v>
          </cell>
        </row>
        <row r="925">
          <cell r="C925" t="str">
            <v>TWRK_ENDORSEMENT_INC_FA</v>
          </cell>
          <cell r="D925" t="str">
            <v>Table</v>
          </cell>
          <cell r="E925" t="str">
            <v>Endorsement info</v>
          </cell>
          <cell r="F925" t="str">
            <v>Internal</v>
          </cell>
          <cell r="G925" t="str">
            <v>Customer</v>
          </cell>
          <cell r="I925" t="str">
            <v>No</v>
          </cell>
          <cell r="J925" t="str">
            <v>Yes</v>
          </cell>
          <cell r="K925" t="str">
            <v>No</v>
          </cell>
        </row>
        <row r="926">
          <cell r="C926" t="str">
            <v>TWRK_ENDRS_ADDR_CHG</v>
          </cell>
          <cell r="D926" t="str">
            <v>Table</v>
          </cell>
          <cell r="E926" t="str">
            <v>Endorsement address type</v>
          </cell>
          <cell r="F926" t="str">
            <v>Internal</v>
          </cell>
          <cell r="G926" t="str">
            <v>Customer</v>
          </cell>
          <cell r="I926" t="str">
            <v>No</v>
          </cell>
          <cell r="J926" t="str">
            <v>Yes</v>
          </cell>
          <cell r="K926" t="str">
            <v>No</v>
          </cell>
        </row>
        <row r="927">
          <cell r="C927" t="str">
            <v>TWRK_ENDRS_BNFY_DETAILS</v>
          </cell>
          <cell r="D927" t="str">
            <v>Table</v>
          </cell>
          <cell r="E927" t="str">
            <v>Endorsement benefit detail</v>
          </cell>
          <cell r="F927" t="str">
            <v>Internal</v>
          </cell>
          <cell r="G927" t="str">
            <v>Customer</v>
          </cell>
          <cell r="I927" t="str">
            <v>No</v>
          </cell>
          <cell r="J927" t="str">
            <v>Yes</v>
          </cell>
          <cell r="K927" t="str">
            <v>No</v>
          </cell>
        </row>
        <row r="928">
          <cell r="C928" t="str">
            <v>TWRK_ENDRS_COMMON_DETAILS</v>
          </cell>
          <cell r="D928" t="str">
            <v>Table</v>
          </cell>
          <cell r="E928" t="str">
            <v>Endorsement common detail</v>
          </cell>
          <cell r="F928" t="str">
            <v>Internal</v>
          </cell>
          <cell r="G928" t="str">
            <v>Customer</v>
          </cell>
          <cell r="I928" t="str">
            <v>No</v>
          </cell>
          <cell r="J928" t="str">
            <v>Yes</v>
          </cell>
          <cell r="K928" t="str">
            <v>No</v>
          </cell>
        </row>
        <row r="929">
          <cell r="C929" t="str">
            <v>TWRK_ENDRS_COMMON_MASTER</v>
          </cell>
          <cell r="D929" t="str">
            <v>Table</v>
          </cell>
          <cell r="E929" t="str">
            <v>Endorsement common master</v>
          </cell>
          <cell r="F929" t="str">
            <v>Internal</v>
          </cell>
          <cell r="G929" t="str">
            <v>Customer</v>
          </cell>
          <cell r="I929" t="str">
            <v>No</v>
          </cell>
          <cell r="J929" t="str">
            <v>Yes</v>
          </cell>
          <cell r="K929" t="str">
            <v>No</v>
          </cell>
        </row>
        <row r="930">
          <cell r="C930" t="str">
            <v>TWRK_ENDRS_INC_FA</v>
          </cell>
          <cell r="D930" t="str">
            <v>Table</v>
          </cell>
          <cell r="E930" t="str">
            <v>Endorsement income FA</v>
          </cell>
          <cell r="F930" t="str">
            <v>Internal</v>
          </cell>
          <cell r="G930" t="str">
            <v>Customer</v>
          </cell>
          <cell r="I930" t="str">
            <v>No</v>
          </cell>
          <cell r="J930" t="str">
            <v>Yes</v>
          </cell>
          <cell r="K930" t="str">
            <v>No</v>
          </cell>
        </row>
        <row r="931">
          <cell r="C931" t="str">
            <v>TWRK_FRAN_CLI_CVG</v>
          </cell>
          <cell r="D931" t="str">
            <v>Table</v>
          </cell>
          <cell r="E931" t="str">
            <v>No longer used</v>
          </cell>
          <cell r="F931" t="str">
            <v>Internal</v>
          </cell>
          <cell r="G931" t="str">
            <v>Customer</v>
          </cell>
          <cell r="I931" t="str">
            <v>No</v>
          </cell>
          <cell r="J931" t="str">
            <v>Yes</v>
          </cell>
          <cell r="K931" t="str">
            <v>No</v>
          </cell>
        </row>
        <row r="932">
          <cell r="C932" t="str">
            <v>TWRK_FUND_TRXN_HISTORIES</v>
          </cell>
          <cell r="D932" t="str">
            <v>Table</v>
          </cell>
          <cell r="E932" t="str">
            <v>Fund transaction history</v>
          </cell>
          <cell r="F932" t="str">
            <v>Internal</v>
          </cell>
          <cell r="G932" t="str">
            <v>Customer</v>
          </cell>
          <cell r="I932" t="str">
            <v>No</v>
          </cell>
          <cell r="J932" t="str">
            <v>Yes</v>
          </cell>
          <cell r="K932" t="str">
            <v>No</v>
          </cell>
        </row>
        <row r="933">
          <cell r="C933" t="str">
            <v>TWRK_FYP_RYP</v>
          </cell>
          <cell r="D933" t="str">
            <v>Table</v>
          </cell>
          <cell r="E933" t="str">
            <v>FYP, RYP history</v>
          </cell>
          <cell r="F933" t="str">
            <v>Internal</v>
          </cell>
          <cell r="G933" t="str">
            <v>Customer</v>
          </cell>
          <cell r="I933" t="str">
            <v>No</v>
          </cell>
          <cell r="J933" t="str">
            <v>Yes</v>
          </cell>
          <cell r="K933" t="str">
            <v>No</v>
          </cell>
        </row>
        <row r="934">
          <cell r="C934" t="str">
            <v>TWRK_FYP_RYP_CHARGE_BCK</v>
          </cell>
          <cell r="D934" t="str">
            <v>Table</v>
          </cell>
          <cell r="E934" t="str">
            <v>FYP, RYP charge back</v>
          </cell>
          <cell r="F934" t="str">
            <v>Internal</v>
          </cell>
          <cell r="G934" t="str">
            <v>Customer</v>
          </cell>
          <cell r="I934" t="str">
            <v>No</v>
          </cell>
          <cell r="J934" t="str">
            <v>Yes</v>
          </cell>
          <cell r="K934" t="str">
            <v>No</v>
          </cell>
        </row>
        <row r="935">
          <cell r="C935" t="str">
            <v>TWRK_GEN_MOB_COL_SCH</v>
          </cell>
          <cell r="D935" t="str">
            <v>Table</v>
          </cell>
          <cell r="E935" t="str">
            <v>Generate report schdule</v>
          </cell>
          <cell r="F935" t="str">
            <v>Internal</v>
          </cell>
          <cell r="G935" t="str">
            <v>Customer</v>
          </cell>
          <cell r="I935" t="str">
            <v>No</v>
          </cell>
          <cell r="J935" t="str">
            <v>Yes</v>
          </cell>
          <cell r="K935" t="str">
            <v>No</v>
          </cell>
        </row>
        <row r="936">
          <cell r="C936" t="str">
            <v>TWRK_GEN_MOB_COL_SCH_DTL</v>
          </cell>
          <cell r="D936" t="str">
            <v>Table</v>
          </cell>
          <cell r="E936" t="str">
            <v>Generate report detail</v>
          </cell>
          <cell r="F936" t="str">
            <v>Internal</v>
          </cell>
          <cell r="G936" t="str">
            <v>Customer</v>
          </cell>
          <cell r="I936" t="str">
            <v>No</v>
          </cell>
          <cell r="J936" t="str">
            <v>Yes</v>
          </cell>
          <cell r="K936" t="str">
            <v>No</v>
          </cell>
        </row>
        <row r="937">
          <cell r="C937" t="str">
            <v>TWRK_IPO_SRCH_RSLTS</v>
          </cell>
          <cell r="D937" t="str">
            <v>Table</v>
          </cell>
          <cell r="E937" t="str">
            <v>No longer used</v>
          </cell>
          <cell r="F937" t="str">
            <v>Internal</v>
          </cell>
          <cell r="G937" t="str">
            <v>Customer</v>
          </cell>
          <cell r="I937" t="str">
            <v>No</v>
          </cell>
          <cell r="J937" t="str">
            <v>Yes</v>
          </cell>
          <cell r="K937" t="str">
            <v>No</v>
          </cell>
        </row>
        <row r="938">
          <cell r="C938" t="str">
            <v>TWRK_JOB_EMAILS</v>
          </cell>
          <cell r="D938" t="str">
            <v>Table</v>
          </cell>
          <cell r="E938" t="str">
            <v>Job email</v>
          </cell>
          <cell r="F938" t="str">
            <v>Internal</v>
          </cell>
          <cell r="G938" t="str">
            <v>Customer</v>
          </cell>
          <cell r="I938" t="str">
            <v>No</v>
          </cell>
          <cell r="J938" t="str">
            <v>Yes</v>
          </cell>
          <cell r="K938" t="str">
            <v>No</v>
          </cell>
        </row>
        <row r="939">
          <cell r="C939" t="str">
            <v>TWRK_LAPSE_POL</v>
          </cell>
          <cell r="D939" t="str">
            <v>Table</v>
          </cell>
          <cell r="E939" t="str">
            <v>Lapse policy</v>
          </cell>
          <cell r="F939" t="str">
            <v>Internal</v>
          </cell>
          <cell r="G939" t="str">
            <v>Customer</v>
          </cell>
          <cell r="I939" t="str">
            <v>No</v>
          </cell>
          <cell r="J939" t="str">
            <v>Yes</v>
          </cell>
          <cell r="K939" t="str">
            <v>No</v>
          </cell>
        </row>
        <row r="940">
          <cell r="C940" t="str">
            <v>TWRK_LETTER_LIST_RPT</v>
          </cell>
          <cell r="D940" t="str">
            <v>Table</v>
          </cell>
          <cell r="E940" t="str">
            <v>Letter list report</v>
          </cell>
          <cell r="F940" t="str">
            <v>Internal</v>
          </cell>
          <cell r="G940" t="str">
            <v>Customer</v>
          </cell>
          <cell r="I940" t="str">
            <v>No</v>
          </cell>
          <cell r="J940" t="str">
            <v>Yes</v>
          </cell>
          <cell r="K940" t="str">
            <v>No</v>
          </cell>
        </row>
        <row r="941">
          <cell r="C941" t="str">
            <v>TWRK_LIMIT_RCPT</v>
          </cell>
          <cell r="D941" t="str">
            <v>Table</v>
          </cell>
          <cell r="E941" t="str">
            <v>Limit receipt</v>
          </cell>
          <cell r="F941" t="str">
            <v>Internal</v>
          </cell>
          <cell r="G941" t="str">
            <v>Customer</v>
          </cell>
          <cell r="I941" t="str">
            <v>No</v>
          </cell>
          <cell r="J941" t="str">
            <v>Yes</v>
          </cell>
          <cell r="K941" t="str">
            <v>No</v>
          </cell>
        </row>
        <row r="942">
          <cell r="C942" t="str">
            <v>TWRK_LP_ASSIGN</v>
          </cell>
          <cell r="D942" t="str">
            <v>Table</v>
          </cell>
          <cell r="E942" t="str">
            <v>I don't know</v>
          </cell>
          <cell r="F942" t="str">
            <v>Internal</v>
          </cell>
          <cell r="G942" t="str">
            <v>Customer</v>
          </cell>
          <cell r="I942" t="str">
            <v>No</v>
          </cell>
          <cell r="J942" t="str">
            <v>Yes</v>
          </cell>
          <cell r="K942" t="str">
            <v>No</v>
          </cell>
        </row>
        <row r="943">
          <cell r="C943" t="str">
            <v>TWRK_MCDB</v>
          </cell>
          <cell r="D943" t="str">
            <v>Table</v>
          </cell>
          <cell r="E943" t="str">
            <v>No longer used</v>
          </cell>
          <cell r="F943" t="str">
            <v>Internal</v>
          </cell>
          <cell r="G943" t="str">
            <v>Customer</v>
          </cell>
          <cell r="I943" t="str">
            <v>No</v>
          </cell>
          <cell r="J943" t="str">
            <v>Yes</v>
          </cell>
          <cell r="K943" t="str">
            <v>No</v>
          </cell>
        </row>
        <row r="944">
          <cell r="C944" t="str">
            <v>TWRK_MED_EXPS</v>
          </cell>
          <cell r="D944" t="str">
            <v>Table</v>
          </cell>
          <cell r="E944" t="str">
            <v>Medical history</v>
          </cell>
          <cell r="F944" t="str">
            <v>Internal</v>
          </cell>
          <cell r="G944" t="str">
            <v>Customer</v>
          </cell>
          <cell r="I944" t="str">
            <v>No</v>
          </cell>
          <cell r="J944" t="str">
            <v>Yes</v>
          </cell>
          <cell r="K944" t="str">
            <v>No</v>
          </cell>
        </row>
        <row r="945">
          <cell r="C945" t="str">
            <v>TWRK_MED_SCHD</v>
          </cell>
          <cell r="D945" t="str">
            <v>Table</v>
          </cell>
          <cell r="E945" t="str">
            <v>No longer used</v>
          </cell>
          <cell r="F945" t="str">
            <v>Internal</v>
          </cell>
          <cell r="G945" t="str">
            <v>Customer</v>
          </cell>
          <cell r="I945" t="str">
            <v>No</v>
          </cell>
          <cell r="J945" t="str">
            <v>Yes</v>
          </cell>
          <cell r="K945" t="str">
            <v>No</v>
          </cell>
        </row>
        <row r="946">
          <cell r="C946" t="str">
            <v>TWRK_MGR_OVERID</v>
          </cell>
          <cell r="D946" t="str">
            <v>Table</v>
          </cell>
          <cell r="E946" t="str">
            <v>No longer used</v>
          </cell>
          <cell r="F946" t="str">
            <v>Internal</v>
          </cell>
          <cell r="G946" t="str">
            <v>Customer</v>
          </cell>
          <cell r="I946" t="str">
            <v>No</v>
          </cell>
          <cell r="J946" t="str">
            <v>Yes</v>
          </cell>
          <cell r="K946" t="str">
            <v>No</v>
          </cell>
        </row>
        <row r="947">
          <cell r="C947" t="str">
            <v>TWRK_MIB_SH</v>
          </cell>
          <cell r="D947" t="str">
            <v>Table</v>
          </cell>
          <cell r="E947" t="str">
            <v>No longer used</v>
          </cell>
          <cell r="F947" t="str">
            <v>Internal</v>
          </cell>
          <cell r="G947" t="str">
            <v>Customer</v>
          </cell>
          <cell r="I947" t="str">
            <v>No</v>
          </cell>
          <cell r="J947" t="str">
            <v>Yes</v>
          </cell>
          <cell r="K947" t="str">
            <v>No</v>
          </cell>
        </row>
        <row r="948">
          <cell r="C948" t="str">
            <v>TWRKMISCLI13</v>
          </cell>
          <cell r="D948" t="str">
            <v>Table</v>
          </cell>
          <cell r="E948" t="str">
            <v>No longer used</v>
          </cell>
          <cell r="F948" t="str">
            <v>Internal</v>
          </cell>
          <cell r="G948" t="str">
            <v>Customer</v>
          </cell>
          <cell r="I948" t="str">
            <v>No</v>
          </cell>
          <cell r="J948" t="str">
            <v>Yes</v>
          </cell>
          <cell r="K948" t="str">
            <v>No</v>
          </cell>
        </row>
        <row r="949">
          <cell r="C949" t="str">
            <v>TWRK_MOB_COL_LIST</v>
          </cell>
          <cell r="D949" t="str">
            <v>Table</v>
          </cell>
          <cell r="E949" t="str">
            <v>Assign collector to policy number</v>
          </cell>
          <cell r="F949" t="str">
            <v>Internal</v>
          </cell>
          <cell r="G949" t="str">
            <v>Customer</v>
          </cell>
          <cell r="I949" t="str">
            <v>No</v>
          </cell>
          <cell r="J949" t="str">
            <v>Yes</v>
          </cell>
          <cell r="K949" t="str">
            <v>No</v>
          </cell>
        </row>
        <row r="950">
          <cell r="C950" t="str">
            <v>TWRK_MOB_COL_MSG</v>
          </cell>
          <cell r="D950" t="str">
            <v>Table</v>
          </cell>
          <cell r="E950" t="str">
            <v>Message history of collector</v>
          </cell>
          <cell r="F950" t="str">
            <v>Internal</v>
          </cell>
          <cell r="G950" t="str">
            <v>Customer</v>
          </cell>
          <cell r="I950" t="str">
            <v>No</v>
          </cell>
          <cell r="J950" t="str">
            <v>Yes</v>
          </cell>
          <cell r="K950" t="str">
            <v>No</v>
          </cell>
        </row>
        <row r="951">
          <cell r="C951" t="str">
            <v>TWRK_MONTH_BONUS</v>
          </cell>
          <cell r="D951" t="str">
            <v>Table</v>
          </cell>
          <cell r="E951" t="str">
            <v>Monthly bonus</v>
          </cell>
          <cell r="F951" t="str">
            <v>Internal</v>
          </cell>
          <cell r="G951" t="str">
            <v>Customer</v>
          </cell>
          <cell r="I951" t="str">
            <v>No</v>
          </cell>
          <cell r="J951" t="str">
            <v>Yes</v>
          </cell>
          <cell r="K951" t="str">
            <v>No</v>
          </cell>
        </row>
        <row r="952">
          <cell r="C952" t="str">
            <v>TWRK_MONTH_BONUS_2M</v>
          </cell>
          <cell r="D952" t="str">
            <v>Table</v>
          </cell>
          <cell r="E952" t="str">
            <v>Monthly bonus</v>
          </cell>
          <cell r="F952" t="str">
            <v>Internal</v>
          </cell>
          <cell r="G952" t="str">
            <v>Customer</v>
          </cell>
          <cell r="I952" t="str">
            <v>No</v>
          </cell>
          <cell r="J952" t="str">
            <v>Yes</v>
          </cell>
          <cell r="K952" t="str">
            <v>No</v>
          </cell>
        </row>
        <row r="953">
          <cell r="C953" t="str">
            <v>TWRK_NB_PC_TOT</v>
          </cell>
          <cell r="D953" t="str">
            <v>Table</v>
          </cell>
          <cell r="E953" t="str">
            <v>PC total amount</v>
          </cell>
          <cell r="F953" t="str">
            <v>Internal</v>
          </cell>
          <cell r="G953" t="str">
            <v>Customer</v>
          </cell>
          <cell r="I953" t="str">
            <v>No</v>
          </cell>
          <cell r="J953" t="str">
            <v>Yes</v>
          </cell>
          <cell r="K953" t="str">
            <v>No</v>
          </cell>
        </row>
        <row r="954">
          <cell r="C954" t="str">
            <v>TWRK_NB_SERVICE_TURNAROUND</v>
          </cell>
          <cell r="D954" t="str">
            <v>Table</v>
          </cell>
          <cell r="E954" t="str">
            <v>Service turnaround</v>
          </cell>
          <cell r="F954" t="str">
            <v>Internal</v>
          </cell>
          <cell r="G954" t="str">
            <v>Customer</v>
          </cell>
          <cell r="I954" t="str">
            <v>No</v>
          </cell>
          <cell r="J954" t="str">
            <v>Yes</v>
          </cell>
          <cell r="K954" t="str">
            <v>No</v>
          </cell>
        </row>
        <row r="955">
          <cell r="C955" t="str">
            <v>TWRK_NB_TRACKING</v>
          </cell>
          <cell r="D955" t="str">
            <v>Table</v>
          </cell>
          <cell r="E955" t="str">
            <v>No longer used</v>
          </cell>
          <cell r="F955" t="str">
            <v>Internal</v>
          </cell>
          <cell r="G955" t="str">
            <v>Customer</v>
          </cell>
          <cell r="I955" t="str">
            <v>No</v>
          </cell>
          <cell r="J955" t="str">
            <v>Yes</v>
          </cell>
          <cell r="K955" t="str">
            <v>No</v>
          </cell>
        </row>
        <row r="956">
          <cell r="C956" t="str">
            <v>TWRK_NEW_AGT_MB</v>
          </cell>
          <cell r="D956" t="str">
            <v>Table</v>
          </cell>
          <cell r="E956" t="str">
            <v>New agent of MB</v>
          </cell>
          <cell r="F956" t="str">
            <v>Internal</v>
          </cell>
          <cell r="G956" t="str">
            <v>Customer</v>
          </cell>
          <cell r="I956" t="str">
            <v>No</v>
          </cell>
          <cell r="J956" t="str">
            <v>Yes</v>
          </cell>
          <cell r="K956" t="str">
            <v>No</v>
          </cell>
        </row>
        <row r="957">
          <cell r="C957" t="str">
            <v>TWRK_NEW_VPO</v>
          </cell>
          <cell r="D957" t="str">
            <v>Table</v>
          </cell>
          <cell r="E957" t="str">
            <v>New VPO</v>
          </cell>
          <cell r="F957" t="str">
            <v>Internal</v>
          </cell>
          <cell r="G957" t="str">
            <v>Customer</v>
          </cell>
          <cell r="I957" t="str">
            <v>No</v>
          </cell>
          <cell r="J957" t="str">
            <v>Yes</v>
          </cell>
          <cell r="K957" t="str">
            <v>No</v>
          </cell>
        </row>
        <row r="958">
          <cell r="C958" t="str">
            <v>TWRK_NFO_WRKSHT</v>
          </cell>
          <cell r="D958" t="str">
            <v>Table</v>
          </cell>
          <cell r="E958" t="str">
            <v>NFO worksheet</v>
          </cell>
          <cell r="F958" t="str">
            <v>Internal</v>
          </cell>
          <cell r="G958" t="str">
            <v>Customer</v>
          </cell>
          <cell r="I958" t="str">
            <v>No</v>
          </cell>
          <cell r="J958" t="str">
            <v>Yes</v>
          </cell>
          <cell r="K958" t="str">
            <v>No</v>
          </cell>
        </row>
        <row r="959">
          <cell r="C959" t="str">
            <v>TWRK_NFO_WRKSHT_CVG</v>
          </cell>
          <cell r="D959" t="str">
            <v>Table</v>
          </cell>
          <cell r="E959" t="str">
            <v>NFO worksheet coverage</v>
          </cell>
          <cell r="F959" t="str">
            <v>Internal</v>
          </cell>
          <cell r="G959" t="str">
            <v>Customer</v>
          </cell>
          <cell r="I959" t="str">
            <v>No</v>
          </cell>
          <cell r="J959" t="str">
            <v>Yes</v>
          </cell>
          <cell r="K959" t="str">
            <v>No</v>
          </cell>
        </row>
        <row r="960">
          <cell r="C960" t="str">
            <v>TWRK_NON_ZAP_DETAILS</v>
          </cell>
          <cell r="D960" t="str">
            <v>Table</v>
          </cell>
          <cell r="E960" t="str">
            <v>No longer used</v>
          </cell>
          <cell r="F960" t="str">
            <v>Internal</v>
          </cell>
          <cell r="G960" t="str">
            <v>Customer</v>
          </cell>
          <cell r="I960" t="str">
            <v>No</v>
          </cell>
          <cell r="J960" t="str">
            <v>Yes</v>
          </cell>
          <cell r="K960" t="str">
            <v>No</v>
          </cell>
        </row>
        <row r="961">
          <cell r="C961" t="str">
            <v>TWRK_NON_ZAP_IMAGES</v>
          </cell>
          <cell r="D961" t="str">
            <v>Table</v>
          </cell>
          <cell r="E961" t="str">
            <v>No longer used</v>
          </cell>
          <cell r="F961" t="str">
            <v>Internal</v>
          </cell>
          <cell r="G961" t="str">
            <v>Customer</v>
          </cell>
          <cell r="I961" t="str">
            <v>No</v>
          </cell>
          <cell r="J961" t="str">
            <v>Yes</v>
          </cell>
          <cell r="K961" t="str">
            <v>No</v>
          </cell>
        </row>
        <row r="962">
          <cell r="C962" t="str">
            <v>TWRK_NON_ZAP_POLICYS</v>
          </cell>
          <cell r="D962" t="str">
            <v>Table</v>
          </cell>
          <cell r="E962" t="str">
            <v>No longer used</v>
          </cell>
          <cell r="F962" t="str">
            <v>Internal</v>
          </cell>
          <cell r="G962" t="str">
            <v>Customer</v>
          </cell>
          <cell r="I962" t="str">
            <v>No</v>
          </cell>
          <cell r="J962" t="str">
            <v>Yes</v>
          </cell>
          <cell r="K962" t="str">
            <v>No</v>
          </cell>
        </row>
        <row r="963">
          <cell r="C963" t="str">
            <v>TWRK_ORPHAN_AUTO_ASS_TRACKING</v>
          </cell>
          <cell r="D963" t="str">
            <v>Table</v>
          </cell>
          <cell r="E963" t="str">
            <v>Orphan auto tracking</v>
          </cell>
          <cell r="F963" t="str">
            <v>Internal</v>
          </cell>
          <cell r="G963" t="str">
            <v>Customer</v>
          </cell>
          <cell r="I963" t="str">
            <v>No</v>
          </cell>
          <cell r="J963" t="str">
            <v>Yes</v>
          </cell>
          <cell r="K963" t="str">
            <v>No</v>
          </cell>
        </row>
        <row r="964">
          <cell r="C964" t="str">
            <v>TWRK_ORP_PASS</v>
          </cell>
          <cell r="D964" t="str">
            <v>Table</v>
          </cell>
          <cell r="E964" t="str">
            <v>Orphan pass</v>
          </cell>
          <cell r="F964" t="str">
            <v>Internal</v>
          </cell>
          <cell r="G964" t="str">
            <v>Customer</v>
          </cell>
          <cell r="I964" t="str">
            <v>No</v>
          </cell>
          <cell r="J964" t="str">
            <v>Yes</v>
          </cell>
          <cell r="K964" t="str">
            <v>No</v>
          </cell>
        </row>
        <row r="965">
          <cell r="C965" t="str">
            <v>TWRK_PAGE3</v>
          </cell>
          <cell r="D965" t="str">
            <v>Table</v>
          </cell>
          <cell r="E965" t="str">
            <v>I don't know</v>
          </cell>
          <cell r="F965" t="str">
            <v>Internal</v>
          </cell>
          <cell r="G965" t="str">
            <v>Customer</v>
          </cell>
          <cell r="I965" t="str">
            <v>No</v>
          </cell>
          <cell r="J965" t="str">
            <v>Yes</v>
          </cell>
          <cell r="K965" t="str">
            <v>No</v>
          </cell>
        </row>
        <row r="966">
          <cell r="C966" t="str">
            <v>TWRK_PAGE3_CMP</v>
          </cell>
          <cell r="D966" t="str">
            <v>Table</v>
          </cell>
          <cell r="E966" t="str">
            <v>Comprop info</v>
          </cell>
          <cell r="F966" t="str">
            <v>Internal</v>
          </cell>
          <cell r="G966" t="str">
            <v>Customer</v>
          </cell>
          <cell r="I966" t="str">
            <v>No</v>
          </cell>
          <cell r="J966" t="str">
            <v>Yes</v>
          </cell>
          <cell r="K966" t="str">
            <v>No</v>
          </cell>
        </row>
        <row r="967">
          <cell r="C967" t="str">
            <v>TWRK_PAGE3_CVG</v>
          </cell>
          <cell r="D967" t="str">
            <v>Table</v>
          </cell>
          <cell r="E967" t="str">
            <v>Coverage info for comprop</v>
          </cell>
          <cell r="F967" t="str">
            <v>Internal</v>
          </cell>
          <cell r="G967" t="str">
            <v>Customer</v>
          </cell>
          <cell r="I967" t="str">
            <v>No</v>
          </cell>
          <cell r="J967" t="str">
            <v>Yes</v>
          </cell>
          <cell r="K967" t="str">
            <v>No</v>
          </cell>
        </row>
        <row r="968">
          <cell r="C968" t="str">
            <v>TWRK_PAGE3_PREM</v>
          </cell>
          <cell r="D968" t="str">
            <v>Table</v>
          </cell>
          <cell r="E968" t="str">
            <v>Premium info for comprop</v>
          </cell>
          <cell r="F968" t="str">
            <v>Internal</v>
          </cell>
          <cell r="G968" t="str">
            <v>Customer</v>
          </cell>
          <cell r="I968" t="str">
            <v>No</v>
          </cell>
          <cell r="J968" t="str">
            <v>Yes</v>
          </cell>
          <cell r="K968" t="str">
            <v>No</v>
          </cell>
        </row>
        <row r="969">
          <cell r="C969" t="str">
            <v>TWRK_PAGE3_VALUES</v>
          </cell>
          <cell r="D969" t="str">
            <v>Table</v>
          </cell>
          <cell r="E969" t="str">
            <v>Values of comprop</v>
          </cell>
          <cell r="F969" t="str">
            <v>Internal</v>
          </cell>
          <cell r="G969" t="str">
            <v>Customer</v>
          </cell>
          <cell r="I969" t="str">
            <v>No</v>
          </cell>
          <cell r="J969" t="str">
            <v>Yes</v>
          </cell>
          <cell r="K969" t="str">
            <v>No</v>
          </cell>
        </row>
        <row r="970">
          <cell r="C970" t="str">
            <v>TWRK_PEND_TRACKS</v>
          </cell>
          <cell r="D970" t="str">
            <v>Table</v>
          </cell>
          <cell r="E970" t="str">
            <v>Pending tracking</v>
          </cell>
          <cell r="F970" t="str">
            <v>Internal</v>
          </cell>
          <cell r="G970" t="str">
            <v>Customer</v>
          </cell>
          <cell r="I970" t="str">
            <v>No</v>
          </cell>
          <cell r="J970" t="str">
            <v>Yes</v>
          </cell>
          <cell r="K970" t="str">
            <v>No</v>
          </cell>
        </row>
        <row r="971">
          <cell r="C971" t="str">
            <v>TWRK_PERSIS_BNS_DTLS</v>
          </cell>
          <cell r="D971" t="str">
            <v>Table</v>
          </cell>
          <cell r="E971" t="str">
            <v>No longer used</v>
          </cell>
          <cell r="F971" t="str">
            <v>Internal</v>
          </cell>
          <cell r="G971" t="str">
            <v>Customer</v>
          </cell>
          <cell r="I971" t="str">
            <v>No</v>
          </cell>
          <cell r="J971" t="str">
            <v>Yes</v>
          </cell>
          <cell r="K971" t="str">
            <v>No</v>
          </cell>
        </row>
        <row r="972">
          <cell r="C972" t="str">
            <v>TWRK_PICC_REINS_PA</v>
          </cell>
          <cell r="D972" t="str">
            <v>Table</v>
          </cell>
          <cell r="E972" t="str">
            <v>No longer used</v>
          </cell>
          <cell r="F972" t="str">
            <v>Internal</v>
          </cell>
          <cell r="G972" t="str">
            <v>Customer</v>
          </cell>
          <cell r="I972" t="str">
            <v>No</v>
          </cell>
          <cell r="J972" t="str">
            <v>Yes</v>
          </cell>
          <cell r="K972" t="str">
            <v>No</v>
          </cell>
        </row>
        <row r="973">
          <cell r="C973" t="str">
            <v>TWRK_PLAN_VPO</v>
          </cell>
          <cell r="D973" t="str">
            <v>Table</v>
          </cell>
          <cell r="E973" t="str">
            <v>Plan VPO info</v>
          </cell>
          <cell r="F973" t="str">
            <v>Internal</v>
          </cell>
          <cell r="G973" t="str">
            <v>Customer</v>
          </cell>
          <cell r="I973" t="str">
            <v>No</v>
          </cell>
          <cell r="J973" t="str">
            <v>Yes</v>
          </cell>
          <cell r="K973" t="str">
            <v>No</v>
          </cell>
        </row>
        <row r="974">
          <cell r="C974" t="str">
            <v>TWRK_POL_AGT_LINKS</v>
          </cell>
          <cell r="D974" t="str">
            <v>Table</v>
          </cell>
          <cell r="E974" t="str">
            <v>Agent link to po;icy number</v>
          </cell>
          <cell r="F974" t="str">
            <v>Internal</v>
          </cell>
          <cell r="G974" t="str">
            <v>Customer</v>
          </cell>
          <cell r="I974" t="str">
            <v>No</v>
          </cell>
          <cell r="J974" t="str">
            <v>Yes</v>
          </cell>
          <cell r="K974" t="str">
            <v>No</v>
          </cell>
        </row>
        <row r="975">
          <cell r="C975" t="str">
            <v>TWRK_POL_CHG_CONT</v>
          </cell>
          <cell r="D975" t="str">
            <v>Table</v>
          </cell>
          <cell r="E975" t="str">
            <v>Policy change content</v>
          </cell>
          <cell r="F975" t="str">
            <v>Internal</v>
          </cell>
          <cell r="G975" t="str">
            <v>Customer</v>
          </cell>
          <cell r="I975" t="str">
            <v>No</v>
          </cell>
          <cell r="J975" t="str">
            <v>Yes</v>
          </cell>
          <cell r="K975" t="str">
            <v>No</v>
          </cell>
        </row>
        <row r="976">
          <cell r="C976" t="str">
            <v>TWRK_POL_CHG_NOTICE</v>
          </cell>
          <cell r="D976" t="str">
            <v>Table</v>
          </cell>
          <cell r="E976" t="str">
            <v>Policy change notice</v>
          </cell>
          <cell r="F976" t="str">
            <v>Internal</v>
          </cell>
          <cell r="G976" t="str">
            <v>Customer</v>
          </cell>
          <cell r="I976" t="str">
            <v>No</v>
          </cell>
          <cell r="J976" t="str">
            <v>Yes</v>
          </cell>
          <cell r="K976" t="str">
            <v>No</v>
          </cell>
        </row>
        <row r="977">
          <cell r="C977" t="str">
            <v>TWRK_POLICY_LUCKY</v>
          </cell>
          <cell r="D977" t="str">
            <v>Table</v>
          </cell>
          <cell r="E977" t="str">
            <v>No longer used</v>
          </cell>
          <cell r="F977" t="str">
            <v>Internal</v>
          </cell>
          <cell r="G977" t="str">
            <v>Customer</v>
          </cell>
          <cell r="I977" t="str">
            <v>No</v>
          </cell>
          <cell r="J977" t="str">
            <v>Yes</v>
          </cell>
          <cell r="K977" t="str">
            <v>No</v>
          </cell>
        </row>
        <row r="978">
          <cell r="C978" t="str">
            <v>TWRK_POL_INVNTY_CTL</v>
          </cell>
          <cell r="D978" t="str">
            <v>Table</v>
          </cell>
          <cell r="E978" t="str">
            <v>Policy control</v>
          </cell>
          <cell r="F978" t="str">
            <v>Internal</v>
          </cell>
          <cell r="G978" t="str">
            <v>Customer</v>
          </cell>
          <cell r="I978" t="str">
            <v>No</v>
          </cell>
          <cell r="J978" t="str">
            <v>Yes</v>
          </cell>
          <cell r="K978" t="str">
            <v>No</v>
          </cell>
        </row>
        <row r="979">
          <cell r="C979" t="str">
            <v>TWRK_POL_LABEL</v>
          </cell>
          <cell r="D979" t="str">
            <v>Table</v>
          </cell>
          <cell r="E979" t="str">
            <v>Policy label info</v>
          </cell>
          <cell r="F979" t="str">
            <v>Internal</v>
          </cell>
          <cell r="G979" t="str">
            <v>Customer</v>
          </cell>
          <cell r="I979" t="str">
            <v>No</v>
          </cell>
          <cell r="J979" t="str">
            <v>Yes</v>
          </cell>
          <cell r="K979" t="str">
            <v>No</v>
          </cell>
        </row>
        <row r="980">
          <cell r="C980" t="str">
            <v>TWRK_POL_LAPSE</v>
          </cell>
          <cell r="D980" t="str">
            <v>Table</v>
          </cell>
          <cell r="E980" t="str">
            <v>Policy lapse</v>
          </cell>
          <cell r="F980" t="str">
            <v>Internal</v>
          </cell>
          <cell r="G980" t="str">
            <v>Customer</v>
          </cell>
          <cell r="I980" t="str">
            <v>No</v>
          </cell>
          <cell r="J980" t="str">
            <v>Yes</v>
          </cell>
          <cell r="K980" t="str">
            <v>No</v>
          </cell>
        </row>
        <row r="981">
          <cell r="C981" t="str">
            <v>TWRK_POL_LIST_MI_LETTER</v>
          </cell>
          <cell r="D981" t="str">
            <v>Table</v>
          </cell>
          <cell r="E981" t="str">
            <v>MI letter history</v>
          </cell>
          <cell r="F981" t="str">
            <v>Internal</v>
          </cell>
          <cell r="G981" t="str">
            <v>Customer</v>
          </cell>
          <cell r="I981" t="str">
            <v>No</v>
          </cell>
          <cell r="J981" t="str">
            <v>Yes</v>
          </cell>
          <cell r="K981" t="str">
            <v>No</v>
          </cell>
        </row>
        <row r="982">
          <cell r="C982" t="str">
            <v>TWRK_POL_LIST_RPT</v>
          </cell>
          <cell r="D982" t="str">
            <v>Table</v>
          </cell>
          <cell r="E982" t="str">
            <v>Policy list report</v>
          </cell>
          <cell r="F982" t="str">
            <v>Internal</v>
          </cell>
          <cell r="G982" t="str">
            <v>Customer</v>
          </cell>
          <cell r="I982" t="str">
            <v>No</v>
          </cell>
          <cell r="J982" t="str">
            <v>Yes</v>
          </cell>
          <cell r="K982" t="str">
            <v>No</v>
          </cell>
        </row>
        <row r="983">
          <cell r="C983" t="str">
            <v>TWRK_POL_ORPH</v>
          </cell>
          <cell r="D983" t="str">
            <v>Table</v>
          </cell>
          <cell r="E983" t="str">
            <v>No longer used</v>
          </cell>
          <cell r="F983" t="str">
            <v>Internal</v>
          </cell>
          <cell r="G983" t="str">
            <v>Customer</v>
          </cell>
          <cell r="I983" t="str">
            <v>No</v>
          </cell>
          <cell r="J983" t="str">
            <v>Yes</v>
          </cell>
          <cell r="K983" t="str">
            <v>No</v>
          </cell>
        </row>
        <row r="984">
          <cell r="C984" t="str">
            <v>TWRK_POL_SPECIAL_RATES</v>
          </cell>
          <cell r="D984" t="str">
            <v>Table</v>
          </cell>
          <cell r="E984" t="str">
            <v>I don't know</v>
          </cell>
          <cell r="F984" t="str">
            <v>Internal</v>
          </cell>
          <cell r="G984" t="str">
            <v>Customer</v>
          </cell>
          <cell r="I984" t="str">
            <v>No</v>
          </cell>
          <cell r="J984" t="str">
            <v>Yes</v>
          </cell>
          <cell r="K984" t="str">
            <v>No</v>
          </cell>
        </row>
        <row r="985">
          <cell r="C985" t="str">
            <v>TWRK_POS_SERV_TURNAROUND</v>
          </cell>
          <cell r="D985" t="str">
            <v>Table</v>
          </cell>
          <cell r="E985" t="str">
            <v>Policy change service info</v>
          </cell>
          <cell r="F985" t="str">
            <v>Internal</v>
          </cell>
          <cell r="G985" t="str">
            <v>Customer</v>
          </cell>
          <cell r="I985" t="str">
            <v>No</v>
          </cell>
          <cell r="J985" t="str">
            <v>Yes</v>
          </cell>
          <cell r="K985" t="str">
            <v>No</v>
          </cell>
        </row>
        <row r="986">
          <cell r="C986" t="str">
            <v>TWRK_PRDCTVTY_TRACKS</v>
          </cell>
          <cell r="D986" t="str">
            <v>Table</v>
          </cell>
          <cell r="E986" t="str">
            <v>No longer used</v>
          </cell>
          <cell r="F986" t="str">
            <v>Internal</v>
          </cell>
          <cell r="G986" t="str">
            <v>Customer</v>
          </cell>
          <cell r="I986" t="str">
            <v>No</v>
          </cell>
          <cell r="J986" t="str">
            <v>Yes</v>
          </cell>
          <cell r="K986" t="str">
            <v>No</v>
          </cell>
        </row>
        <row r="987">
          <cell r="C987" t="str">
            <v>TWRK_PREM_CONFIRMS</v>
          </cell>
          <cell r="D987" t="str">
            <v>Table</v>
          </cell>
          <cell r="E987" t="str">
            <v>Premium confirm</v>
          </cell>
          <cell r="F987" t="str">
            <v>Internal</v>
          </cell>
          <cell r="G987" t="str">
            <v>Customer</v>
          </cell>
          <cell r="I987" t="str">
            <v>No</v>
          </cell>
          <cell r="J987" t="str">
            <v>Yes</v>
          </cell>
          <cell r="K987" t="str">
            <v>No</v>
          </cell>
        </row>
        <row r="988">
          <cell r="C988" t="str">
            <v>TWRK_PREMIUM_COLLECTION</v>
          </cell>
          <cell r="D988" t="str">
            <v>Table</v>
          </cell>
          <cell r="E988" t="str">
            <v>Premium collection</v>
          </cell>
          <cell r="F988" t="str">
            <v>Internal</v>
          </cell>
          <cell r="G988" t="str">
            <v>Customer</v>
          </cell>
          <cell r="I988" t="str">
            <v>No</v>
          </cell>
          <cell r="J988" t="str">
            <v>Yes</v>
          </cell>
          <cell r="K988" t="str">
            <v>No</v>
          </cell>
        </row>
        <row r="989">
          <cell r="C989" t="str">
            <v>TWRK_PREMIUM_COLLECTION_TEMP</v>
          </cell>
          <cell r="D989" t="str">
            <v>Table</v>
          </cell>
          <cell r="E989" t="str">
            <v>No longer used</v>
          </cell>
          <cell r="F989" t="str">
            <v>Internal</v>
          </cell>
          <cell r="G989" t="str">
            <v>Customer</v>
          </cell>
          <cell r="I989" t="str">
            <v>No</v>
          </cell>
          <cell r="J989" t="str">
            <v>Yes</v>
          </cell>
          <cell r="K989" t="str">
            <v>No</v>
          </cell>
        </row>
        <row r="990">
          <cell r="C990" t="str">
            <v>TWRK_PREMIUM_TAX</v>
          </cell>
          <cell r="D990" t="str">
            <v>Table</v>
          </cell>
          <cell r="E990" t="str">
            <v>No longer used</v>
          </cell>
          <cell r="F990" t="str">
            <v>Internal</v>
          </cell>
          <cell r="G990" t="str">
            <v>Customer</v>
          </cell>
          <cell r="I990" t="str">
            <v>No</v>
          </cell>
          <cell r="J990" t="str">
            <v>Yes</v>
          </cell>
          <cell r="K990" t="str">
            <v>No</v>
          </cell>
        </row>
        <row r="991">
          <cell r="C991" t="str">
            <v>TWRK_RASAL201_CLI_DTL</v>
          </cell>
          <cell r="D991" t="str">
            <v>Table</v>
          </cell>
          <cell r="E991" t="str">
            <v>No longer used</v>
          </cell>
          <cell r="F991" t="str">
            <v>Internal</v>
          </cell>
          <cell r="G991" t="str">
            <v>Customer</v>
          </cell>
          <cell r="I991" t="str">
            <v>No</v>
          </cell>
          <cell r="J991" t="str">
            <v>Yes</v>
          </cell>
          <cell r="K991" t="str">
            <v>No</v>
          </cell>
        </row>
        <row r="992">
          <cell r="C992" t="str">
            <v>TWRK_RASAL201_CLI_HDR</v>
          </cell>
          <cell r="D992" t="str">
            <v>Table</v>
          </cell>
          <cell r="E992" t="str">
            <v>No longer used</v>
          </cell>
          <cell r="F992" t="str">
            <v>Internal</v>
          </cell>
          <cell r="G992" t="str">
            <v>Customer</v>
          </cell>
          <cell r="I992" t="str">
            <v>No</v>
          </cell>
          <cell r="J992" t="str">
            <v>Yes</v>
          </cell>
          <cell r="K992" t="str">
            <v>No</v>
          </cell>
        </row>
        <row r="993">
          <cell r="C993" t="str">
            <v>TWRK_RASAL201_D</v>
          </cell>
          <cell r="D993" t="str">
            <v>Table</v>
          </cell>
          <cell r="E993" t="str">
            <v>I don't know</v>
          </cell>
          <cell r="F993" t="str">
            <v>Internal</v>
          </cell>
          <cell r="G993" t="str">
            <v>Customer</v>
          </cell>
          <cell r="I993" t="str">
            <v>No</v>
          </cell>
          <cell r="J993" t="str">
            <v>Yes</v>
          </cell>
          <cell r="K993" t="str">
            <v>No</v>
          </cell>
        </row>
        <row r="994">
          <cell r="C994" t="str">
            <v>TWRK_RASAL201_H</v>
          </cell>
          <cell r="D994" t="str">
            <v>Table</v>
          </cell>
          <cell r="E994" t="str">
            <v>I don't know</v>
          </cell>
          <cell r="F994" t="str">
            <v>Internal</v>
          </cell>
          <cell r="G994" t="str">
            <v>Customer</v>
          </cell>
          <cell r="I994" t="str">
            <v>No</v>
          </cell>
          <cell r="J994" t="str">
            <v>Yes</v>
          </cell>
          <cell r="K994" t="str">
            <v>No</v>
          </cell>
        </row>
        <row r="995">
          <cell r="C995" t="str">
            <v>TWRK_RASAL201_POL_DTL</v>
          </cell>
          <cell r="D995" t="str">
            <v>Table</v>
          </cell>
          <cell r="E995" t="str">
            <v>No longer used</v>
          </cell>
          <cell r="F995" t="str">
            <v>Internal</v>
          </cell>
          <cell r="G995" t="str">
            <v>Customer</v>
          </cell>
          <cell r="I995" t="str">
            <v>No</v>
          </cell>
          <cell r="J995" t="str">
            <v>Yes</v>
          </cell>
          <cell r="K995" t="str">
            <v>No</v>
          </cell>
        </row>
        <row r="996">
          <cell r="C996" t="str">
            <v>TWRK_RASAL201_POL_HDR</v>
          </cell>
          <cell r="D996" t="str">
            <v>Table</v>
          </cell>
          <cell r="E996" t="str">
            <v>No longer used</v>
          </cell>
          <cell r="F996" t="str">
            <v>Internal</v>
          </cell>
          <cell r="G996" t="str">
            <v>Customer</v>
          </cell>
          <cell r="I996" t="str">
            <v>No</v>
          </cell>
          <cell r="J996" t="str">
            <v>Yes</v>
          </cell>
          <cell r="K996" t="str">
            <v>No</v>
          </cell>
        </row>
        <row r="997">
          <cell r="C997" t="str">
            <v>TWRK_RCPT_REQ</v>
          </cell>
          <cell r="D997" t="str">
            <v>Table</v>
          </cell>
          <cell r="E997" t="str">
            <v>Receipt request</v>
          </cell>
          <cell r="F997" t="str">
            <v>Internal</v>
          </cell>
          <cell r="G997" t="str">
            <v>Customer</v>
          </cell>
          <cell r="I997" t="str">
            <v>No</v>
          </cell>
          <cell r="J997" t="str">
            <v>Yes</v>
          </cell>
          <cell r="K997" t="str">
            <v>No</v>
          </cell>
        </row>
        <row r="998">
          <cell r="C998" t="str">
            <v>TWRK_REASIGN_AGT</v>
          </cell>
          <cell r="D998" t="str">
            <v>Table</v>
          </cell>
          <cell r="E998" t="str">
            <v>Re-assign to agent</v>
          </cell>
          <cell r="F998" t="str">
            <v>Internal</v>
          </cell>
          <cell r="G998" t="str">
            <v>Customer</v>
          </cell>
          <cell r="I998" t="str">
            <v>No</v>
          </cell>
          <cell r="J998" t="str">
            <v>Yes</v>
          </cell>
          <cell r="K998" t="str">
            <v>No</v>
          </cell>
        </row>
        <row r="999">
          <cell r="C999" t="str">
            <v>TWRK_REIN_POL_CHG_CNT</v>
          </cell>
          <cell r="D999" t="str">
            <v>Table</v>
          </cell>
          <cell r="E999" t="str">
            <v>No longer used</v>
          </cell>
          <cell r="F999" t="str">
            <v>Internal</v>
          </cell>
          <cell r="G999" t="str">
            <v>Customer</v>
          </cell>
          <cell r="I999" t="str">
            <v>No</v>
          </cell>
          <cell r="J999" t="str">
            <v>Yes</v>
          </cell>
          <cell r="K999" t="str">
            <v>No</v>
          </cell>
        </row>
        <row r="1000">
          <cell r="C1000" t="str">
            <v>TWRK_REINSURANCES_SH</v>
          </cell>
          <cell r="D1000" t="str">
            <v>Table</v>
          </cell>
          <cell r="E1000" t="str">
            <v>No longer used</v>
          </cell>
          <cell r="F1000" t="str">
            <v>Internal</v>
          </cell>
          <cell r="G1000" t="str">
            <v>Customer</v>
          </cell>
          <cell r="I1000" t="str">
            <v>No</v>
          </cell>
          <cell r="J1000" t="str">
            <v>Yes</v>
          </cell>
          <cell r="K1000" t="str">
            <v>No</v>
          </cell>
        </row>
        <row r="1001">
          <cell r="C1001" t="str">
            <v>TWRK_REPORT_PARAMS</v>
          </cell>
          <cell r="D1001" t="str">
            <v>Table</v>
          </cell>
          <cell r="E1001" t="str">
            <v>No longer used</v>
          </cell>
          <cell r="F1001" t="str">
            <v>Internal</v>
          </cell>
          <cell r="G1001" t="str">
            <v>Customer</v>
          </cell>
          <cell r="I1001" t="str">
            <v>No</v>
          </cell>
          <cell r="J1001" t="str">
            <v>Yes</v>
          </cell>
          <cell r="K1001" t="str">
            <v>No</v>
          </cell>
        </row>
        <row r="1002">
          <cell r="C1002" t="str">
            <v>TWRK_SCH_TRMN_MC</v>
          </cell>
          <cell r="D1002" t="str">
            <v>Table</v>
          </cell>
          <cell r="E1002" t="str">
            <v>I don't know</v>
          </cell>
          <cell r="F1002" t="str">
            <v>Internal</v>
          </cell>
          <cell r="G1002" t="str">
            <v>Customer</v>
          </cell>
          <cell r="I1002" t="str">
            <v>No</v>
          </cell>
          <cell r="J1002" t="str">
            <v>Yes</v>
          </cell>
          <cell r="K1002" t="str">
            <v>No</v>
          </cell>
        </row>
        <row r="1003">
          <cell r="C1003" t="str">
            <v>TWRK_SMC_SARS_QUOTA</v>
          </cell>
          <cell r="D1003" t="str">
            <v>Table</v>
          </cell>
          <cell r="E1003" t="str">
            <v>No longer used</v>
          </cell>
          <cell r="F1003" t="str">
            <v>Internal</v>
          </cell>
          <cell r="G1003" t="str">
            <v>Customer</v>
          </cell>
          <cell r="I1003" t="str">
            <v>No</v>
          </cell>
          <cell r="J1003" t="str">
            <v>Yes</v>
          </cell>
          <cell r="K1003" t="str">
            <v>No</v>
          </cell>
        </row>
        <row r="1004">
          <cell r="C1004" t="str">
            <v>TWRK_SURR_BENEFIT_ACC_DTLS</v>
          </cell>
          <cell r="D1004" t="str">
            <v>Table</v>
          </cell>
          <cell r="E1004" t="str">
            <v>No longer used</v>
          </cell>
          <cell r="F1004" t="str">
            <v>Internal</v>
          </cell>
          <cell r="G1004" t="str">
            <v>Customer</v>
          </cell>
          <cell r="I1004" t="str">
            <v>No</v>
          </cell>
          <cell r="J1004" t="str">
            <v>Yes</v>
          </cell>
          <cell r="K1004" t="str">
            <v>No</v>
          </cell>
        </row>
        <row r="1005">
          <cell r="C1005" t="str">
            <v>TWRK_SURR_BENEFIT_DTLS</v>
          </cell>
          <cell r="D1005" t="str">
            <v>Table</v>
          </cell>
          <cell r="E1005" t="str">
            <v>Surrender benefit detail</v>
          </cell>
          <cell r="F1005" t="str">
            <v>Internal</v>
          </cell>
          <cell r="G1005" t="str">
            <v>Customer</v>
          </cell>
          <cell r="I1005" t="str">
            <v>No</v>
          </cell>
          <cell r="J1005" t="str">
            <v>Yes</v>
          </cell>
          <cell r="K1005" t="str">
            <v>No</v>
          </cell>
        </row>
        <row r="1006">
          <cell r="C1006" t="str">
            <v>TWRK_SURR_VPO_DTLS</v>
          </cell>
          <cell r="D1006" t="str">
            <v>Table</v>
          </cell>
          <cell r="E1006" t="str">
            <v>Surrender VPO detail</v>
          </cell>
          <cell r="F1006" t="str">
            <v>Internal</v>
          </cell>
          <cell r="G1006" t="str">
            <v>Customer</v>
          </cell>
          <cell r="I1006" t="str">
            <v>No</v>
          </cell>
          <cell r="J1006" t="str">
            <v>Yes</v>
          </cell>
          <cell r="K1006" t="str">
            <v>No</v>
          </cell>
        </row>
        <row r="1007">
          <cell r="C1007" t="str">
            <v>TWRK_SURR_VPO_HEADERS</v>
          </cell>
          <cell r="D1007" t="str">
            <v>Table</v>
          </cell>
          <cell r="E1007" t="str">
            <v>Surrender VPO header</v>
          </cell>
          <cell r="F1007" t="str">
            <v>Internal</v>
          </cell>
          <cell r="G1007" t="str">
            <v>Customer</v>
          </cell>
          <cell r="I1007" t="str">
            <v>No</v>
          </cell>
          <cell r="J1007" t="str">
            <v>Yes</v>
          </cell>
          <cell r="K1007" t="str">
            <v>No</v>
          </cell>
        </row>
        <row r="1008">
          <cell r="C1008" t="str">
            <v>TWRK_TEAM_CAMP</v>
          </cell>
          <cell r="D1008" t="str">
            <v>Table</v>
          </cell>
          <cell r="E1008" t="str">
            <v>I don't know</v>
          </cell>
          <cell r="F1008" t="str">
            <v>Internal</v>
          </cell>
          <cell r="G1008" t="str">
            <v>Customer</v>
          </cell>
          <cell r="I1008" t="str">
            <v>No</v>
          </cell>
          <cell r="J1008" t="str">
            <v>Yes</v>
          </cell>
          <cell r="K1008" t="str">
            <v>No</v>
          </cell>
        </row>
        <row r="1009">
          <cell r="C1009" t="str">
            <v>TWRK_TNT_ROLES</v>
          </cell>
          <cell r="D1009" t="str">
            <v>Table</v>
          </cell>
          <cell r="E1009" t="str">
            <v>TNT role</v>
          </cell>
          <cell r="F1009" t="str">
            <v>Internal</v>
          </cell>
          <cell r="G1009" t="str">
            <v>Customer</v>
          </cell>
          <cell r="I1009" t="str">
            <v>No</v>
          </cell>
          <cell r="J1009" t="str">
            <v>Yes</v>
          </cell>
          <cell r="K1009" t="str">
            <v>No</v>
          </cell>
        </row>
        <row r="1010">
          <cell r="C1010" t="str">
            <v>TWRK_UNDERPAY_POLICYS</v>
          </cell>
          <cell r="D1010" t="str">
            <v>Table</v>
          </cell>
          <cell r="E1010" t="str">
            <v>Underpay policy</v>
          </cell>
          <cell r="F1010" t="str">
            <v>Internal</v>
          </cell>
          <cell r="G1010" t="str">
            <v>Customer</v>
          </cell>
          <cell r="I1010" t="str">
            <v>No</v>
          </cell>
          <cell r="J1010" t="str">
            <v>Yes</v>
          </cell>
          <cell r="K1010" t="str">
            <v>No</v>
          </cell>
        </row>
        <row r="1011">
          <cell r="C1011" t="str">
            <v>TWRK_USER_MENU</v>
          </cell>
          <cell r="D1011" t="str">
            <v>Table</v>
          </cell>
          <cell r="E1011" t="str">
            <v>User menus</v>
          </cell>
          <cell r="F1011" t="str">
            <v>Internal</v>
          </cell>
          <cell r="G1011" t="str">
            <v>Customer</v>
          </cell>
          <cell r="I1011" t="str">
            <v>No</v>
          </cell>
          <cell r="J1011" t="str">
            <v>Yes</v>
          </cell>
          <cell r="K1011" t="str">
            <v>No</v>
          </cell>
        </row>
        <row r="1012">
          <cell r="C1012" t="str">
            <v>TWRK_VA_TRAIL_TW</v>
          </cell>
          <cell r="D1012" t="str">
            <v>Table</v>
          </cell>
          <cell r="E1012" t="str">
            <v>No longer used</v>
          </cell>
          <cell r="F1012" t="str">
            <v>Internal</v>
          </cell>
          <cell r="G1012" t="str">
            <v>Customer</v>
          </cell>
          <cell r="I1012" t="str">
            <v>No</v>
          </cell>
          <cell r="J1012" t="str">
            <v>Yes</v>
          </cell>
          <cell r="K1012" t="str">
            <v>No</v>
          </cell>
        </row>
        <row r="1013">
          <cell r="C1013" t="str">
            <v>TWRK_VPO_INC_FA_CVG</v>
          </cell>
          <cell r="D1013" t="str">
            <v>Table</v>
          </cell>
          <cell r="E1013" t="str">
            <v>VPO income FA coverage</v>
          </cell>
          <cell r="F1013" t="str">
            <v>Internal</v>
          </cell>
          <cell r="G1013" t="str">
            <v>Customer</v>
          </cell>
          <cell r="I1013" t="str">
            <v>No</v>
          </cell>
          <cell r="J1013" t="str">
            <v>Yes</v>
          </cell>
          <cell r="K1013" t="str">
            <v>No</v>
          </cell>
        </row>
        <row r="1014">
          <cell r="C1014" t="str">
            <v>TWRK_VPO_INC_FA_POL</v>
          </cell>
          <cell r="D1014" t="str">
            <v>Table</v>
          </cell>
          <cell r="E1014" t="str">
            <v>VPO income FA policy</v>
          </cell>
          <cell r="F1014" t="str">
            <v>Internal</v>
          </cell>
          <cell r="G1014" t="str">
            <v>Customer</v>
          </cell>
          <cell r="I1014" t="str">
            <v>No</v>
          </cell>
          <cell r="J1014" t="str">
            <v>Yes</v>
          </cell>
          <cell r="K1014" t="str">
            <v>No</v>
          </cell>
        </row>
        <row r="1015">
          <cell r="C1015" t="str">
            <v>TWRK_VPO_QUOTATION</v>
          </cell>
          <cell r="D1015" t="str">
            <v>Table</v>
          </cell>
          <cell r="E1015" t="str">
            <v>VPO quotation</v>
          </cell>
          <cell r="F1015" t="str">
            <v>Internal</v>
          </cell>
          <cell r="G1015" t="str">
            <v>Customer</v>
          </cell>
          <cell r="I1015" t="str">
            <v>No</v>
          </cell>
          <cell r="J1015" t="str">
            <v>Yes</v>
          </cell>
          <cell r="K1015" t="str">
            <v>No</v>
          </cell>
        </row>
        <row r="1016">
          <cell r="C1016" t="str">
            <v>TWRK_WELCOME_LETTERS_SH</v>
          </cell>
          <cell r="D1016" t="str">
            <v>Table</v>
          </cell>
          <cell r="E1016" t="str">
            <v>Welcome letter</v>
          </cell>
          <cell r="F1016" t="str">
            <v>Internal</v>
          </cell>
          <cell r="G1016" t="str">
            <v>Customer</v>
          </cell>
          <cell r="I1016" t="str">
            <v>No</v>
          </cell>
          <cell r="J1016" t="str">
            <v>Yes</v>
          </cell>
          <cell r="K1016" t="str">
            <v>No</v>
          </cell>
        </row>
        <row r="1017">
          <cell r="C1017" t="str">
            <v>TXML_DATA</v>
          </cell>
          <cell r="D1017" t="str">
            <v>Table</v>
          </cell>
          <cell r="E1017" t="str">
            <v>XML data</v>
          </cell>
          <cell r="F1017" t="str">
            <v>Internal</v>
          </cell>
          <cell r="G1017" t="str">
            <v>Customer</v>
          </cell>
          <cell r="I1017" t="str">
            <v>No</v>
          </cell>
          <cell r="J1017" t="str">
            <v>Yes</v>
          </cell>
          <cell r="K1017" t="str">
            <v>No</v>
          </cell>
        </row>
        <row r="1018">
          <cell r="C1018" t="str">
            <v>TXML_LOGS</v>
          </cell>
          <cell r="D1018" t="str">
            <v>Table</v>
          </cell>
          <cell r="E1018" t="str">
            <v>XML logs</v>
          </cell>
          <cell r="F1018" t="str">
            <v>Internal</v>
          </cell>
          <cell r="G1018" t="str">
            <v>Customer</v>
          </cell>
          <cell r="I1018" t="str">
            <v>No</v>
          </cell>
          <cell r="J1018" t="str">
            <v>Yes</v>
          </cell>
          <cell r="K1018" t="str">
            <v>No</v>
          </cell>
        </row>
        <row r="1019">
          <cell r="C1019" t="str">
            <v>TXML_STRUCTURE</v>
          </cell>
          <cell r="D1019" t="str">
            <v>Table</v>
          </cell>
          <cell r="E1019" t="str">
            <v>XML structure</v>
          </cell>
          <cell r="F1019" t="str">
            <v>Internal</v>
          </cell>
          <cell r="G1019" t="str">
            <v>Customer</v>
          </cell>
          <cell r="I1019" t="str">
            <v>No</v>
          </cell>
          <cell r="J1019" t="str">
            <v>Yes</v>
          </cell>
          <cell r="K1019" t="str">
            <v>No</v>
          </cell>
        </row>
        <row r="1020">
          <cell r="C1020" t="str">
            <v>TCLAIM_QUOTA_REASN</v>
          </cell>
          <cell r="D1020" t="str">
            <v>Table</v>
          </cell>
          <cell r="E1020" t="str">
            <v>Claim quota reason</v>
          </cell>
          <cell r="F1020" t="str">
            <v>Internal</v>
          </cell>
          <cell r="G1020" t="str">
            <v>Customer</v>
          </cell>
          <cell r="I1020" t="str">
            <v>No</v>
          </cell>
          <cell r="J1020" t="str">
            <v>Yes</v>
          </cell>
          <cell r="K1020" t="str">
            <v>No</v>
          </cell>
        </row>
        <row r="1021">
          <cell r="C1021" t="str">
            <v>TCLAIM_USER</v>
          </cell>
          <cell r="D1021" t="str">
            <v>Table</v>
          </cell>
          <cell r="E1021" t="str">
            <v>Claim user list</v>
          </cell>
          <cell r="F1021" t="str">
            <v>Internal</v>
          </cell>
          <cell r="G1021" t="str">
            <v>Customer</v>
          </cell>
          <cell r="I1021" t="str">
            <v>No</v>
          </cell>
          <cell r="J1021" t="str">
            <v>Yes</v>
          </cell>
          <cell r="K1021" t="str">
            <v>No</v>
          </cell>
        </row>
        <row r="1022">
          <cell r="C1022" t="str">
            <v>TCLIENT_VIP_DTLS</v>
          </cell>
          <cell r="D1022" t="str">
            <v>Table</v>
          </cell>
          <cell r="E1022" t="str">
            <v>No longer used</v>
          </cell>
          <cell r="F1022" t="str">
            <v>Internal</v>
          </cell>
          <cell r="G1022" t="str">
            <v>Customer</v>
          </cell>
          <cell r="I1022" t="str">
            <v>No</v>
          </cell>
          <cell r="J1022" t="str">
            <v>Yes</v>
          </cell>
          <cell r="K1022" t="str">
            <v>No</v>
          </cell>
        </row>
        <row r="1023">
          <cell r="C1023" t="str">
            <v>TCLM_AUTHORIZE_SH</v>
          </cell>
          <cell r="D1023" t="str">
            <v>Table</v>
          </cell>
          <cell r="E1023" t="str">
            <v>Claim authorize</v>
          </cell>
          <cell r="F1023" t="str">
            <v>Internal</v>
          </cell>
          <cell r="G1023" t="str">
            <v>Customer</v>
          </cell>
          <cell r="I1023" t="str">
            <v>No</v>
          </cell>
          <cell r="J1023" t="str">
            <v>Yes</v>
          </cell>
          <cell r="K1023" t="str">
            <v>No</v>
          </cell>
        </row>
        <row r="1024">
          <cell r="C1024" t="str">
            <v>TCLM_BENEFIT_BALANCE_DTL</v>
          </cell>
          <cell r="D1024" t="str">
            <v>Table</v>
          </cell>
          <cell r="E1024" t="str">
            <v>Claim benefit balance detail</v>
          </cell>
          <cell r="F1024" t="str">
            <v>Internal</v>
          </cell>
          <cell r="G1024" t="str">
            <v>Customer</v>
          </cell>
          <cell r="I1024" t="str">
            <v>No</v>
          </cell>
          <cell r="J1024" t="str">
            <v>Yes</v>
          </cell>
          <cell r="K1024" t="str">
            <v>No</v>
          </cell>
        </row>
        <row r="1025">
          <cell r="C1025" t="str">
            <v>TCLM_BENEFIT_BALANCE_HDR</v>
          </cell>
          <cell r="D1025" t="str">
            <v>Table</v>
          </cell>
          <cell r="E1025" t="str">
            <v>No longer used</v>
          </cell>
          <cell r="F1025" t="str">
            <v>Internal</v>
          </cell>
          <cell r="G1025" t="str">
            <v>Customer</v>
          </cell>
          <cell r="I1025" t="str">
            <v>No</v>
          </cell>
          <cell r="J1025" t="str">
            <v>Yes</v>
          </cell>
          <cell r="K1025" t="str">
            <v>No</v>
          </cell>
        </row>
        <row r="1026">
          <cell r="C1026" t="str">
            <v>TCLM_CLAIMANTS</v>
          </cell>
          <cell r="D1026" t="str">
            <v>Table</v>
          </cell>
          <cell r="E1026" t="str">
            <v>Claim claimants</v>
          </cell>
          <cell r="F1026" t="str">
            <v>Internal</v>
          </cell>
          <cell r="G1026" t="str">
            <v>Customer</v>
          </cell>
          <cell r="I1026" t="str">
            <v>No</v>
          </cell>
          <cell r="J1026" t="str">
            <v>Yes</v>
          </cell>
          <cell r="K1026" t="str">
            <v>No</v>
          </cell>
        </row>
        <row r="1027">
          <cell r="C1027" t="str">
            <v>TCLM_CWS_DOC</v>
          </cell>
          <cell r="D1027" t="str">
            <v>Table</v>
          </cell>
          <cell r="E1027" t="str">
            <v>Claim CWS document</v>
          </cell>
          <cell r="F1027" t="str">
            <v>Internal</v>
          </cell>
          <cell r="G1027" t="str">
            <v>Customer</v>
          </cell>
          <cell r="I1027" t="str">
            <v>No</v>
          </cell>
          <cell r="J1027" t="str">
            <v>Yes</v>
          </cell>
          <cell r="K1027" t="str">
            <v>No</v>
          </cell>
        </row>
        <row r="1028">
          <cell r="C1028" t="str">
            <v>TCLM_CWS_DOC_LINK</v>
          </cell>
          <cell r="D1028" t="str">
            <v>Table</v>
          </cell>
          <cell r="E1028" t="str">
            <v>No longer used</v>
          </cell>
          <cell r="F1028" t="str">
            <v>Internal</v>
          </cell>
          <cell r="G1028" t="str">
            <v>Customer</v>
          </cell>
          <cell r="I1028" t="str">
            <v>No</v>
          </cell>
          <cell r="J1028" t="str">
            <v>Yes</v>
          </cell>
          <cell r="K1028" t="str">
            <v>No</v>
          </cell>
        </row>
        <row r="1029">
          <cell r="C1029" t="str">
            <v>TCLM_DIAGNOSIS</v>
          </cell>
          <cell r="D1029" t="str">
            <v>Table</v>
          </cell>
          <cell r="E1029" t="str">
            <v>Claim diagnosis</v>
          </cell>
          <cell r="F1029" t="str">
            <v>Internal</v>
          </cell>
          <cell r="G1029" t="str">
            <v>Customer</v>
          </cell>
          <cell r="I1029" t="str">
            <v>No</v>
          </cell>
          <cell r="J1029" t="str">
            <v>Yes</v>
          </cell>
          <cell r="K1029" t="str">
            <v>No</v>
          </cell>
        </row>
        <row r="1030">
          <cell r="C1030" t="str">
            <v>TCLM_DOC</v>
          </cell>
          <cell r="D1030" t="str">
            <v>Table</v>
          </cell>
          <cell r="E1030" t="str">
            <v>Claim document</v>
          </cell>
          <cell r="F1030" t="str">
            <v>Internal</v>
          </cell>
          <cell r="G1030" t="str">
            <v>Customer</v>
          </cell>
          <cell r="I1030" t="str">
            <v>No</v>
          </cell>
          <cell r="J1030" t="str">
            <v>Yes</v>
          </cell>
          <cell r="K1030" t="str">
            <v>No</v>
          </cell>
        </row>
        <row r="1031">
          <cell r="C1031" t="str">
            <v>TCLM_DOC_REQUIRED</v>
          </cell>
          <cell r="D1031" t="str">
            <v>Table</v>
          </cell>
          <cell r="E1031" t="str">
            <v>No longer used</v>
          </cell>
          <cell r="F1031" t="str">
            <v>Internal</v>
          </cell>
          <cell r="G1031" t="str">
            <v>Customer</v>
          </cell>
          <cell r="I1031" t="str">
            <v>No</v>
          </cell>
          <cell r="J1031" t="str">
            <v>Yes</v>
          </cell>
          <cell r="K1031" t="str">
            <v>No</v>
          </cell>
        </row>
        <row r="1032">
          <cell r="C1032" t="str">
            <v>TCLM_HOSP_DTLS</v>
          </cell>
          <cell r="D1032" t="str">
            <v>Table</v>
          </cell>
          <cell r="E1032" t="str">
            <v>Claim hospital detail</v>
          </cell>
          <cell r="F1032" t="str">
            <v>Internal</v>
          </cell>
          <cell r="G1032" t="str">
            <v>Customer</v>
          </cell>
          <cell r="I1032" t="str">
            <v>No</v>
          </cell>
          <cell r="J1032" t="str">
            <v>Yes</v>
          </cell>
          <cell r="K1032" t="str">
            <v>No</v>
          </cell>
        </row>
        <row r="1033">
          <cell r="C1033" t="str">
            <v>TCLM_HOSPITAL</v>
          </cell>
          <cell r="D1033" t="str">
            <v>Table</v>
          </cell>
          <cell r="E1033" t="str">
            <v>Claim hospital info</v>
          </cell>
          <cell r="F1033" t="str">
            <v>Internal</v>
          </cell>
          <cell r="G1033" t="str">
            <v>Customer</v>
          </cell>
          <cell r="I1033" t="str">
            <v>No</v>
          </cell>
          <cell r="J1033" t="str">
            <v>Yes</v>
          </cell>
          <cell r="K1033" t="str">
            <v>No</v>
          </cell>
        </row>
        <row r="1034">
          <cell r="C1034" t="str">
            <v>TCLM_INSMART_LOGS</v>
          </cell>
          <cell r="D1034" t="str">
            <v>Table</v>
          </cell>
          <cell r="E1034" t="str">
            <v>Claim insmart logs</v>
          </cell>
          <cell r="F1034" t="str">
            <v>Internal</v>
          </cell>
          <cell r="G1034" t="str">
            <v>Customer</v>
          </cell>
          <cell r="I1034" t="str">
            <v>No</v>
          </cell>
          <cell r="J1034" t="str">
            <v>Yes</v>
          </cell>
          <cell r="K1034" t="str">
            <v>No</v>
          </cell>
        </row>
        <row r="1035">
          <cell r="C1035" t="str">
            <v>TCLM_JET_RESULTS</v>
          </cell>
          <cell r="D1035" t="str">
            <v>Table</v>
          </cell>
          <cell r="E1035" t="str">
            <v>Claim jet result</v>
          </cell>
          <cell r="F1035" t="str">
            <v>Internal</v>
          </cell>
          <cell r="G1035" t="str">
            <v>Customer</v>
          </cell>
          <cell r="I1035" t="str">
            <v>No</v>
          </cell>
          <cell r="J1035" t="str">
            <v>Yes</v>
          </cell>
          <cell r="K1035" t="str">
            <v>No</v>
          </cell>
        </row>
        <row r="1036">
          <cell r="C1036" t="str">
            <v>TCLM_LETTER_DTL</v>
          </cell>
          <cell r="D1036" t="str">
            <v>Table</v>
          </cell>
          <cell r="E1036" t="str">
            <v>Claim letter detail</v>
          </cell>
          <cell r="F1036" t="str">
            <v>Internal</v>
          </cell>
          <cell r="G1036" t="str">
            <v>Customer</v>
          </cell>
          <cell r="I1036" t="str">
            <v>No</v>
          </cell>
          <cell r="J1036" t="str">
            <v>Yes</v>
          </cell>
          <cell r="K1036" t="str">
            <v>No</v>
          </cell>
        </row>
        <row r="1037">
          <cell r="C1037" t="str">
            <v>TCLM_LETTER_TMP_DTL</v>
          </cell>
          <cell r="D1037" t="str">
            <v>Table</v>
          </cell>
          <cell r="E1037" t="str">
            <v>Claim letter detail</v>
          </cell>
          <cell r="F1037" t="str">
            <v>Internal</v>
          </cell>
          <cell r="G1037" t="str">
            <v>Customer</v>
          </cell>
          <cell r="I1037" t="str">
            <v>No</v>
          </cell>
          <cell r="J1037" t="str">
            <v>Yes</v>
          </cell>
          <cell r="K1037" t="str">
            <v>No</v>
          </cell>
        </row>
        <row r="1038">
          <cell r="C1038" t="str">
            <v>TCLM_LETTER_TMP_HDR</v>
          </cell>
          <cell r="D1038" t="str">
            <v>Table</v>
          </cell>
          <cell r="E1038" t="str">
            <v>Claim letter header</v>
          </cell>
          <cell r="F1038" t="str">
            <v>Internal</v>
          </cell>
          <cell r="G1038" t="str">
            <v>Customer</v>
          </cell>
          <cell r="I1038" t="str">
            <v>No</v>
          </cell>
          <cell r="J1038" t="str">
            <v>Yes</v>
          </cell>
          <cell r="K1038" t="str">
            <v>No</v>
          </cell>
        </row>
        <row r="1039">
          <cell r="C1039" t="str">
            <v>TCLM_PAY_ADV_SH</v>
          </cell>
          <cell r="D1039" t="str">
            <v>Table</v>
          </cell>
          <cell r="E1039" t="str">
            <v>I don't know</v>
          </cell>
          <cell r="F1039" t="str">
            <v>Internal</v>
          </cell>
          <cell r="G1039" t="str">
            <v>Customer</v>
          </cell>
          <cell r="I1039" t="str">
            <v>No</v>
          </cell>
          <cell r="J1039" t="str">
            <v>Yes</v>
          </cell>
          <cell r="K1039" t="str">
            <v>No</v>
          </cell>
        </row>
        <row r="1040">
          <cell r="C1040" t="str">
            <v>TCLM_POL_NOTES</v>
          </cell>
          <cell r="D1040" t="str">
            <v>Table</v>
          </cell>
          <cell r="E1040" t="str">
            <v>Claim policy notes</v>
          </cell>
          <cell r="F1040" t="str">
            <v>Internal</v>
          </cell>
          <cell r="G1040" t="str">
            <v>Customer</v>
          </cell>
          <cell r="I1040" t="str">
            <v>No</v>
          </cell>
          <cell r="J1040" t="str">
            <v>Yes</v>
          </cell>
          <cell r="K1040" t="str">
            <v>No</v>
          </cell>
        </row>
        <row r="1041">
          <cell r="C1041" t="str">
            <v>TCLM_PROGRESS_CTL</v>
          </cell>
          <cell r="D1041" t="str">
            <v>Table</v>
          </cell>
          <cell r="E1041" t="str">
            <v>Claim progress control</v>
          </cell>
          <cell r="F1041" t="str">
            <v>Internal</v>
          </cell>
          <cell r="G1041" t="str">
            <v>Customer</v>
          </cell>
          <cell r="I1041" t="str">
            <v>No</v>
          </cell>
          <cell r="J1041" t="str">
            <v>Yes</v>
          </cell>
          <cell r="K1041" t="str">
            <v>No</v>
          </cell>
        </row>
        <row r="1042">
          <cell r="C1042" t="str">
            <v>TCLM_PROGRESS_REQ</v>
          </cell>
          <cell r="D1042" t="str">
            <v>Table</v>
          </cell>
          <cell r="E1042" t="str">
            <v>Claim progree request</v>
          </cell>
          <cell r="F1042" t="str">
            <v>Internal</v>
          </cell>
          <cell r="G1042" t="str">
            <v>Customer</v>
          </cell>
          <cell r="I1042" t="str">
            <v>No</v>
          </cell>
          <cell r="J1042" t="str">
            <v>Yes</v>
          </cell>
          <cell r="K1042" t="str">
            <v>No</v>
          </cell>
        </row>
        <row r="1043">
          <cell r="C1043" t="str">
            <v>TCLM_SCHEDULES</v>
          </cell>
          <cell r="D1043" t="str">
            <v>Table</v>
          </cell>
          <cell r="E1043" t="str">
            <v>Claim schedule</v>
          </cell>
          <cell r="F1043" t="str">
            <v>Internal</v>
          </cell>
          <cell r="G1043" t="str">
            <v>Customer</v>
          </cell>
          <cell r="I1043" t="str">
            <v>No</v>
          </cell>
          <cell r="J1043" t="str">
            <v>Yes</v>
          </cell>
          <cell r="K1043" t="str">
            <v>No</v>
          </cell>
        </row>
        <row r="1044">
          <cell r="C1044" t="str">
            <v>TCLM_SCHEDULES_HIS</v>
          </cell>
          <cell r="D1044" t="str">
            <v>Table</v>
          </cell>
          <cell r="E1044" t="str">
            <v>Claim schedule history</v>
          </cell>
          <cell r="F1044" t="str">
            <v>Internal</v>
          </cell>
          <cell r="G1044" t="str">
            <v>Customer</v>
          </cell>
          <cell r="I1044" t="str">
            <v>No</v>
          </cell>
          <cell r="J1044" t="str">
            <v>Yes</v>
          </cell>
          <cell r="K1044" t="str">
            <v>No</v>
          </cell>
        </row>
        <row r="1045">
          <cell r="C1045" t="str">
            <v>TCLM_SENDING_LETTERS</v>
          </cell>
          <cell r="D1045" t="str">
            <v>Table</v>
          </cell>
          <cell r="E1045" t="str">
            <v>Claim sending letter</v>
          </cell>
          <cell r="F1045" t="str">
            <v>Internal</v>
          </cell>
          <cell r="G1045" t="str">
            <v>Customer</v>
          </cell>
          <cell r="I1045" t="str">
            <v>No</v>
          </cell>
          <cell r="J1045" t="str">
            <v>Yes</v>
          </cell>
          <cell r="K1045" t="str">
            <v>No</v>
          </cell>
        </row>
        <row r="1046">
          <cell r="C1046" t="str">
            <v>TCLM_SERVICE_CONTROL</v>
          </cell>
          <cell r="D1046" t="str">
            <v>Table</v>
          </cell>
          <cell r="E1046" t="str">
            <v>No longer used</v>
          </cell>
          <cell r="F1046" t="str">
            <v>Internal</v>
          </cell>
          <cell r="G1046" t="str">
            <v>Customer</v>
          </cell>
          <cell r="I1046" t="str">
            <v>No</v>
          </cell>
          <cell r="J1046" t="str">
            <v>Yes</v>
          </cell>
          <cell r="K1046" t="str">
            <v>No</v>
          </cell>
        </row>
        <row r="1047">
          <cell r="C1047" t="str">
            <v>TCLM_SMS_CONTROL</v>
          </cell>
          <cell r="D1047" t="str">
            <v>Table</v>
          </cell>
          <cell r="E1047" t="str">
            <v>Claim SMS control</v>
          </cell>
          <cell r="F1047" t="str">
            <v>Internal</v>
          </cell>
          <cell r="G1047" t="str">
            <v>Customer</v>
          </cell>
          <cell r="I1047" t="str">
            <v>No</v>
          </cell>
          <cell r="J1047" t="str">
            <v>Yes</v>
          </cell>
          <cell r="K1047" t="str">
            <v>No</v>
          </cell>
        </row>
        <row r="1048">
          <cell r="C1048" t="str">
            <v>TCLM_TRACK_DTL</v>
          </cell>
          <cell r="D1048" t="str">
            <v>Table</v>
          </cell>
          <cell r="E1048" t="str">
            <v>Claim tracking detail</v>
          </cell>
          <cell r="F1048" t="str">
            <v>Internal</v>
          </cell>
          <cell r="G1048" t="str">
            <v>Customer</v>
          </cell>
          <cell r="I1048" t="str">
            <v>No</v>
          </cell>
          <cell r="J1048" t="str">
            <v>Yes</v>
          </cell>
          <cell r="K1048" t="str">
            <v>No</v>
          </cell>
        </row>
        <row r="1049">
          <cell r="C1049" t="str">
            <v>TCLM_TYPE</v>
          </cell>
          <cell r="D1049" t="str">
            <v>Table</v>
          </cell>
          <cell r="E1049" t="str">
            <v>Claim type</v>
          </cell>
          <cell r="F1049" t="str">
            <v>Internal</v>
          </cell>
          <cell r="G1049" t="str">
            <v>Customer</v>
          </cell>
          <cell r="I1049" t="str">
            <v>No</v>
          </cell>
          <cell r="J1049" t="str">
            <v>Yes</v>
          </cell>
          <cell r="K1049" t="str">
            <v>No</v>
          </cell>
        </row>
        <row r="1050">
          <cell r="C1050" t="str">
            <v>TCLM_VOUCH_RECV</v>
          </cell>
          <cell r="D1050" t="str">
            <v>Table</v>
          </cell>
          <cell r="E1050" t="str">
            <v>Vouch receive info</v>
          </cell>
          <cell r="F1050" t="str">
            <v>Internal</v>
          </cell>
          <cell r="G1050" t="str">
            <v>Customer</v>
          </cell>
          <cell r="I1050" t="str">
            <v>No</v>
          </cell>
          <cell r="J1050" t="str">
            <v>Yes</v>
          </cell>
          <cell r="K1050" t="str">
            <v>No</v>
          </cell>
        </row>
        <row r="1051">
          <cell r="C1051" t="str">
            <v>TCLM_VOUCH_REQ</v>
          </cell>
          <cell r="D1051" t="str">
            <v>Table</v>
          </cell>
          <cell r="E1051" t="str">
            <v>Vouch request info</v>
          </cell>
          <cell r="F1051" t="str">
            <v>Internal</v>
          </cell>
          <cell r="G1051" t="str">
            <v>Customer</v>
          </cell>
          <cell r="I1051" t="str">
            <v>No</v>
          </cell>
          <cell r="J1051" t="str">
            <v>Yes</v>
          </cell>
          <cell r="K1051" t="str">
            <v>No</v>
          </cell>
        </row>
        <row r="1052">
          <cell r="C1052" t="str">
            <v>TCLOSING_DATES</v>
          </cell>
          <cell r="D1052" t="str">
            <v>Table</v>
          </cell>
          <cell r="E1052" t="str">
            <v>Closing date</v>
          </cell>
          <cell r="F1052" t="str">
            <v>Internal</v>
          </cell>
          <cell r="G1052" t="str">
            <v>Customer</v>
          </cell>
          <cell r="I1052" t="str">
            <v>No</v>
          </cell>
          <cell r="J1052" t="str">
            <v>Yes</v>
          </cell>
          <cell r="K1052" t="str">
            <v>No</v>
          </cell>
        </row>
        <row r="1053">
          <cell r="C1053" t="str">
            <v>TCMP_CLIENT_ADDRESSES</v>
          </cell>
          <cell r="D1053" t="str">
            <v>Table</v>
          </cell>
          <cell r="E1053" t="str">
            <v>No longer used</v>
          </cell>
          <cell r="F1053" t="str">
            <v>Internal</v>
          </cell>
          <cell r="G1053" t="str">
            <v>Customer</v>
          </cell>
          <cell r="I1053" t="str">
            <v>No</v>
          </cell>
          <cell r="J1053" t="str">
            <v>Yes</v>
          </cell>
          <cell r="K1053" t="str">
            <v>No</v>
          </cell>
        </row>
        <row r="1054">
          <cell r="C1054" t="str">
            <v>TCMP_CLIENT_DETAILS</v>
          </cell>
          <cell r="D1054" t="str">
            <v>Table</v>
          </cell>
          <cell r="E1054" t="str">
            <v>Client detail</v>
          </cell>
          <cell r="F1054" t="str">
            <v>Internal</v>
          </cell>
          <cell r="G1054" t="str">
            <v>Customer</v>
          </cell>
          <cell r="I1054" t="str">
            <v>No</v>
          </cell>
          <cell r="J1054" t="str">
            <v>Yes</v>
          </cell>
          <cell r="K1054" t="str">
            <v>No</v>
          </cell>
        </row>
        <row r="1055">
          <cell r="C1055" t="str">
            <v>TCMP_CLIENT_OTHER_DETAILS</v>
          </cell>
          <cell r="D1055" t="str">
            <v>Table</v>
          </cell>
          <cell r="E1055" t="str">
            <v>No longer used</v>
          </cell>
          <cell r="F1055" t="str">
            <v>Internal</v>
          </cell>
          <cell r="G1055" t="str">
            <v>Customer</v>
          </cell>
          <cell r="I1055" t="str">
            <v>No</v>
          </cell>
          <cell r="J1055" t="str">
            <v>Yes</v>
          </cell>
          <cell r="K1055" t="str">
            <v>No</v>
          </cell>
        </row>
        <row r="1056">
          <cell r="C1056" t="str">
            <v>TCMP_CLIENT_POLICY_LINKS</v>
          </cell>
          <cell r="D1056" t="str">
            <v>Table</v>
          </cell>
          <cell r="E1056" t="str">
            <v>Client policy link</v>
          </cell>
          <cell r="F1056" t="str">
            <v>Internal</v>
          </cell>
          <cell r="G1056" t="str">
            <v>Customer</v>
          </cell>
          <cell r="I1056" t="str">
            <v>No</v>
          </cell>
          <cell r="J1056" t="str">
            <v>Yes</v>
          </cell>
          <cell r="K1056" t="str">
            <v>No</v>
          </cell>
        </row>
        <row r="1057">
          <cell r="C1057" t="str">
            <v>TCMP_COVERAGE_LAYERS</v>
          </cell>
          <cell r="D1057" t="str">
            <v>Table</v>
          </cell>
          <cell r="E1057" t="str">
            <v>No longer used</v>
          </cell>
          <cell r="F1057" t="str">
            <v>Internal</v>
          </cell>
          <cell r="G1057" t="str">
            <v>Customer</v>
          </cell>
          <cell r="I1057" t="str">
            <v>No</v>
          </cell>
          <cell r="J1057" t="str">
            <v>Yes</v>
          </cell>
          <cell r="K1057" t="str">
            <v>No</v>
          </cell>
        </row>
        <row r="1058">
          <cell r="C1058" t="str">
            <v>TCMP_COVERAGES</v>
          </cell>
          <cell r="D1058" t="str">
            <v>Table</v>
          </cell>
          <cell r="E1058" t="str">
            <v>Coverage info</v>
          </cell>
          <cell r="F1058" t="str">
            <v>Internal</v>
          </cell>
          <cell r="G1058" t="str">
            <v>Customer</v>
          </cell>
          <cell r="I1058" t="str">
            <v>No</v>
          </cell>
          <cell r="J1058" t="str">
            <v>Yes</v>
          </cell>
          <cell r="K1058" t="str">
            <v>No</v>
          </cell>
        </row>
        <row r="1059">
          <cell r="C1059" t="str">
            <v>TCMP_FUND_ALLOCATIONS</v>
          </cell>
          <cell r="D1059" t="str">
            <v>Table</v>
          </cell>
          <cell r="E1059" t="str">
            <v>No longer used</v>
          </cell>
          <cell r="F1059" t="str">
            <v>Internal</v>
          </cell>
          <cell r="G1059" t="str">
            <v>Customer</v>
          </cell>
          <cell r="I1059" t="str">
            <v>No</v>
          </cell>
          <cell r="J1059" t="str">
            <v>Yes</v>
          </cell>
          <cell r="K1059" t="str">
            <v>No</v>
          </cell>
        </row>
        <row r="1060">
          <cell r="C1060" t="str">
            <v>TCMP_FUND_TRXN</v>
          </cell>
          <cell r="D1060" t="str">
            <v>Table</v>
          </cell>
          <cell r="E1060" t="str">
            <v>No longer used</v>
          </cell>
          <cell r="F1060" t="str">
            <v>Internal</v>
          </cell>
          <cell r="G1060" t="str">
            <v>Customer</v>
          </cell>
          <cell r="I1060" t="str">
            <v>No</v>
          </cell>
          <cell r="J1060" t="str">
            <v>Yes</v>
          </cell>
          <cell r="K1060" t="str">
            <v>No</v>
          </cell>
        </row>
        <row r="1061">
          <cell r="C1061" t="str">
            <v>TCMP_HISTORIES</v>
          </cell>
          <cell r="D1061" t="str">
            <v>Table</v>
          </cell>
          <cell r="E1061" t="str">
            <v>No longer used</v>
          </cell>
          <cell r="F1061" t="str">
            <v>Internal</v>
          </cell>
          <cell r="G1061" t="str">
            <v>Customer</v>
          </cell>
          <cell r="I1061" t="str">
            <v>No</v>
          </cell>
          <cell r="J1061" t="str">
            <v>Yes</v>
          </cell>
          <cell r="K1061" t="str">
            <v>No</v>
          </cell>
        </row>
        <row r="1062">
          <cell r="C1062" t="str">
            <v>TCMP_LAYERS</v>
          </cell>
          <cell r="D1062" t="str">
            <v>Table</v>
          </cell>
          <cell r="E1062" t="str">
            <v>No longer used</v>
          </cell>
          <cell r="F1062" t="str">
            <v>Internal</v>
          </cell>
          <cell r="G1062" t="str">
            <v>Customer</v>
          </cell>
          <cell r="I1062" t="str">
            <v>No</v>
          </cell>
          <cell r="J1062" t="str">
            <v>Yes</v>
          </cell>
          <cell r="K1062" t="str">
            <v>No</v>
          </cell>
        </row>
        <row r="1063">
          <cell r="C1063" t="str">
            <v>TCMP_MSG_OVERRIDE</v>
          </cell>
          <cell r="D1063" t="str">
            <v>Table</v>
          </cell>
          <cell r="E1063" t="str">
            <v>No longer used</v>
          </cell>
          <cell r="F1063" t="str">
            <v>Internal</v>
          </cell>
          <cell r="G1063" t="str">
            <v>Customer</v>
          </cell>
          <cell r="I1063" t="str">
            <v>No</v>
          </cell>
          <cell r="J1063" t="str">
            <v>Yes</v>
          </cell>
          <cell r="K1063" t="str">
            <v>No</v>
          </cell>
        </row>
        <row r="1064">
          <cell r="C1064" t="str">
            <v>TCMP_PLAN_FLD_MAPPINGS</v>
          </cell>
          <cell r="D1064" t="str">
            <v>Table</v>
          </cell>
          <cell r="E1064" t="str">
            <v>Plan field mapping</v>
          </cell>
          <cell r="F1064" t="str">
            <v>Internal</v>
          </cell>
          <cell r="G1064" t="str">
            <v>Customer</v>
          </cell>
          <cell r="I1064" t="str">
            <v>No</v>
          </cell>
          <cell r="J1064" t="str">
            <v>Yes</v>
          </cell>
          <cell r="K1064" t="str">
            <v>No</v>
          </cell>
        </row>
        <row r="1065">
          <cell r="C1065" t="str">
            <v>TCMP_PLAN_MAPPINGS</v>
          </cell>
          <cell r="D1065" t="str">
            <v>Table</v>
          </cell>
          <cell r="E1065" t="str">
            <v>Plan mapping</v>
          </cell>
          <cell r="F1065" t="str">
            <v>Internal</v>
          </cell>
          <cell r="G1065" t="str">
            <v>Customer</v>
          </cell>
          <cell r="I1065" t="str">
            <v>No</v>
          </cell>
          <cell r="J1065" t="str">
            <v>Yes</v>
          </cell>
          <cell r="K1065" t="str">
            <v>No</v>
          </cell>
        </row>
        <row r="1066">
          <cell r="C1066" t="str">
            <v>TCMP_PLAN_RIDER_DEFAULTS</v>
          </cell>
          <cell r="D1066" t="str">
            <v>Table</v>
          </cell>
          <cell r="E1066" t="str">
            <v>Plan rider default</v>
          </cell>
          <cell r="F1066" t="str">
            <v>Internal</v>
          </cell>
          <cell r="G1066" t="str">
            <v>Customer</v>
          </cell>
          <cell r="I1066" t="str">
            <v>No</v>
          </cell>
          <cell r="J1066" t="str">
            <v>Yes</v>
          </cell>
          <cell r="K1066" t="str">
            <v>No</v>
          </cell>
        </row>
        <row r="1067">
          <cell r="C1067" t="str">
            <v>TCMP_POLICY_CNTS</v>
          </cell>
          <cell r="D1067" t="str">
            <v>Table</v>
          </cell>
          <cell r="E1067" t="str">
            <v>Policy count</v>
          </cell>
          <cell r="F1067" t="str">
            <v>Internal</v>
          </cell>
          <cell r="G1067" t="str">
            <v>Customer</v>
          </cell>
          <cell r="I1067" t="str">
            <v>No</v>
          </cell>
          <cell r="J1067" t="str">
            <v>Yes</v>
          </cell>
          <cell r="K1067" t="str">
            <v>No</v>
          </cell>
        </row>
        <row r="1068">
          <cell r="C1068" t="str">
            <v>TCMP_POLICYS</v>
          </cell>
          <cell r="D1068" t="str">
            <v>Table</v>
          </cell>
          <cell r="E1068" t="str">
            <v>I don't know</v>
          </cell>
          <cell r="F1068" t="str">
            <v>Internal</v>
          </cell>
          <cell r="G1068" t="str">
            <v>Customer</v>
          </cell>
          <cell r="I1068" t="str">
            <v>No</v>
          </cell>
          <cell r="J1068" t="str">
            <v>Yes</v>
          </cell>
          <cell r="K1068" t="str">
            <v>No</v>
          </cell>
        </row>
        <row r="1069">
          <cell r="C1069" t="str">
            <v>TCMP_POLICYS_ADV</v>
          </cell>
          <cell r="D1069" t="str">
            <v>Table</v>
          </cell>
          <cell r="E1069" t="str">
            <v>No longer used</v>
          </cell>
          <cell r="F1069" t="str">
            <v>Internal</v>
          </cell>
          <cell r="G1069" t="str">
            <v>Customer</v>
          </cell>
          <cell r="I1069" t="str">
            <v>No</v>
          </cell>
          <cell r="J1069" t="str">
            <v>Yes</v>
          </cell>
          <cell r="K1069" t="str">
            <v>No</v>
          </cell>
        </row>
        <row r="1070">
          <cell r="C1070" t="str">
            <v>TCMP_SBMT</v>
          </cell>
          <cell r="D1070" t="str">
            <v>Table</v>
          </cell>
          <cell r="E1070" t="str">
            <v>I don't know</v>
          </cell>
          <cell r="F1070" t="str">
            <v>Internal</v>
          </cell>
          <cell r="G1070" t="str">
            <v>Customer</v>
          </cell>
          <cell r="I1070" t="str">
            <v>No</v>
          </cell>
          <cell r="J1070" t="str">
            <v>Yes</v>
          </cell>
          <cell r="K1070" t="str">
            <v>No</v>
          </cell>
        </row>
        <row r="1071">
          <cell r="C1071" t="str">
            <v>TCNFRM_ACTIVITY_SCHEDULES</v>
          </cell>
          <cell r="D1071" t="str">
            <v>Table</v>
          </cell>
          <cell r="E1071" t="str">
            <v>No longer used</v>
          </cell>
          <cell r="F1071" t="str">
            <v>Internal</v>
          </cell>
          <cell r="G1071" t="str">
            <v>Customer</v>
          </cell>
          <cell r="I1071" t="str">
            <v>No</v>
          </cell>
          <cell r="J1071" t="str">
            <v>Yes</v>
          </cell>
          <cell r="K1071" t="str">
            <v>No</v>
          </cell>
        </row>
        <row r="1072">
          <cell r="C1072" t="str">
            <v>TCNFRM_NOTIC_RQST</v>
          </cell>
          <cell r="D1072" t="str">
            <v>Table</v>
          </cell>
          <cell r="E1072" t="str">
            <v>No longer used</v>
          </cell>
          <cell r="F1072" t="str">
            <v>Internal</v>
          </cell>
          <cell r="G1072" t="str">
            <v>Customer</v>
          </cell>
          <cell r="I1072" t="str">
            <v>No</v>
          </cell>
          <cell r="J1072" t="str">
            <v>Yes</v>
          </cell>
          <cell r="K1072" t="str">
            <v>No</v>
          </cell>
        </row>
        <row r="1073">
          <cell r="C1073" t="str">
            <v>TCOL_ASSIGNMENTS</v>
          </cell>
          <cell r="D1073" t="str">
            <v>Table</v>
          </cell>
          <cell r="E1073" t="str">
            <v>Collector assignment</v>
          </cell>
          <cell r="F1073" t="str">
            <v>Internal</v>
          </cell>
          <cell r="G1073" t="str">
            <v>Customer</v>
          </cell>
          <cell r="I1073" t="str">
            <v>No</v>
          </cell>
          <cell r="J1073" t="str">
            <v>Yes</v>
          </cell>
          <cell r="K1073" t="str">
            <v>No</v>
          </cell>
        </row>
        <row r="1074">
          <cell r="C1074" t="str">
            <v>TCOL_CLI_PHONE_TRACKING</v>
          </cell>
          <cell r="D1074" t="str">
            <v>Table</v>
          </cell>
          <cell r="E1074" t="str">
            <v>Client info</v>
          </cell>
          <cell r="F1074" t="str">
            <v>Internal</v>
          </cell>
          <cell r="G1074" t="str">
            <v>Customer</v>
          </cell>
          <cell r="I1074" t="str">
            <v>No</v>
          </cell>
          <cell r="J1074" t="str">
            <v>Yes</v>
          </cell>
          <cell r="K1074" t="str">
            <v>No</v>
          </cell>
        </row>
        <row r="1075">
          <cell r="C1075" t="str">
            <v>TCOL_COMP_DETAILS</v>
          </cell>
          <cell r="D1075" t="str">
            <v>Table</v>
          </cell>
          <cell r="E1075" t="str">
            <v>Collector transaction</v>
          </cell>
          <cell r="F1075" t="str">
            <v>Internal</v>
          </cell>
          <cell r="G1075" t="str">
            <v>Customer</v>
          </cell>
          <cell r="I1075" t="str">
            <v>No</v>
          </cell>
          <cell r="J1075" t="str">
            <v>Yes</v>
          </cell>
          <cell r="K1075" t="str">
            <v>No</v>
          </cell>
        </row>
        <row r="1076">
          <cell r="C1076" t="str">
            <v>TCOL_CONTACT_TRACKING</v>
          </cell>
          <cell r="D1076" t="str">
            <v>Table</v>
          </cell>
          <cell r="E1076" t="str">
            <v>No longer used</v>
          </cell>
          <cell r="F1076" t="str">
            <v>Internal</v>
          </cell>
          <cell r="G1076" t="str">
            <v>Customer</v>
          </cell>
          <cell r="I1076" t="str">
            <v>No</v>
          </cell>
          <cell r="J1076" t="str">
            <v>Yes</v>
          </cell>
          <cell r="K1076" t="str">
            <v>No</v>
          </cell>
        </row>
        <row r="1077">
          <cell r="C1077" t="str">
            <v>TEXT_DB</v>
          </cell>
          <cell r="D1077" t="str">
            <v>Table</v>
          </cell>
          <cell r="E1077" t="str">
            <v>No longer used</v>
          </cell>
          <cell r="F1077" t="str">
            <v>Internal</v>
          </cell>
          <cell r="G1077" t="str">
            <v>Customer</v>
          </cell>
          <cell r="I1077" t="str">
            <v>No</v>
          </cell>
          <cell r="J1077" t="str">
            <v>Yes</v>
          </cell>
          <cell r="K1077" t="str">
            <v>No</v>
          </cell>
        </row>
        <row r="1078">
          <cell r="C1078" t="str">
            <v>TEXT_DB_CVG</v>
          </cell>
          <cell r="D1078" t="str">
            <v>Table</v>
          </cell>
          <cell r="E1078" t="str">
            <v>No longer used</v>
          </cell>
          <cell r="F1078" t="str">
            <v>Internal</v>
          </cell>
          <cell r="G1078" t="str">
            <v>Customer</v>
          </cell>
          <cell r="I1078" t="str">
            <v>No</v>
          </cell>
          <cell r="J1078" t="str">
            <v>Yes</v>
          </cell>
          <cell r="K1078" t="str">
            <v>No</v>
          </cell>
        </row>
        <row r="1079">
          <cell r="C1079" t="str">
            <v>TFA_CHK_DTL_TW</v>
          </cell>
          <cell r="D1079" t="str">
            <v>Table</v>
          </cell>
          <cell r="E1079" t="str">
            <v>No longer used</v>
          </cell>
          <cell r="F1079" t="str">
            <v>Internal</v>
          </cell>
          <cell r="G1079" t="str">
            <v>Customer</v>
          </cell>
          <cell r="I1079" t="str">
            <v>No</v>
          </cell>
          <cell r="J1079" t="str">
            <v>Yes</v>
          </cell>
          <cell r="K1079" t="str">
            <v>No</v>
          </cell>
        </row>
        <row r="1080">
          <cell r="C1080" t="str">
            <v>TFA_CHK_GROUP_TW</v>
          </cell>
          <cell r="D1080" t="str">
            <v>Table</v>
          </cell>
          <cell r="E1080" t="str">
            <v>No longer used</v>
          </cell>
          <cell r="F1080" t="str">
            <v>Internal</v>
          </cell>
          <cell r="G1080" t="str">
            <v>Customer</v>
          </cell>
          <cell r="I1080" t="str">
            <v>No</v>
          </cell>
          <cell r="J1080" t="str">
            <v>Yes</v>
          </cell>
          <cell r="K1080" t="str">
            <v>No</v>
          </cell>
        </row>
        <row r="1081">
          <cell r="C1081" t="str">
            <v>TFA_CHK_HDR_TW</v>
          </cell>
          <cell r="D1081" t="str">
            <v>Table</v>
          </cell>
          <cell r="E1081" t="str">
            <v>No longer used</v>
          </cell>
          <cell r="F1081" t="str">
            <v>Internal</v>
          </cell>
          <cell r="G1081" t="str">
            <v>Customer</v>
          </cell>
          <cell r="I1081" t="str">
            <v>No</v>
          </cell>
          <cell r="J1081" t="str">
            <v>Yes</v>
          </cell>
          <cell r="K1081" t="str">
            <v>No</v>
          </cell>
        </row>
        <row r="1082">
          <cell r="C1082" t="str">
            <v>TFATCA_ACTION</v>
          </cell>
          <cell r="D1082" t="str">
            <v>Table</v>
          </cell>
          <cell r="E1082" t="str">
            <v>FATCA action</v>
          </cell>
          <cell r="F1082" t="str">
            <v>Internal</v>
          </cell>
          <cell r="G1082" t="str">
            <v>Customer</v>
          </cell>
          <cell r="I1082" t="str">
            <v>No</v>
          </cell>
          <cell r="J1082" t="str">
            <v>Yes</v>
          </cell>
          <cell r="K1082" t="str">
            <v>No</v>
          </cell>
        </row>
        <row r="1083">
          <cell r="C1083" t="str">
            <v>TFATCA_CODE_MAPPING</v>
          </cell>
          <cell r="D1083" t="str">
            <v>Table</v>
          </cell>
          <cell r="E1083" t="str">
            <v>FATCA mapping</v>
          </cell>
          <cell r="F1083" t="str">
            <v>Internal</v>
          </cell>
          <cell r="G1083" t="str">
            <v>Customer</v>
          </cell>
          <cell r="I1083" t="str">
            <v>No</v>
          </cell>
          <cell r="J1083" t="str">
            <v>Yes</v>
          </cell>
          <cell r="K1083" t="str">
            <v>No</v>
          </cell>
        </row>
        <row r="1084">
          <cell r="C1084" t="str">
            <v>TFATCA_EXEMPT_PLAN</v>
          </cell>
          <cell r="D1084" t="str">
            <v>Table</v>
          </cell>
          <cell r="E1084" t="str">
            <v>No longer used</v>
          </cell>
          <cell r="F1084" t="str">
            <v>Internal</v>
          </cell>
          <cell r="G1084" t="str">
            <v>Customer</v>
          </cell>
          <cell r="I1084" t="str">
            <v>No</v>
          </cell>
          <cell r="J1084" t="str">
            <v>Yes</v>
          </cell>
          <cell r="K1084" t="str">
            <v>No</v>
          </cell>
        </row>
        <row r="1085">
          <cell r="C1085" t="str">
            <v>TFATCA_LOG</v>
          </cell>
          <cell r="D1085" t="str">
            <v>Table</v>
          </cell>
          <cell r="E1085" t="str">
            <v>No longer used</v>
          </cell>
          <cell r="F1085" t="str">
            <v>Internal</v>
          </cell>
          <cell r="G1085" t="str">
            <v>Customer</v>
          </cell>
          <cell r="I1085" t="str">
            <v>No</v>
          </cell>
          <cell r="J1085" t="str">
            <v>Yes</v>
          </cell>
          <cell r="K1085" t="str">
            <v>No</v>
          </cell>
        </row>
        <row r="1086">
          <cell r="C1086" t="str">
            <v>TFATCA_TRACKING</v>
          </cell>
          <cell r="D1086" t="str">
            <v>Table</v>
          </cell>
          <cell r="E1086" t="str">
            <v>FATCA tracking</v>
          </cell>
          <cell r="F1086" t="str">
            <v>Internal</v>
          </cell>
          <cell r="G1086" t="str">
            <v>Customer</v>
          </cell>
          <cell r="I1086" t="str">
            <v>No</v>
          </cell>
          <cell r="J1086" t="str">
            <v>Yes</v>
          </cell>
          <cell r="K1086" t="str">
            <v>No</v>
          </cell>
        </row>
        <row r="1087">
          <cell r="C1087" t="str">
            <v>TFA_TRANSFER_ALLOCATIONS</v>
          </cell>
          <cell r="D1087" t="str">
            <v>Table</v>
          </cell>
          <cell r="E1087" t="str">
            <v>Transfer allocate</v>
          </cell>
          <cell r="F1087" t="str">
            <v>Internal</v>
          </cell>
          <cell r="G1087" t="str">
            <v>Customer</v>
          </cell>
          <cell r="I1087" t="str">
            <v>No</v>
          </cell>
          <cell r="J1087" t="str">
            <v>Yes</v>
          </cell>
          <cell r="K1087" t="str">
            <v>No</v>
          </cell>
        </row>
        <row r="1088">
          <cell r="C1088" t="str">
            <v>TFEMALE_BNFTS</v>
          </cell>
          <cell r="D1088" t="str">
            <v>Table</v>
          </cell>
          <cell r="E1088" t="str">
            <v>Benefit logs</v>
          </cell>
          <cell r="F1088" t="str">
            <v>Internal</v>
          </cell>
          <cell r="G1088" t="str">
            <v>Customer</v>
          </cell>
          <cell r="I1088" t="str">
            <v>No</v>
          </cell>
          <cell r="J1088" t="str">
            <v>Yes</v>
          </cell>
          <cell r="K1088" t="str">
            <v>No</v>
          </cell>
        </row>
        <row r="1089">
          <cell r="C1089" t="str">
            <v>TFIELD_DESCRIPTIONS</v>
          </cell>
          <cell r="D1089" t="str">
            <v>Table</v>
          </cell>
          <cell r="E1089" t="str">
            <v>Field description</v>
          </cell>
          <cell r="F1089" t="str">
            <v>Internal</v>
          </cell>
          <cell r="G1089" t="str">
            <v>Customer</v>
          </cell>
          <cell r="I1089" t="str">
            <v>No</v>
          </cell>
          <cell r="J1089" t="str">
            <v>Yes</v>
          </cell>
          <cell r="K1089" t="str">
            <v>No</v>
          </cell>
        </row>
        <row r="1090">
          <cell r="C1090" t="str">
            <v>TFIELD_GROUPS</v>
          </cell>
          <cell r="D1090" t="str">
            <v>Table</v>
          </cell>
          <cell r="E1090" t="str">
            <v>Field group</v>
          </cell>
          <cell r="F1090" t="str">
            <v>Internal</v>
          </cell>
          <cell r="G1090" t="str">
            <v>Customer</v>
          </cell>
          <cell r="I1090" t="str">
            <v>No</v>
          </cell>
          <cell r="J1090" t="str">
            <v>Yes</v>
          </cell>
          <cell r="K1090" t="str">
            <v>No</v>
          </cell>
        </row>
        <row r="1091">
          <cell r="C1091" t="str">
            <v>TFIELDS_CONSTRAINT</v>
          </cell>
          <cell r="D1091" t="str">
            <v>Table</v>
          </cell>
          <cell r="E1091" t="str">
            <v>Field contraint</v>
          </cell>
          <cell r="F1091" t="str">
            <v>Internal</v>
          </cell>
          <cell r="G1091" t="str">
            <v>Customer</v>
          </cell>
          <cell r="I1091" t="str">
            <v>No</v>
          </cell>
          <cell r="J1091" t="str">
            <v>Yes</v>
          </cell>
          <cell r="K1091" t="str">
            <v>No</v>
          </cell>
        </row>
        <row r="1092">
          <cell r="C1092" t="str">
            <v>TFIELD_VALUE_LOC_USER_MAP_BK</v>
          </cell>
          <cell r="D1092" t="str">
            <v>Table</v>
          </cell>
          <cell r="E1092" t="str">
            <v>No longer used</v>
          </cell>
          <cell r="F1092" t="str">
            <v>Internal</v>
          </cell>
          <cell r="G1092" t="str">
            <v>Customer</v>
          </cell>
          <cell r="I1092" t="str">
            <v>No</v>
          </cell>
          <cell r="J1092" t="str">
            <v>Yes</v>
          </cell>
          <cell r="K1092" t="str">
            <v>No</v>
          </cell>
        </row>
        <row r="1093">
          <cell r="C1093" t="str">
            <v>TFIELD_VALUES2</v>
          </cell>
          <cell r="D1093" t="str">
            <v>Table</v>
          </cell>
          <cell r="E1093" t="str">
            <v>Field values</v>
          </cell>
          <cell r="F1093" t="str">
            <v>Internal</v>
          </cell>
          <cell r="G1093" t="str">
            <v>Customer</v>
          </cell>
          <cell r="I1093" t="str">
            <v>No</v>
          </cell>
          <cell r="J1093" t="str">
            <v>Yes</v>
          </cell>
          <cell r="K1093" t="str">
            <v>No</v>
          </cell>
        </row>
        <row r="1094">
          <cell r="C1094" t="str">
            <v>TFLIGHT_POLICYS_SH</v>
          </cell>
          <cell r="D1094" t="str">
            <v>Table</v>
          </cell>
          <cell r="E1094" t="str">
            <v>No longer used</v>
          </cell>
          <cell r="F1094" t="str">
            <v>Internal</v>
          </cell>
          <cell r="G1094" t="str">
            <v>Customer</v>
          </cell>
          <cell r="I1094" t="str">
            <v>No</v>
          </cell>
          <cell r="J1094" t="str">
            <v>Yes</v>
          </cell>
          <cell r="K1094" t="str">
            <v>No</v>
          </cell>
        </row>
        <row r="1095">
          <cell r="C1095" t="str">
            <v>TFND_XFER_CTL</v>
          </cell>
          <cell r="D1095" t="str">
            <v>Table</v>
          </cell>
          <cell r="E1095" t="str">
            <v>Fund controls</v>
          </cell>
          <cell r="F1095" t="str">
            <v>Internal</v>
          </cell>
          <cell r="G1095" t="str">
            <v>Customer</v>
          </cell>
          <cell r="I1095" t="str">
            <v>No</v>
          </cell>
          <cell r="J1095" t="str">
            <v>Yes</v>
          </cell>
          <cell r="K1095" t="str">
            <v>No</v>
          </cell>
        </row>
        <row r="1096">
          <cell r="C1096" t="str">
            <v>TFRANCHISE_ADDRESSES</v>
          </cell>
          <cell r="D1096" t="str">
            <v>Table</v>
          </cell>
          <cell r="E1096" t="str">
            <v>Franchise address</v>
          </cell>
          <cell r="F1096" t="str">
            <v>Internal</v>
          </cell>
          <cell r="G1096" t="str">
            <v>Customer</v>
          </cell>
          <cell r="I1096" t="str">
            <v>No</v>
          </cell>
          <cell r="J1096" t="str">
            <v>Yes</v>
          </cell>
          <cell r="K1096" t="str">
            <v>No</v>
          </cell>
        </row>
        <row r="1097">
          <cell r="C1097" t="str">
            <v>TFRANCHISE_AGENTS</v>
          </cell>
          <cell r="D1097" t="str">
            <v>Table</v>
          </cell>
          <cell r="E1097" t="str">
            <v>No longer used</v>
          </cell>
          <cell r="F1097" t="str">
            <v>Internal</v>
          </cell>
          <cell r="G1097" t="str">
            <v>Customer</v>
          </cell>
          <cell r="I1097" t="str">
            <v>No</v>
          </cell>
          <cell r="J1097" t="str">
            <v>Yes</v>
          </cell>
          <cell r="K1097" t="str">
            <v>No</v>
          </cell>
        </row>
        <row r="1098">
          <cell r="C1098" t="str">
            <v>TFRANCHISE_CATEGORYS</v>
          </cell>
          <cell r="D1098" t="str">
            <v>Table</v>
          </cell>
          <cell r="E1098" t="str">
            <v>No longer used</v>
          </cell>
          <cell r="F1098" t="str">
            <v>Internal</v>
          </cell>
          <cell r="G1098" t="str">
            <v>Customer</v>
          </cell>
          <cell r="I1098" t="str">
            <v>No</v>
          </cell>
          <cell r="J1098" t="str">
            <v>Yes</v>
          </cell>
          <cell r="K1098" t="str">
            <v>No</v>
          </cell>
        </row>
        <row r="1099">
          <cell r="C1099" t="str">
            <v>TFRANCHISE_CLIENT_LINKS</v>
          </cell>
          <cell r="D1099" t="str">
            <v>Table</v>
          </cell>
          <cell r="E1099" t="str">
            <v>No longer used</v>
          </cell>
          <cell r="F1099" t="str">
            <v>Internal</v>
          </cell>
          <cell r="G1099" t="str">
            <v>Customer</v>
          </cell>
          <cell r="I1099" t="str">
            <v>No</v>
          </cell>
          <cell r="J1099" t="str">
            <v>Yes</v>
          </cell>
          <cell r="K1099" t="str">
            <v>No</v>
          </cell>
        </row>
        <row r="1100">
          <cell r="C1100" t="str">
            <v>TFRANCHISE_POLICY_LINKS</v>
          </cell>
          <cell r="D1100" t="str">
            <v>Table</v>
          </cell>
          <cell r="E1100" t="str">
            <v>Franchise policy link</v>
          </cell>
          <cell r="F1100" t="str">
            <v>Internal</v>
          </cell>
          <cell r="G1100" t="str">
            <v>Customer</v>
          </cell>
          <cell r="I1100" t="str">
            <v>No</v>
          </cell>
          <cell r="J1100" t="str">
            <v>Yes</v>
          </cell>
          <cell r="K1100" t="str">
            <v>No</v>
          </cell>
        </row>
        <row r="1101">
          <cell r="C1101" t="str">
            <v>TFRAN_HISTORIES</v>
          </cell>
          <cell r="D1101" t="str">
            <v>Table</v>
          </cell>
          <cell r="E1101" t="str">
            <v>Franchise history</v>
          </cell>
          <cell r="F1101" t="str">
            <v>Internal</v>
          </cell>
          <cell r="G1101" t="str">
            <v>Customer</v>
          </cell>
          <cell r="I1101" t="str">
            <v>No</v>
          </cell>
          <cell r="J1101" t="str">
            <v>Yes</v>
          </cell>
          <cell r="K1101" t="str">
            <v>No</v>
          </cell>
        </row>
        <row r="1102">
          <cell r="C1102" t="str">
            <v>TFRAN_PREM_SCHEDULES</v>
          </cell>
          <cell r="D1102" t="str">
            <v>Table</v>
          </cell>
          <cell r="E1102" t="str">
            <v>Franchise premium schedule</v>
          </cell>
          <cell r="F1102" t="str">
            <v>Internal</v>
          </cell>
          <cell r="G1102" t="str">
            <v>Customer</v>
          </cell>
          <cell r="I1102" t="str">
            <v>No</v>
          </cell>
          <cell r="J1102" t="str">
            <v>Yes</v>
          </cell>
          <cell r="K1102" t="str">
            <v>No</v>
          </cell>
        </row>
        <row r="1103">
          <cell r="C1103" t="str">
            <v>TFRAN_TRXN_HISTORIES</v>
          </cell>
          <cell r="D1103" t="str">
            <v>Table</v>
          </cell>
          <cell r="E1103" t="str">
            <v>Franchise transaction history</v>
          </cell>
          <cell r="F1103" t="str">
            <v>Internal</v>
          </cell>
          <cell r="G1103" t="str">
            <v>Customer</v>
          </cell>
          <cell r="I1103" t="str">
            <v>No</v>
          </cell>
          <cell r="J1103" t="str">
            <v>Yes</v>
          </cell>
          <cell r="K1103" t="str">
            <v>No</v>
          </cell>
        </row>
        <row r="1104">
          <cell r="C1104" t="str">
            <v>TFUNC_DTLS</v>
          </cell>
          <cell r="D1104" t="str">
            <v>Table</v>
          </cell>
          <cell r="E1104" t="str">
            <v>No longer used</v>
          </cell>
          <cell r="F1104" t="str">
            <v>Internal</v>
          </cell>
          <cell r="G1104" t="str">
            <v>Customer</v>
          </cell>
          <cell r="I1104" t="str">
            <v>No</v>
          </cell>
          <cell r="J1104" t="str">
            <v>Yes</v>
          </cell>
          <cell r="K1104" t="str">
            <v>No</v>
          </cell>
        </row>
        <row r="1105">
          <cell r="C1105" t="str">
            <v>TFUNC_ITEM_RESTRICT</v>
          </cell>
          <cell r="D1105" t="str">
            <v>Table</v>
          </cell>
          <cell r="E1105" t="str">
            <v>Item restrict</v>
          </cell>
          <cell r="F1105" t="str">
            <v>Internal</v>
          </cell>
          <cell r="G1105" t="str">
            <v>Customer</v>
          </cell>
          <cell r="I1105" t="str">
            <v>No</v>
          </cell>
          <cell r="J1105" t="str">
            <v>Yes</v>
          </cell>
          <cell r="K1105" t="str">
            <v>No</v>
          </cell>
        </row>
        <row r="1106">
          <cell r="C1106" t="str">
            <v>TFUND_ACCOUNTING_RULES</v>
          </cell>
          <cell r="D1106" t="str">
            <v>Table</v>
          </cell>
          <cell r="E1106" t="str">
            <v>Fund accountting rules</v>
          </cell>
          <cell r="F1106" t="str">
            <v>Internal</v>
          </cell>
          <cell r="G1106" t="str">
            <v>Customer</v>
          </cell>
          <cell r="I1106" t="str">
            <v>No</v>
          </cell>
          <cell r="J1106" t="str">
            <v>Yes</v>
          </cell>
          <cell r="K1106" t="str">
            <v>No</v>
          </cell>
        </row>
        <row r="1107">
          <cell r="C1107" t="str">
            <v>TFUND_ENHANCEMENT</v>
          </cell>
          <cell r="D1107" t="str">
            <v>Table</v>
          </cell>
          <cell r="E1107" t="str">
            <v>Fund enhancement</v>
          </cell>
          <cell r="F1107" t="str">
            <v>Internal</v>
          </cell>
          <cell r="G1107" t="str">
            <v>Customer</v>
          </cell>
          <cell r="I1107" t="str">
            <v>No</v>
          </cell>
          <cell r="J1107" t="str">
            <v>Yes</v>
          </cell>
          <cell r="K1107" t="str">
            <v>No</v>
          </cell>
        </row>
        <row r="1108">
          <cell r="C1108" t="str">
            <v>TFUND_LAYER_PREM_TRXN</v>
          </cell>
          <cell r="D1108" t="str">
            <v>Table</v>
          </cell>
          <cell r="E1108" t="str">
            <v>Fund layer premium transaction</v>
          </cell>
          <cell r="F1108" t="str">
            <v>Internal</v>
          </cell>
          <cell r="G1108" t="str">
            <v>Customer</v>
          </cell>
          <cell r="I1108" t="str">
            <v>No</v>
          </cell>
          <cell r="J1108" t="str">
            <v>Yes</v>
          </cell>
          <cell r="K1108" t="str">
            <v>No</v>
          </cell>
        </row>
        <row r="1109">
          <cell r="C1109" t="str">
            <v>TFUND_PARAMETERS</v>
          </cell>
          <cell r="D1109" t="str">
            <v>Table</v>
          </cell>
          <cell r="E1109" t="str">
            <v>Fund parameter</v>
          </cell>
          <cell r="F1109" t="str">
            <v>Internal</v>
          </cell>
          <cell r="G1109" t="str">
            <v>Customer</v>
          </cell>
          <cell r="I1109" t="str">
            <v>No</v>
          </cell>
          <cell r="J1109" t="str">
            <v>Yes</v>
          </cell>
          <cell r="K1109" t="str">
            <v>No</v>
          </cell>
        </row>
        <row r="1110">
          <cell r="C1110" t="str">
            <v>TFUND_PRICES</v>
          </cell>
          <cell r="D1110" t="str">
            <v>Table</v>
          </cell>
          <cell r="E1110" t="str">
            <v>Fund price</v>
          </cell>
          <cell r="F1110" t="str">
            <v>Internal</v>
          </cell>
          <cell r="G1110" t="str">
            <v>Customer</v>
          </cell>
          <cell r="I1110" t="str">
            <v>No</v>
          </cell>
          <cell r="J1110" t="str">
            <v>Yes</v>
          </cell>
          <cell r="K1110" t="str">
            <v>No</v>
          </cell>
        </row>
        <row r="1111">
          <cell r="C1111" t="str">
            <v>TFUND_SUMMARY</v>
          </cell>
          <cell r="D1111" t="str">
            <v>Table</v>
          </cell>
          <cell r="E1111" t="str">
            <v>Fund summary</v>
          </cell>
          <cell r="F1111" t="str">
            <v>Internal</v>
          </cell>
          <cell r="G1111" t="str">
            <v>Customer</v>
          </cell>
          <cell r="I1111" t="str">
            <v>No</v>
          </cell>
          <cell r="J1111" t="str">
            <v>Yes</v>
          </cell>
          <cell r="K1111" t="str">
            <v>No</v>
          </cell>
        </row>
        <row r="1112">
          <cell r="C1112" t="str">
            <v>TFUND_SUMMARY_HISTORIES</v>
          </cell>
          <cell r="D1112" t="str">
            <v>Table</v>
          </cell>
          <cell r="E1112" t="str">
            <v>No longer used</v>
          </cell>
          <cell r="F1112" t="str">
            <v>Internal</v>
          </cell>
          <cell r="G1112" t="str">
            <v>Customer</v>
          </cell>
          <cell r="I1112" t="str">
            <v>No</v>
          </cell>
          <cell r="J1112" t="str">
            <v>Yes</v>
          </cell>
          <cell r="K1112" t="str">
            <v>No</v>
          </cell>
        </row>
        <row r="1113">
          <cell r="C1113" t="str">
            <v>TFUND_TRAILERS</v>
          </cell>
          <cell r="D1113" t="str">
            <v>Table</v>
          </cell>
          <cell r="E1113" t="str">
            <v>No longer used</v>
          </cell>
          <cell r="F1113" t="str">
            <v>Internal</v>
          </cell>
          <cell r="G1113" t="str">
            <v>Customer</v>
          </cell>
          <cell r="I1113" t="str">
            <v>No</v>
          </cell>
          <cell r="J1113" t="str">
            <v>Yes</v>
          </cell>
          <cell r="K1113" t="str">
            <v>No</v>
          </cell>
        </row>
        <row r="1114">
          <cell r="C1114" t="str">
            <v>TFUND_TRAILERS_SUMMARY</v>
          </cell>
          <cell r="D1114" t="str">
            <v>Table</v>
          </cell>
          <cell r="E1114" t="str">
            <v>No longer used</v>
          </cell>
          <cell r="F1114" t="str">
            <v>Internal</v>
          </cell>
          <cell r="G1114" t="str">
            <v>Customer</v>
          </cell>
          <cell r="I1114" t="str">
            <v>No</v>
          </cell>
          <cell r="J1114" t="str">
            <v>Yes</v>
          </cell>
          <cell r="K1114" t="str">
            <v>No</v>
          </cell>
        </row>
        <row r="1115">
          <cell r="C1115" t="str">
            <v>TFUND_TRXN</v>
          </cell>
          <cell r="D1115" t="str">
            <v>Table</v>
          </cell>
          <cell r="E1115" t="str">
            <v>Fund transaction</v>
          </cell>
          <cell r="F1115" t="str">
            <v>Internal</v>
          </cell>
          <cell r="G1115" t="str">
            <v>Customer</v>
          </cell>
          <cell r="I1115" t="str">
            <v>No</v>
          </cell>
          <cell r="J1115" t="str">
            <v>Yes</v>
          </cell>
          <cell r="K1115" t="str">
            <v>No</v>
          </cell>
        </row>
        <row r="1116">
          <cell r="C1116" t="str">
            <v>TFUND_TRXN_CODE</v>
          </cell>
          <cell r="D1116" t="str">
            <v>Table</v>
          </cell>
          <cell r="E1116" t="str">
            <v>No longer used</v>
          </cell>
          <cell r="F1116" t="str">
            <v>Internal</v>
          </cell>
          <cell r="G1116" t="str">
            <v>Customer</v>
          </cell>
          <cell r="I1116" t="str">
            <v>No</v>
          </cell>
          <cell r="J1116" t="str">
            <v>Yes</v>
          </cell>
          <cell r="K1116" t="str">
            <v>No</v>
          </cell>
        </row>
        <row r="1117">
          <cell r="C1117" t="str">
            <v>TFUND_TRXN_DEL_LOG</v>
          </cell>
          <cell r="D1117" t="str">
            <v>Table</v>
          </cell>
          <cell r="E1117" t="str">
            <v>No longer used</v>
          </cell>
          <cell r="F1117" t="str">
            <v>Internal</v>
          </cell>
          <cell r="G1117" t="str">
            <v>Customer</v>
          </cell>
          <cell r="I1117" t="str">
            <v>No</v>
          </cell>
          <cell r="J1117" t="str">
            <v>Yes</v>
          </cell>
          <cell r="K1117" t="str">
            <v>No</v>
          </cell>
        </row>
        <row r="1118">
          <cell r="C1118" t="str">
            <v>TFUND_TRXN_DESC</v>
          </cell>
          <cell r="D1118" t="str">
            <v>Table</v>
          </cell>
          <cell r="E1118" t="str">
            <v>No longer used</v>
          </cell>
          <cell r="F1118" t="str">
            <v>Internal</v>
          </cell>
          <cell r="G1118" t="str">
            <v>Customer</v>
          </cell>
          <cell r="I1118" t="str">
            <v>No</v>
          </cell>
          <cell r="J1118" t="str">
            <v>Yes</v>
          </cell>
          <cell r="K1118" t="str">
            <v>No</v>
          </cell>
        </row>
        <row r="1119">
          <cell r="C1119" t="str">
            <v>TFUND_TRXN_EXTRACTS</v>
          </cell>
          <cell r="D1119" t="str">
            <v>Table</v>
          </cell>
          <cell r="E1119" t="str">
            <v>No longer used</v>
          </cell>
          <cell r="F1119" t="str">
            <v>Internal</v>
          </cell>
          <cell r="G1119" t="str">
            <v>Customer</v>
          </cell>
          <cell r="I1119" t="str">
            <v>No</v>
          </cell>
          <cell r="J1119" t="str">
            <v>Yes</v>
          </cell>
          <cell r="K1119" t="str">
            <v>No</v>
          </cell>
        </row>
        <row r="1120">
          <cell r="C1120" t="str">
            <v>TFUND_TRXN_HISTORIES</v>
          </cell>
          <cell r="D1120" t="str">
            <v>Table</v>
          </cell>
          <cell r="E1120" t="str">
            <v>Fund transaction history</v>
          </cell>
          <cell r="F1120" t="str">
            <v>Internal</v>
          </cell>
          <cell r="G1120" t="str">
            <v>Customer</v>
          </cell>
          <cell r="I1120" t="str">
            <v>No</v>
          </cell>
          <cell r="J1120" t="str">
            <v>Yes</v>
          </cell>
          <cell r="K1120" t="str">
            <v>No</v>
          </cell>
        </row>
        <row r="1121">
          <cell r="C1121" t="str">
            <v>TFUND_TRXN_RULES</v>
          </cell>
          <cell r="D1121" t="str">
            <v>Table</v>
          </cell>
          <cell r="E1121" t="str">
            <v>Fund transaction rule</v>
          </cell>
          <cell r="F1121" t="str">
            <v>Internal</v>
          </cell>
          <cell r="G1121" t="str">
            <v>Customer</v>
          </cell>
          <cell r="I1121" t="str">
            <v>No</v>
          </cell>
          <cell r="J1121" t="str">
            <v>Yes</v>
          </cell>
          <cell r="K1121" t="str">
            <v>No</v>
          </cell>
        </row>
        <row r="1122">
          <cell r="C1122" t="str">
            <v>TFUND_TRXN_RULES_CMP</v>
          </cell>
          <cell r="D1122" t="str">
            <v>Table</v>
          </cell>
          <cell r="E1122" t="str">
            <v>Fund transaction rule</v>
          </cell>
          <cell r="F1122" t="str">
            <v>Internal</v>
          </cell>
          <cell r="G1122" t="str">
            <v>Customer</v>
          </cell>
          <cell r="I1122" t="str">
            <v>No</v>
          </cell>
          <cell r="J1122" t="str">
            <v>Yes</v>
          </cell>
          <cell r="K1122" t="str">
            <v>No</v>
          </cell>
        </row>
        <row r="1123">
          <cell r="C1123" t="str">
            <v>TFUND_WITHDRAW_SCHEDULES</v>
          </cell>
          <cell r="D1123" t="str">
            <v>Table</v>
          </cell>
          <cell r="E1123" t="str">
            <v>No longer used</v>
          </cell>
          <cell r="F1123" t="str">
            <v>Internal</v>
          </cell>
          <cell r="G1123" t="str">
            <v>Customer</v>
          </cell>
          <cell r="I1123" t="str">
            <v>No</v>
          </cell>
          <cell r="J1123" t="str">
            <v>Yes</v>
          </cell>
          <cell r="K1123" t="str">
            <v>No</v>
          </cell>
        </row>
        <row r="1124">
          <cell r="C1124" t="str">
            <v>TF856_TMP_DTL</v>
          </cell>
          <cell r="D1124" t="str">
            <v>Table</v>
          </cell>
          <cell r="E1124" t="str">
            <v>Template detail</v>
          </cell>
          <cell r="F1124" t="str">
            <v>Internal</v>
          </cell>
          <cell r="G1124" t="str">
            <v>Customer</v>
          </cell>
          <cell r="I1124" t="str">
            <v>No</v>
          </cell>
          <cell r="J1124" t="str">
            <v>Yes</v>
          </cell>
          <cell r="K1124" t="str">
            <v>No</v>
          </cell>
        </row>
        <row r="1125">
          <cell r="C1125" t="str">
            <v>TF856_TMP_HDR</v>
          </cell>
          <cell r="D1125" t="str">
            <v>Table</v>
          </cell>
          <cell r="E1125" t="str">
            <v>Template header</v>
          </cell>
          <cell r="F1125" t="str">
            <v>Internal</v>
          </cell>
          <cell r="G1125" t="str">
            <v>Customer</v>
          </cell>
          <cell r="I1125" t="str">
            <v>No</v>
          </cell>
          <cell r="J1125" t="str">
            <v>Yes</v>
          </cell>
          <cell r="K1125" t="str">
            <v>No</v>
          </cell>
        </row>
        <row r="1126">
          <cell r="C1126" t="str">
            <v>TGAB_CD</v>
          </cell>
          <cell r="D1126" t="str">
            <v>Table</v>
          </cell>
          <cell r="E1126" t="str">
            <v>Grab code list</v>
          </cell>
          <cell r="F1126" t="str">
            <v>Internal</v>
          </cell>
          <cell r="G1126" t="str">
            <v>Customer</v>
          </cell>
          <cell r="I1126" t="str">
            <v>No</v>
          </cell>
          <cell r="J1126" t="str">
            <v>Yes</v>
          </cell>
          <cell r="K1126" t="str">
            <v>No</v>
          </cell>
        </row>
        <row r="1127">
          <cell r="C1127" t="str">
            <v>TCOL_JOBS</v>
          </cell>
          <cell r="D1127" t="str">
            <v>Table</v>
          </cell>
          <cell r="E1127" t="str">
            <v>Jobs</v>
          </cell>
          <cell r="F1127" t="str">
            <v>Internal</v>
          </cell>
          <cell r="G1127" t="str">
            <v>Customer</v>
          </cell>
          <cell r="I1127" t="str">
            <v>No</v>
          </cell>
          <cell r="J1127" t="str">
            <v>Yes</v>
          </cell>
          <cell r="K1127" t="str">
            <v>No</v>
          </cell>
        </row>
        <row r="1128">
          <cell r="C1128" t="str">
            <v>TCOLLECTOR_ASSIGNMENT</v>
          </cell>
          <cell r="D1128" t="str">
            <v>Table</v>
          </cell>
          <cell r="E1128" t="str">
            <v>Collector assignment</v>
          </cell>
          <cell r="F1128" t="str">
            <v>Internal</v>
          </cell>
          <cell r="G1128" t="str">
            <v>Customer</v>
          </cell>
          <cell r="I1128" t="str">
            <v>No</v>
          </cell>
          <cell r="J1128" t="str">
            <v>Yes</v>
          </cell>
          <cell r="K1128" t="str">
            <v>No</v>
          </cell>
        </row>
        <row r="1129">
          <cell r="C1129" t="str">
            <v>TCOL_PHONE_UPDT_BNS</v>
          </cell>
          <cell r="D1129" t="str">
            <v>Table</v>
          </cell>
          <cell r="E1129" t="str">
            <v>No longer used</v>
          </cell>
          <cell r="F1129" t="str">
            <v>Internal</v>
          </cell>
          <cell r="G1129" t="str">
            <v>Customer</v>
          </cell>
          <cell r="I1129" t="str">
            <v>No</v>
          </cell>
          <cell r="J1129" t="str">
            <v>Yes</v>
          </cell>
          <cell r="K1129" t="str">
            <v>No</v>
          </cell>
        </row>
        <row r="1130">
          <cell r="C1130" t="str">
            <v>TCOL_PHONE_UPDT_BNS_SUM</v>
          </cell>
          <cell r="D1130" t="str">
            <v>Table</v>
          </cell>
          <cell r="E1130" t="str">
            <v>No longer used</v>
          </cell>
          <cell r="F1130" t="str">
            <v>Internal</v>
          </cell>
          <cell r="G1130" t="str">
            <v>Customer</v>
          </cell>
          <cell r="I1130" t="str">
            <v>No</v>
          </cell>
          <cell r="J1130" t="str">
            <v>Yes</v>
          </cell>
          <cell r="K1130" t="str">
            <v>No</v>
          </cell>
        </row>
        <row r="1131">
          <cell r="C1131" t="str">
            <v>TCOL_PROFILES</v>
          </cell>
          <cell r="D1131" t="str">
            <v>Table</v>
          </cell>
          <cell r="E1131" t="str">
            <v>Collector profile</v>
          </cell>
          <cell r="F1131" t="str">
            <v>Internal</v>
          </cell>
          <cell r="G1131" t="str">
            <v>Customer</v>
          </cell>
          <cell r="I1131" t="str">
            <v>No</v>
          </cell>
          <cell r="J1131" t="str">
            <v>Yes</v>
          </cell>
          <cell r="K1131" t="str">
            <v>No</v>
          </cell>
        </row>
        <row r="1132">
          <cell r="C1132" t="str">
            <v>TCOMM_ACCT_LOGC_DTL</v>
          </cell>
          <cell r="D1132" t="str">
            <v>Table</v>
          </cell>
          <cell r="E1132" t="str">
            <v>Account log detail</v>
          </cell>
          <cell r="F1132" t="str">
            <v>Internal</v>
          </cell>
          <cell r="G1132" t="str">
            <v>Customer</v>
          </cell>
          <cell r="I1132" t="str">
            <v>No</v>
          </cell>
          <cell r="J1132" t="str">
            <v>Yes</v>
          </cell>
          <cell r="K1132" t="str">
            <v>No</v>
          </cell>
        </row>
        <row r="1133">
          <cell r="C1133" t="str">
            <v>TCOMM_CHARGE_BACKS</v>
          </cell>
          <cell r="D1133" t="str">
            <v>Table</v>
          </cell>
          <cell r="E1133" t="str">
            <v>Commission charge back</v>
          </cell>
          <cell r="F1133" t="str">
            <v>Internal</v>
          </cell>
          <cell r="G1133" t="str">
            <v>Customer</v>
          </cell>
          <cell r="I1133" t="str">
            <v>No</v>
          </cell>
          <cell r="J1133" t="str">
            <v>Yes</v>
          </cell>
          <cell r="K1133" t="str">
            <v>No</v>
          </cell>
        </row>
        <row r="1134">
          <cell r="C1134" t="str">
            <v>TCOMMISSION_RATE_OVERRIDES</v>
          </cell>
          <cell r="D1134" t="str">
            <v>Table</v>
          </cell>
          <cell r="E1134" t="str">
            <v>Commission rate override</v>
          </cell>
          <cell r="F1134" t="str">
            <v>Internal</v>
          </cell>
          <cell r="G1134" t="str">
            <v>Customer</v>
          </cell>
          <cell r="I1134" t="str">
            <v>No</v>
          </cell>
          <cell r="J1134" t="str">
            <v>Yes</v>
          </cell>
          <cell r="K1134" t="str">
            <v>No</v>
          </cell>
        </row>
        <row r="1135">
          <cell r="C1135" t="str">
            <v>TCOMMISSION_RATES</v>
          </cell>
          <cell r="D1135" t="str">
            <v>Table</v>
          </cell>
          <cell r="E1135" t="str">
            <v>Commission rate</v>
          </cell>
          <cell r="F1135" t="str">
            <v>Internal</v>
          </cell>
          <cell r="G1135" t="str">
            <v>Customer</v>
          </cell>
          <cell r="I1135" t="str">
            <v>No</v>
          </cell>
          <cell r="J1135" t="str">
            <v>Yes</v>
          </cell>
          <cell r="K1135" t="str">
            <v>No</v>
          </cell>
        </row>
        <row r="1136">
          <cell r="C1136" t="str">
            <v>TCOMMISSION_RATES_LAYOUT</v>
          </cell>
          <cell r="D1136" t="str">
            <v>Table</v>
          </cell>
          <cell r="E1136" t="str">
            <v>No longer used</v>
          </cell>
          <cell r="F1136" t="str">
            <v>Internal</v>
          </cell>
          <cell r="G1136" t="str">
            <v>Customer</v>
          </cell>
          <cell r="I1136" t="str">
            <v>No</v>
          </cell>
          <cell r="J1136" t="str">
            <v>Yes</v>
          </cell>
          <cell r="K1136" t="str">
            <v>No</v>
          </cell>
        </row>
        <row r="1137">
          <cell r="C1137" t="str">
            <v>TCOMM_OVERRIDES</v>
          </cell>
          <cell r="D1137" t="str">
            <v>Table</v>
          </cell>
          <cell r="E1137" t="str">
            <v>Commission override</v>
          </cell>
          <cell r="F1137" t="str">
            <v>Internal</v>
          </cell>
          <cell r="G1137" t="str">
            <v>Customer</v>
          </cell>
          <cell r="I1137" t="str">
            <v>No</v>
          </cell>
          <cell r="J1137" t="str">
            <v>Yes</v>
          </cell>
          <cell r="K1137" t="str">
            <v>No</v>
          </cell>
        </row>
        <row r="1138">
          <cell r="C1138" t="str">
            <v>TCONTRIBUTIONS</v>
          </cell>
          <cell r="D1138" t="str">
            <v>Table</v>
          </cell>
          <cell r="E1138" t="str">
            <v>Contribution</v>
          </cell>
          <cell r="F1138" t="str">
            <v>Internal</v>
          </cell>
          <cell r="G1138" t="str">
            <v>Customer</v>
          </cell>
          <cell r="I1138" t="str">
            <v>No</v>
          </cell>
          <cell r="J1138" t="str">
            <v>Yes</v>
          </cell>
          <cell r="K1138" t="str">
            <v>No</v>
          </cell>
        </row>
        <row r="1139">
          <cell r="C1139" t="str">
            <v>TCONTROL_PARAMETERS</v>
          </cell>
          <cell r="D1139" t="str">
            <v>Table</v>
          </cell>
          <cell r="E1139" t="str">
            <v>Parameter field</v>
          </cell>
          <cell r="F1139" t="str">
            <v>Internal</v>
          </cell>
          <cell r="G1139" t="str">
            <v>Customer</v>
          </cell>
          <cell r="I1139" t="str">
            <v>No</v>
          </cell>
          <cell r="J1139" t="str">
            <v>Yes</v>
          </cell>
          <cell r="K1139" t="str">
            <v>No</v>
          </cell>
        </row>
        <row r="1140">
          <cell r="C1140" t="str">
            <v>TCONTROL_PARAMETERS_SH</v>
          </cell>
          <cell r="D1140" t="str">
            <v>Table</v>
          </cell>
          <cell r="E1140" t="str">
            <v>Parameter field</v>
          </cell>
          <cell r="F1140" t="str">
            <v>Internal</v>
          </cell>
          <cell r="G1140" t="str">
            <v>Customer</v>
          </cell>
          <cell r="I1140" t="str">
            <v>No</v>
          </cell>
          <cell r="J1140" t="str">
            <v>Yes</v>
          </cell>
          <cell r="K1140" t="str">
            <v>No</v>
          </cell>
        </row>
        <row r="1141">
          <cell r="C1141" t="str">
            <v>TCOV_AVY_VALUE_HISTORIES</v>
          </cell>
          <cell r="D1141" t="str">
            <v>Table</v>
          </cell>
          <cell r="E1141" t="str">
            <v>AVY values history</v>
          </cell>
          <cell r="F1141" t="str">
            <v>Internal</v>
          </cell>
          <cell r="G1141" t="str">
            <v>Customer</v>
          </cell>
          <cell r="I1141" t="str">
            <v>No</v>
          </cell>
          <cell r="J1141" t="str">
            <v>Yes</v>
          </cell>
          <cell r="K1141" t="str">
            <v>No</v>
          </cell>
        </row>
        <row r="1142">
          <cell r="C1142" t="str">
            <v>TCOVERAGE_ACCUMULATORS</v>
          </cell>
          <cell r="D1142" t="str">
            <v>Table</v>
          </cell>
          <cell r="E1142" t="str">
            <v>Coverage Accumulator</v>
          </cell>
          <cell r="F1142" t="str">
            <v>Internal</v>
          </cell>
          <cell r="G1142" t="str">
            <v>Customer</v>
          </cell>
          <cell r="I1142" t="str">
            <v>No</v>
          </cell>
          <cell r="J1142" t="str">
            <v>Yes</v>
          </cell>
          <cell r="K1142" t="str">
            <v>No</v>
          </cell>
        </row>
        <row r="1143">
          <cell r="C1143" t="str">
            <v>TCOVERAGE_ACUM_HISTORIES</v>
          </cell>
          <cell r="D1143" t="str">
            <v>Table</v>
          </cell>
          <cell r="E1143" t="str">
            <v>No longer used</v>
          </cell>
          <cell r="F1143" t="str">
            <v>Internal</v>
          </cell>
          <cell r="G1143" t="str">
            <v>Customer</v>
          </cell>
          <cell r="I1143" t="str">
            <v>No</v>
          </cell>
          <cell r="J1143" t="str">
            <v>Yes</v>
          </cell>
          <cell r="K1143" t="str">
            <v>No</v>
          </cell>
        </row>
        <row r="1144">
          <cell r="C1144" t="str">
            <v>TCOVERAGE_DISCOUNTS</v>
          </cell>
          <cell r="D1144" t="str">
            <v>Table</v>
          </cell>
          <cell r="E1144" t="str">
            <v>Coverage discount</v>
          </cell>
          <cell r="F1144" t="str">
            <v>Internal</v>
          </cell>
          <cell r="G1144" t="str">
            <v>Customer</v>
          </cell>
          <cell r="I1144" t="str">
            <v>No</v>
          </cell>
          <cell r="J1144" t="str">
            <v>Yes</v>
          </cell>
          <cell r="K1144" t="str">
            <v>No</v>
          </cell>
        </row>
        <row r="1145">
          <cell r="C1145" t="str">
            <v>TCOVERAGE_HISTORIES</v>
          </cell>
          <cell r="D1145" t="str">
            <v>Table</v>
          </cell>
          <cell r="E1145" t="str">
            <v>Coverage history</v>
          </cell>
          <cell r="F1145" t="str">
            <v>Internal</v>
          </cell>
          <cell r="G1145" t="str">
            <v>Customer</v>
          </cell>
          <cell r="I1145" t="str">
            <v>No</v>
          </cell>
          <cell r="J1145" t="str">
            <v>Yes</v>
          </cell>
          <cell r="K1145" t="str">
            <v>No</v>
          </cell>
        </row>
        <row r="1146">
          <cell r="C1146" t="str">
            <v>TCOVERAGE_LAYER_COMP_MAPPINGS</v>
          </cell>
          <cell r="D1146" t="str">
            <v>Table</v>
          </cell>
          <cell r="E1146" t="str">
            <v>Coverage mapping</v>
          </cell>
          <cell r="F1146" t="str">
            <v>Internal</v>
          </cell>
          <cell r="G1146" t="str">
            <v>Customer</v>
          </cell>
          <cell r="I1146" t="str">
            <v>No</v>
          </cell>
          <cell r="J1146" t="str">
            <v>Yes</v>
          </cell>
          <cell r="K1146" t="str">
            <v>No</v>
          </cell>
        </row>
        <row r="1147">
          <cell r="C1147" t="str">
            <v>TCOVERAGE_OTH_INSRDS</v>
          </cell>
          <cell r="D1147" t="str">
            <v>Table</v>
          </cell>
          <cell r="E1147" t="str">
            <v>No longer used</v>
          </cell>
          <cell r="F1147" t="str">
            <v>Internal</v>
          </cell>
          <cell r="G1147" t="str">
            <v>Customer</v>
          </cell>
          <cell r="I1147" t="str">
            <v>No</v>
          </cell>
          <cell r="J1147" t="str">
            <v>Yes</v>
          </cell>
          <cell r="K1147" t="str">
            <v>No</v>
          </cell>
        </row>
        <row r="1148">
          <cell r="C1148" t="str">
            <v>TCOVERAGE_PREMIUMS</v>
          </cell>
          <cell r="D1148" t="str">
            <v>Table</v>
          </cell>
          <cell r="E1148" t="str">
            <v>Coverage premium</v>
          </cell>
          <cell r="F1148" t="str">
            <v>Internal</v>
          </cell>
          <cell r="G1148" t="str">
            <v>Customer</v>
          </cell>
          <cell r="I1148" t="str">
            <v>No</v>
          </cell>
          <cell r="J1148" t="str">
            <v>Yes</v>
          </cell>
          <cell r="K1148" t="str">
            <v>No</v>
          </cell>
        </row>
        <row r="1149">
          <cell r="C1149" t="str">
            <v>TCOVERAGE_PREMIUMS_LAYOUT</v>
          </cell>
          <cell r="D1149" t="str">
            <v>Table</v>
          </cell>
          <cell r="E1149" t="str">
            <v>No longer used</v>
          </cell>
          <cell r="F1149" t="str">
            <v>Internal</v>
          </cell>
          <cell r="G1149" t="str">
            <v>Customer</v>
          </cell>
          <cell r="I1149" t="str">
            <v>No</v>
          </cell>
          <cell r="J1149" t="str">
            <v>Yes</v>
          </cell>
          <cell r="K1149" t="str">
            <v>No</v>
          </cell>
        </row>
        <row r="1150">
          <cell r="C1150" t="str">
            <v>TCOVERAGES_INFO</v>
          </cell>
          <cell r="D1150" t="str">
            <v>Table</v>
          </cell>
          <cell r="E1150" t="str">
            <v>Coverage info</v>
          </cell>
          <cell r="F1150" t="str">
            <v>Internal</v>
          </cell>
          <cell r="G1150" t="str">
            <v>Customer</v>
          </cell>
          <cell r="I1150" t="str">
            <v>No</v>
          </cell>
          <cell r="J1150" t="str">
            <v>Yes</v>
          </cell>
          <cell r="K1150" t="str">
            <v>No</v>
          </cell>
        </row>
        <row r="1151">
          <cell r="C1151" t="str">
            <v>TCP_BATCH_JOBS</v>
          </cell>
          <cell r="D1151" t="str">
            <v>Table</v>
          </cell>
          <cell r="E1151" t="str">
            <v>No longer used</v>
          </cell>
          <cell r="F1151" t="str">
            <v>Internal</v>
          </cell>
          <cell r="G1151" t="str">
            <v>Customer</v>
          </cell>
          <cell r="I1151" t="str">
            <v>No</v>
          </cell>
          <cell r="J1151" t="str">
            <v>Yes</v>
          </cell>
          <cell r="K1151" t="str">
            <v>No</v>
          </cell>
        </row>
        <row r="1152">
          <cell r="C1152" t="str">
            <v>TCP_CLIENT_AUDITS</v>
          </cell>
          <cell r="D1152" t="str">
            <v>Table</v>
          </cell>
          <cell r="E1152" t="str">
            <v>No longer used</v>
          </cell>
          <cell r="F1152" t="str">
            <v>Internal</v>
          </cell>
          <cell r="G1152" t="str">
            <v>Customer</v>
          </cell>
          <cell r="I1152" t="str">
            <v>No</v>
          </cell>
          <cell r="J1152" t="str">
            <v>Yes</v>
          </cell>
          <cell r="K1152" t="str">
            <v>No</v>
          </cell>
        </row>
        <row r="1153">
          <cell r="C1153" t="str">
            <v>TCP_CLIENT_POLICY_LINKS</v>
          </cell>
          <cell r="D1153" t="str">
            <v>Table</v>
          </cell>
          <cell r="E1153" t="str">
            <v>No longer used</v>
          </cell>
          <cell r="F1153" t="str">
            <v>Internal</v>
          </cell>
          <cell r="G1153" t="str">
            <v>Customer</v>
          </cell>
          <cell r="I1153" t="str">
            <v>No</v>
          </cell>
          <cell r="J1153" t="str">
            <v>Yes</v>
          </cell>
          <cell r="K1153" t="str">
            <v>No</v>
          </cell>
        </row>
        <row r="1154">
          <cell r="C1154" t="str">
            <v>TCP_CLIENT_PROFILES</v>
          </cell>
          <cell r="D1154" t="str">
            <v>Table</v>
          </cell>
          <cell r="E1154" t="str">
            <v>No longer used</v>
          </cell>
          <cell r="F1154" t="str">
            <v>Internal</v>
          </cell>
          <cell r="G1154" t="str">
            <v>Customer</v>
          </cell>
          <cell r="I1154" t="str">
            <v>No</v>
          </cell>
          <cell r="J1154" t="str">
            <v>Yes</v>
          </cell>
          <cell r="K1154" t="str">
            <v>No</v>
          </cell>
        </row>
        <row r="1155">
          <cell r="C1155" t="str">
            <v>TCP_CLI_POL_AUDITS</v>
          </cell>
          <cell r="D1155" t="str">
            <v>Table</v>
          </cell>
          <cell r="E1155" t="str">
            <v>No longer used</v>
          </cell>
          <cell r="F1155" t="str">
            <v>Internal</v>
          </cell>
          <cell r="G1155" t="str">
            <v>Customer</v>
          </cell>
          <cell r="I1155" t="str">
            <v>No</v>
          </cell>
          <cell r="J1155" t="str">
            <v>Yes</v>
          </cell>
          <cell r="K1155" t="str">
            <v>No</v>
          </cell>
        </row>
        <row r="1156">
          <cell r="C1156" t="str">
            <v>TCP_MCN_CONSOLIDATION_DTL</v>
          </cell>
          <cell r="D1156" t="str">
            <v>Table</v>
          </cell>
          <cell r="E1156" t="str">
            <v>No longer used</v>
          </cell>
          <cell r="F1156" t="str">
            <v>Internal</v>
          </cell>
          <cell r="G1156" t="str">
            <v>Customer</v>
          </cell>
          <cell r="I1156" t="str">
            <v>No</v>
          </cell>
          <cell r="J1156" t="str">
            <v>Yes</v>
          </cell>
          <cell r="K1156" t="str">
            <v>No</v>
          </cell>
        </row>
        <row r="1157">
          <cell r="C1157" t="str">
            <v>TCP_MCN_CONSOLIDATION_MST</v>
          </cell>
          <cell r="D1157" t="str">
            <v>Table</v>
          </cell>
          <cell r="E1157" t="str">
            <v>No longer used</v>
          </cell>
          <cell r="F1157" t="str">
            <v>Internal</v>
          </cell>
          <cell r="G1157" t="str">
            <v>Customer</v>
          </cell>
          <cell r="I1157" t="str">
            <v>No</v>
          </cell>
          <cell r="J1157" t="str">
            <v>Yes</v>
          </cell>
          <cell r="K1157" t="str">
            <v>No</v>
          </cell>
        </row>
        <row r="1158">
          <cell r="C1158" t="str">
            <v>TCP_PAYROLL_GROUPS</v>
          </cell>
          <cell r="D1158" t="str">
            <v>Table</v>
          </cell>
          <cell r="E1158" t="str">
            <v>No longer used</v>
          </cell>
          <cell r="F1158" t="str">
            <v>Internal</v>
          </cell>
          <cell r="G1158" t="str">
            <v>Customer</v>
          </cell>
          <cell r="I1158" t="str">
            <v>No</v>
          </cell>
          <cell r="J1158" t="str">
            <v>Yes</v>
          </cell>
          <cell r="K1158" t="str">
            <v>No</v>
          </cell>
        </row>
        <row r="1159">
          <cell r="C1159" t="str">
            <v>TCP_TX_LOGS</v>
          </cell>
          <cell r="D1159" t="str">
            <v>Table</v>
          </cell>
          <cell r="E1159" t="str">
            <v>No longer used</v>
          </cell>
          <cell r="F1159" t="str">
            <v>Internal</v>
          </cell>
          <cell r="G1159" t="str">
            <v>Customer</v>
          </cell>
          <cell r="I1159" t="str">
            <v>No</v>
          </cell>
          <cell r="J1159" t="str">
            <v>Yes</v>
          </cell>
          <cell r="K1159" t="str">
            <v>No</v>
          </cell>
        </row>
        <row r="1160">
          <cell r="C1160" t="str">
            <v>TCREAT_RATEFILES_LAYOUT</v>
          </cell>
          <cell r="D1160" t="str">
            <v>Table</v>
          </cell>
          <cell r="E1160" t="str">
            <v>Rate file layout</v>
          </cell>
          <cell r="F1160" t="str">
            <v>Internal</v>
          </cell>
          <cell r="G1160" t="str">
            <v>Customer</v>
          </cell>
          <cell r="I1160" t="str">
            <v>No</v>
          </cell>
          <cell r="J1160" t="str">
            <v>Yes</v>
          </cell>
          <cell r="K1160" t="str">
            <v>No</v>
          </cell>
        </row>
        <row r="1161">
          <cell r="C1161" t="str">
            <v>TCROSS_ENTRY_DETAILS</v>
          </cell>
          <cell r="D1161" t="str">
            <v>Table</v>
          </cell>
          <cell r="E1161" t="str">
            <v>Cross entry details</v>
          </cell>
          <cell r="F1161" t="str">
            <v>Internal</v>
          </cell>
          <cell r="G1161" t="str">
            <v>Customer</v>
          </cell>
          <cell r="I1161" t="str">
            <v>No</v>
          </cell>
          <cell r="J1161" t="str">
            <v>Yes</v>
          </cell>
          <cell r="K1161" t="str">
            <v>No</v>
          </cell>
        </row>
        <row r="1162">
          <cell r="C1162" t="str">
            <v>TCRR_MAPPINGS</v>
          </cell>
          <cell r="D1162" t="str">
            <v>Table</v>
          </cell>
          <cell r="E1162" t="str">
            <v>CRR mapping</v>
          </cell>
          <cell r="F1162" t="str">
            <v>Internal</v>
          </cell>
          <cell r="G1162" t="str">
            <v>Customer</v>
          </cell>
          <cell r="I1162" t="str">
            <v>No</v>
          </cell>
          <cell r="J1162" t="str">
            <v>Yes</v>
          </cell>
          <cell r="K1162" t="str">
            <v>No</v>
          </cell>
        </row>
        <row r="1163">
          <cell r="C1163" t="str">
            <v>TCRRS_OVERRIDE_VN</v>
          </cell>
          <cell r="D1163" t="str">
            <v>Table</v>
          </cell>
          <cell r="E1163" t="str">
            <v>CRR override</v>
          </cell>
          <cell r="F1163" t="str">
            <v>Internal</v>
          </cell>
          <cell r="G1163" t="str">
            <v>Customer</v>
          </cell>
          <cell r="I1163" t="str">
            <v>No</v>
          </cell>
          <cell r="J1163" t="str">
            <v>Yes</v>
          </cell>
          <cell r="K1163" t="str">
            <v>No</v>
          </cell>
        </row>
        <row r="1164">
          <cell r="C1164" t="str">
            <v>TCSU_SURVEY</v>
          </cell>
          <cell r="D1164" t="str">
            <v>Table</v>
          </cell>
          <cell r="E1164" t="str">
            <v>CSU servey</v>
          </cell>
          <cell r="F1164" t="str">
            <v>Internal</v>
          </cell>
          <cell r="G1164" t="str">
            <v>Customer</v>
          </cell>
          <cell r="I1164" t="str">
            <v>No</v>
          </cell>
          <cell r="J1164" t="str">
            <v>Yes</v>
          </cell>
          <cell r="K1164" t="str">
            <v>No</v>
          </cell>
        </row>
        <row r="1165">
          <cell r="C1165" t="str">
            <v>TCSU_USERS</v>
          </cell>
          <cell r="D1165" t="str">
            <v>Table</v>
          </cell>
          <cell r="E1165" t="str">
            <v>CSU user</v>
          </cell>
          <cell r="F1165" t="str">
            <v>Internal</v>
          </cell>
          <cell r="G1165" t="str">
            <v>Customer</v>
          </cell>
          <cell r="I1165" t="str">
            <v>No</v>
          </cell>
          <cell r="J1165" t="str">
            <v>Yes</v>
          </cell>
          <cell r="K1165" t="str">
            <v>No</v>
          </cell>
        </row>
        <row r="1166">
          <cell r="C1166" t="str">
            <v>TCURRENCY_MASTER</v>
          </cell>
          <cell r="D1166" t="str">
            <v>Table</v>
          </cell>
          <cell r="E1166" t="str">
            <v>Currency master</v>
          </cell>
          <cell r="F1166" t="str">
            <v>Internal</v>
          </cell>
          <cell r="G1166" t="str">
            <v>Customer</v>
          </cell>
          <cell r="I1166" t="str">
            <v>No</v>
          </cell>
          <cell r="J1166" t="str">
            <v>Yes</v>
          </cell>
          <cell r="K1166" t="str">
            <v>No</v>
          </cell>
        </row>
        <row r="1167">
          <cell r="C1167" t="str">
            <v>TCURR_SESSIONS</v>
          </cell>
          <cell r="D1167" t="str">
            <v>Table</v>
          </cell>
          <cell r="E1167" t="str">
            <v>I don't know</v>
          </cell>
          <cell r="F1167" t="str">
            <v>Internal</v>
          </cell>
          <cell r="G1167" t="str">
            <v>Customer</v>
          </cell>
          <cell r="I1167" t="str">
            <v>No</v>
          </cell>
          <cell r="J1167" t="str">
            <v>Yes</v>
          </cell>
          <cell r="K1167" t="str">
            <v>No</v>
          </cell>
        </row>
        <row r="1168">
          <cell r="C1168" t="str">
            <v>TGENERATED_LETTER</v>
          </cell>
          <cell r="D1168" t="str">
            <v>Table</v>
          </cell>
          <cell r="E1168" t="str">
            <v>No longer used</v>
          </cell>
          <cell r="F1168" t="str">
            <v>Internal</v>
          </cell>
          <cell r="G1168" t="str">
            <v>Customer</v>
          </cell>
          <cell r="I1168" t="str">
            <v>No</v>
          </cell>
          <cell r="J1168" t="str">
            <v>Yes</v>
          </cell>
          <cell r="K1168" t="str">
            <v>No</v>
          </cell>
        </row>
        <row r="1169">
          <cell r="C1169" t="str">
            <v>TGEN_POL_HIS</v>
          </cell>
          <cell r="D1169" t="str">
            <v>Table</v>
          </cell>
          <cell r="E1169" t="str">
            <v>Generate policy history</v>
          </cell>
          <cell r="F1169" t="str">
            <v>Internal</v>
          </cell>
          <cell r="G1169" t="str">
            <v>Customer</v>
          </cell>
          <cell r="I1169" t="str">
            <v>No</v>
          </cell>
          <cell r="J1169" t="str">
            <v>Yes</v>
          </cell>
          <cell r="K1169" t="str">
            <v>No</v>
          </cell>
        </row>
        <row r="1170">
          <cell r="C1170" t="str">
            <v>TGLOBAL_VAR</v>
          </cell>
          <cell r="D1170" t="str">
            <v>Table</v>
          </cell>
          <cell r="E1170" t="str">
            <v>Global variable</v>
          </cell>
          <cell r="F1170" t="str">
            <v>Internal</v>
          </cell>
          <cell r="G1170" t="str">
            <v>Customer</v>
          </cell>
          <cell r="I1170" t="str">
            <v>No</v>
          </cell>
          <cell r="J1170" t="str">
            <v>Yes</v>
          </cell>
          <cell r="K1170" t="str">
            <v>No</v>
          </cell>
        </row>
        <row r="1171">
          <cell r="C1171" t="str">
            <v>TGP_APE_LAST_YTD_REC_DTLS</v>
          </cell>
          <cell r="D1171" t="str">
            <v>Table</v>
          </cell>
          <cell r="E1171" t="str">
            <v>APE last year to date record detail</v>
          </cell>
          <cell r="F1171" t="str">
            <v>Internal</v>
          </cell>
          <cell r="G1171" t="str">
            <v>Customer</v>
          </cell>
          <cell r="I1171" t="str">
            <v>No</v>
          </cell>
          <cell r="J1171" t="str">
            <v>Yes</v>
          </cell>
          <cell r="K1171" t="str">
            <v>No</v>
          </cell>
        </row>
        <row r="1172">
          <cell r="C1172" t="str">
            <v>TGP_APE_LST_YR_END_REC_DTLS</v>
          </cell>
          <cell r="D1172" t="str">
            <v>Table</v>
          </cell>
          <cell r="E1172" t="str">
            <v>APE last year end record detail</v>
          </cell>
          <cell r="F1172" t="str">
            <v>Internal</v>
          </cell>
          <cell r="G1172" t="str">
            <v>Customer</v>
          </cell>
          <cell r="I1172" t="str">
            <v>No</v>
          </cell>
          <cell r="J1172" t="str">
            <v>Yes</v>
          </cell>
          <cell r="K1172" t="str">
            <v>No</v>
          </cell>
        </row>
        <row r="1173">
          <cell r="C1173" t="str">
            <v>TGP_APE_YTD_REC_DTLS</v>
          </cell>
          <cell r="D1173" t="str">
            <v>Table</v>
          </cell>
          <cell r="E1173" t="str">
            <v>APE year to date record detail</v>
          </cell>
          <cell r="F1173" t="str">
            <v>Internal</v>
          </cell>
          <cell r="G1173" t="str">
            <v>Customer</v>
          </cell>
          <cell r="I1173" t="str">
            <v>No</v>
          </cell>
          <cell r="J1173" t="str">
            <v>Yes</v>
          </cell>
          <cell r="K1173" t="str">
            <v>No</v>
          </cell>
        </row>
        <row r="1174">
          <cell r="C1174" t="str">
            <v>TGP_DSR</v>
          </cell>
          <cell r="D1174" t="str">
            <v>Table</v>
          </cell>
          <cell r="E1174" t="str">
            <v>DSR info</v>
          </cell>
          <cell r="F1174" t="str">
            <v>Internal</v>
          </cell>
          <cell r="G1174" t="str">
            <v>Customer</v>
          </cell>
          <cell r="I1174" t="str">
            <v>No</v>
          </cell>
          <cell r="J1174" t="str">
            <v>Yes</v>
          </cell>
          <cell r="K1174" t="str">
            <v>No</v>
          </cell>
        </row>
        <row r="1175">
          <cell r="C1175" t="str">
            <v>TGP_FPC029</v>
          </cell>
          <cell r="D1175" t="str">
            <v>Table</v>
          </cell>
          <cell r="E1175" t="str">
            <v>No longer used</v>
          </cell>
          <cell r="F1175" t="str">
            <v>Internal</v>
          </cell>
          <cell r="G1175" t="str">
            <v>Customer</v>
          </cell>
          <cell r="I1175" t="str">
            <v>No</v>
          </cell>
          <cell r="J1175" t="str">
            <v>Yes</v>
          </cell>
          <cell r="K1175" t="str">
            <v>No</v>
          </cell>
        </row>
        <row r="1176">
          <cell r="C1176" t="str">
            <v>TGP_MBR_XFERS</v>
          </cell>
          <cell r="D1176" t="str">
            <v>Table</v>
          </cell>
          <cell r="E1176" t="str">
            <v>No longer used</v>
          </cell>
          <cell r="F1176" t="str">
            <v>Internal</v>
          </cell>
          <cell r="G1176" t="str">
            <v>Customer</v>
          </cell>
          <cell r="I1176" t="str">
            <v>No</v>
          </cell>
          <cell r="J1176" t="str">
            <v>Yes</v>
          </cell>
          <cell r="K1176" t="str">
            <v>No</v>
          </cell>
        </row>
        <row r="1177">
          <cell r="C1177" t="str">
            <v>TGROUP_BANK_ACCOUNTS</v>
          </cell>
          <cell r="D1177" t="str">
            <v>Table</v>
          </cell>
          <cell r="E1177" t="str">
            <v>Group bank account</v>
          </cell>
          <cell r="F1177" t="str">
            <v>Internal</v>
          </cell>
          <cell r="G1177" t="str">
            <v>Customer</v>
          </cell>
          <cell r="I1177" t="str">
            <v>No</v>
          </cell>
          <cell r="J1177" t="str">
            <v>Yes</v>
          </cell>
          <cell r="K1177" t="str">
            <v>No</v>
          </cell>
        </row>
        <row r="1178">
          <cell r="C1178" t="str">
            <v>TGROUP_CATEGORYS</v>
          </cell>
          <cell r="D1178" t="str">
            <v>Table</v>
          </cell>
          <cell r="E1178" t="str">
            <v>Group category</v>
          </cell>
          <cell r="F1178" t="str">
            <v>Internal</v>
          </cell>
          <cell r="G1178" t="str">
            <v>Customer</v>
          </cell>
          <cell r="I1178" t="str">
            <v>No</v>
          </cell>
          <cell r="J1178" t="str">
            <v>Yes</v>
          </cell>
          <cell r="K1178" t="str">
            <v>No</v>
          </cell>
        </row>
        <row r="1179">
          <cell r="C1179" t="str">
            <v>TGROUP_CONTACTS</v>
          </cell>
          <cell r="D1179" t="str">
            <v>Table</v>
          </cell>
          <cell r="E1179" t="str">
            <v>Group contact info</v>
          </cell>
          <cell r="F1179" t="str">
            <v>Internal</v>
          </cell>
          <cell r="G1179" t="str">
            <v>Customer</v>
          </cell>
          <cell r="I1179" t="str">
            <v>No</v>
          </cell>
          <cell r="J1179" t="str">
            <v>Yes</v>
          </cell>
          <cell r="K1179" t="str">
            <v>No</v>
          </cell>
        </row>
        <row r="1180">
          <cell r="C1180" t="str">
            <v>TGROUP_DESC</v>
          </cell>
          <cell r="D1180" t="str">
            <v>Table</v>
          </cell>
          <cell r="E1180" t="str">
            <v>Group description</v>
          </cell>
          <cell r="F1180" t="str">
            <v>Internal</v>
          </cell>
          <cell r="G1180" t="str">
            <v>Customer</v>
          </cell>
          <cell r="I1180" t="str">
            <v>No</v>
          </cell>
          <cell r="J1180" t="str">
            <v>Yes</v>
          </cell>
          <cell r="K1180" t="str">
            <v>No</v>
          </cell>
        </row>
        <row r="1181">
          <cell r="C1181" t="str">
            <v>TGROUP_FATCA_INFO</v>
          </cell>
          <cell r="D1181" t="str">
            <v>Table</v>
          </cell>
          <cell r="E1181" t="str">
            <v>Group FATCA info</v>
          </cell>
          <cell r="F1181" t="str">
            <v>Internal</v>
          </cell>
          <cell r="G1181" t="str">
            <v>Customer</v>
          </cell>
          <cell r="I1181" t="str">
            <v>No</v>
          </cell>
          <cell r="J1181" t="str">
            <v>Yes</v>
          </cell>
          <cell r="K1181" t="str">
            <v>No</v>
          </cell>
        </row>
        <row r="1182">
          <cell r="C1182" t="str">
            <v>TGROUP_MENU_PARM_VALU</v>
          </cell>
          <cell r="D1182" t="str">
            <v>Table</v>
          </cell>
          <cell r="E1182" t="str">
            <v>Group menu parameter values</v>
          </cell>
          <cell r="F1182" t="str">
            <v>Internal</v>
          </cell>
          <cell r="G1182" t="str">
            <v>Customer</v>
          </cell>
          <cell r="I1182" t="str">
            <v>No</v>
          </cell>
          <cell r="J1182" t="str">
            <v>Yes</v>
          </cell>
          <cell r="K1182" t="str">
            <v>No</v>
          </cell>
        </row>
        <row r="1183">
          <cell r="C1183" t="str">
            <v>THOLIDAYS</v>
          </cell>
          <cell r="D1183" t="str">
            <v>Table</v>
          </cell>
          <cell r="E1183" t="str">
            <v>Holidays</v>
          </cell>
          <cell r="F1183" t="str">
            <v>Internal</v>
          </cell>
          <cell r="G1183" t="str">
            <v>Customer</v>
          </cell>
          <cell r="I1183" t="str">
            <v>No</v>
          </cell>
          <cell r="J1183" t="str">
            <v>Yes</v>
          </cell>
          <cell r="K1183" t="str">
            <v>No</v>
          </cell>
        </row>
        <row r="1184">
          <cell r="C1184" t="str">
            <v>THOUSE_KEEPING_CTL</v>
          </cell>
          <cell r="D1184" t="str">
            <v>Table</v>
          </cell>
          <cell r="E1184" t="str">
            <v>House keeping control</v>
          </cell>
          <cell r="F1184" t="str">
            <v>Internal</v>
          </cell>
          <cell r="G1184" t="str">
            <v>Customer</v>
          </cell>
          <cell r="I1184" t="str">
            <v>No</v>
          </cell>
          <cell r="J1184" t="str">
            <v>Yes</v>
          </cell>
          <cell r="K1184" t="str">
            <v>No</v>
          </cell>
        </row>
        <row r="1185">
          <cell r="C1185" t="str">
            <v>TINTEREST_RATES</v>
          </cell>
          <cell r="D1185" t="str">
            <v>Table</v>
          </cell>
          <cell r="E1185" t="str">
            <v>Interest rates</v>
          </cell>
          <cell r="F1185" t="str">
            <v>Internal</v>
          </cell>
          <cell r="G1185" t="str">
            <v>Customer</v>
          </cell>
          <cell r="I1185" t="str">
            <v>No</v>
          </cell>
          <cell r="J1185" t="str">
            <v>Yes</v>
          </cell>
          <cell r="K1185" t="str">
            <v>No</v>
          </cell>
        </row>
        <row r="1186">
          <cell r="C1186" t="str">
            <v>TINV_CNFRM_NOTICE</v>
          </cell>
          <cell r="D1186" t="str">
            <v>Table</v>
          </cell>
          <cell r="E1186" t="str">
            <v>Invoice confirm notice</v>
          </cell>
          <cell r="F1186" t="str">
            <v>Internal</v>
          </cell>
          <cell r="G1186" t="str">
            <v>Customer</v>
          </cell>
          <cell r="I1186" t="str">
            <v>No</v>
          </cell>
          <cell r="J1186" t="str">
            <v>Yes</v>
          </cell>
          <cell r="K1186" t="str">
            <v>No</v>
          </cell>
        </row>
        <row r="1187">
          <cell r="C1187" t="str">
            <v>TINV_COUNTER_CHKS</v>
          </cell>
          <cell r="D1187" t="str">
            <v>Table</v>
          </cell>
          <cell r="E1187" t="str">
            <v>No longer used</v>
          </cell>
          <cell r="F1187" t="str">
            <v>Internal</v>
          </cell>
          <cell r="G1187" t="str">
            <v>Customer</v>
          </cell>
          <cell r="I1187" t="str">
            <v>No</v>
          </cell>
          <cell r="J1187" t="str">
            <v>Yes</v>
          </cell>
          <cell r="K1187" t="str">
            <v>No</v>
          </cell>
        </row>
        <row r="1188">
          <cell r="C1188" t="str">
            <v>TINV_COUNTERS</v>
          </cell>
          <cell r="D1188" t="str">
            <v>Table</v>
          </cell>
          <cell r="E1188" t="str">
            <v>Invoice counters</v>
          </cell>
          <cell r="F1188" t="str">
            <v>Internal</v>
          </cell>
          <cell r="G1188" t="str">
            <v>Customer</v>
          </cell>
          <cell r="I1188" t="str">
            <v>No</v>
          </cell>
          <cell r="J1188" t="str">
            <v>Yes</v>
          </cell>
          <cell r="K1188" t="str">
            <v>No</v>
          </cell>
        </row>
        <row r="1189">
          <cell r="C1189" t="str">
            <v>TINV_COUNTER_USERS</v>
          </cell>
          <cell r="D1189" t="str">
            <v>Table</v>
          </cell>
          <cell r="E1189" t="str">
            <v>Invoice counter users</v>
          </cell>
          <cell r="F1189" t="str">
            <v>Internal</v>
          </cell>
          <cell r="G1189" t="str">
            <v>Customer</v>
          </cell>
          <cell r="I1189" t="str">
            <v>No</v>
          </cell>
          <cell r="J1189" t="str">
            <v>Yes</v>
          </cell>
          <cell r="K1189" t="str">
            <v>No</v>
          </cell>
        </row>
        <row r="1190">
          <cell r="C1190" t="str">
            <v>TCUTOFF_DT</v>
          </cell>
          <cell r="D1190" t="str">
            <v>Table</v>
          </cell>
          <cell r="E1190" t="str">
            <v>No longer used</v>
          </cell>
          <cell r="F1190" t="str">
            <v>Internal</v>
          </cell>
          <cell r="G1190" t="str">
            <v>Customer</v>
          </cell>
          <cell r="I1190" t="str">
            <v>No</v>
          </cell>
          <cell r="J1190" t="str">
            <v>Yes</v>
          </cell>
          <cell r="K1190" t="str">
            <v>No</v>
          </cell>
        </row>
        <row r="1191">
          <cell r="C1191" t="str">
            <v>TDDA_SETUPS</v>
          </cell>
          <cell r="D1191" t="str">
            <v>Table</v>
          </cell>
          <cell r="E1191" t="str">
            <v>No longer used</v>
          </cell>
          <cell r="F1191" t="str">
            <v>Internal</v>
          </cell>
          <cell r="G1191" t="str">
            <v>Customer</v>
          </cell>
          <cell r="I1191" t="str">
            <v>No</v>
          </cell>
          <cell r="J1191" t="str">
            <v>Yes</v>
          </cell>
          <cell r="K1191" t="str">
            <v>No</v>
          </cell>
        </row>
        <row r="1192">
          <cell r="C1192" t="str">
            <v>TDDP_BANK_DETAILS</v>
          </cell>
          <cell r="D1192" t="str">
            <v>Table</v>
          </cell>
          <cell r="E1192" t="str">
            <v>No longer used</v>
          </cell>
          <cell r="F1192" t="str">
            <v>Internal</v>
          </cell>
          <cell r="G1192" t="str">
            <v>Customer</v>
          </cell>
          <cell r="I1192" t="str">
            <v>No</v>
          </cell>
          <cell r="J1192" t="str">
            <v>Yes</v>
          </cell>
          <cell r="K1192" t="str">
            <v>No</v>
          </cell>
        </row>
        <row r="1193">
          <cell r="C1193" t="str">
            <v>TDDP_BANK_MAPPINGS</v>
          </cell>
          <cell r="D1193" t="str">
            <v>Table</v>
          </cell>
          <cell r="E1193" t="str">
            <v>No longer used</v>
          </cell>
          <cell r="F1193" t="str">
            <v>Internal</v>
          </cell>
          <cell r="G1193" t="str">
            <v>Customer</v>
          </cell>
          <cell r="I1193" t="str">
            <v>No</v>
          </cell>
          <cell r="J1193" t="str">
            <v>Yes</v>
          </cell>
          <cell r="K1193" t="str">
            <v>No</v>
          </cell>
        </row>
        <row r="1194">
          <cell r="C1194" t="str">
            <v>TDDP_DETAILS</v>
          </cell>
          <cell r="D1194" t="str">
            <v>Table</v>
          </cell>
          <cell r="E1194" t="str">
            <v>No longer used</v>
          </cell>
          <cell r="F1194" t="str">
            <v>Internal</v>
          </cell>
          <cell r="G1194" t="str">
            <v>Customer</v>
          </cell>
          <cell r="I1194" t="str">
            <v>No</v>
          </cell>
          <cell r="J1194" t="str">
            <v>Yes</v>
          </cell>
          <cell r="K1194" t="str">
            <v>No</v>
          </cell>
        </row>
        <row r="1195">
          <cell r="C1195" t="str">
            <v>TDDP_NUM</v>
          </cell>
          <cell r="D1195" t="str">
            <v>Table</v>
          </cell>
          <cell r="E1195" t="str">
            <v>No longer used</v>
          </cell>
          <cell r="F1195" t="str">
            <v>Internal</v>
          </cell>
          <cell r="G1195" t="str">
            <v>Customer</v>
          </cell>
          <cell r="I1195" t="str">
            <v>No</v>
          </cell>
          <cell r="J1195" t="str">
            <v>Yes</v>
          </cell>
          <cell r="K1195" t="str">
            <v>No</v>
          </cell>
        </row>
        <row r="1196">
          <cell r="C1196" t="str">
            <v>TDEATH_BENEFIT_VALUES</v>
          </cell>
          <cell r="D1196" t="str">
            <v>Table</v>
          </cell>
          <cell r="E1196" t="str">
            <v>Death benefit values</v>
          </cell>
          <cell r="F1196" t="str">
            <v>Internal</v>
          </cell>
          <cell r="G1196" t="str">
            <v>Customer</v>
          </cell>
          <cell r="I1196" t="str">
            <v>No</v>
          </cell>
          <cell r="J1196" t="str">
            <v>Yes</v>
          </cell>
          <cell r="K1196" t="str">
            <v>No</v>
          </cell>
        </row>
        <row r="1197">
          <cell r="C1197" t="str">
            <v>TDEATH_BENEFIT_VALUES_LAYOUT</v>
          </cell>
          <cell r="D1197" t="str">
            <v>Table</v>
          </cell>
          <cell r="E1197" t="str">
            <v>Death benefit value layout</v>
          </cell>
          <cell r="F1197" t="str">
            <v>Internal</v>
          </cell>
          <cell r="G1197" t="str">
            <v>Customer</v>
          </cell>
          <cell r="I1197" t="str">
            <v>No</v>
          </cell>
          <cell r="J1197" t="str">
            <v>Yes</v>
          </cell>
          <cell r="K1197" t="str">
            <v>No</v>
          </cell>
        </row>
        <row r="1198">
          <cell r="C1198" t="str">
            <v>TDIGITEXX_XML_LOGS</v>
          </cell>
          <cell r="D1198" t="str">
            <v>Table</v>
          </cell>
          <cell r="E1198" t="str">
            <v>XML log for digitex</v>
          </cell>
          <cell r="F1198" t="str">
            <v>Internal</v>
          </cell>
          <cell r="G1198" t="str">
            <v>Customer</v>
          </cell>
          <cell r="I1198" t="str">
            <v>No</v>
          </cell>
          <cell r="J1198" t="str">
            <v>Yes</v>
          </cell>
          <cell r="K1198" t="str">
            <v>No</v>
          </cell>
        </row>
        <row r="1199">
          <cell r="C1199" t="str">
            <v>TDISCOUNT_ACCOUNTING_RULES</v>
          </cell>
          <cell r="D1199" t="str">
            <v>Table</v>
          </cell>
          <cell r="E1199" t="str">
            <v>Discount accounting rule</v>
          </cell>
          <cell r="F1199" t="str">
            <v>Internal</v>
          </cell>
          <cell r="G1199" t="str">
            <v>Customer</v>
          </cell>
          <cell r="I1199" t="str">
            <v>No</v>
          </cell>
          <cell r="J1199" t="str">
            <v>Yes</v>
          </cell>
          <cell r="K1199" t="str">
            <v>No</v>
          </cell>
        </row>
        <row r="1200">
          <cell r="C1200" t="str">
            <v>TDISCOUNT_CHECK_RULES</v>
          </cell>
          <cell r="D1200" t="str">
            <v>Table</v>
          </cell>
          <cell r="E1200" t="str">
            <v>Discount check rule</v>
          </cell>
          <cell r="F1200" t="str">
            <v>Internal</v>
          </cell>
          <cell r="G1200" t="str">
            <v>Customer</v>
          </cell>
          <cell r="I1200" t="str">
            <v>No</v>
          </cell>
          <cell r="J1200" t="str">
            <v>Yes</v>
          </cell>
          <cell r="K1200" t="str">
            <v>No</v>
          </cell>
        </row>
        <row r="1201">
          <cell r="C1201" t="str">
            <v>TDISCOUNT_PLANS</v>
          </cell>
          <cell r="D1201" t="str">
            <v>Table</v>
          </cell>
          <cell r="E1201" t="str">
            <v>Discount plan</v>
          </cell>
          <cell r="F1201" t="str">
            <v>Internal</v>
          </cell>
          <cell r="G1201" t="str">
            <v>Customer</v>
          </cell>
          <cell r="I1201" t="str">
            <v>No</v>
          </cell>
          <cell r="J1201" t="str">
            <v>Yes</v>
          </cell>
          <cell r="K1201" t="str">
            <v>No</v>
          </cell>
        </row>
        <row r="1202">
          <cell r="C1202" t="str">
            <v>TDISTRICTS</v>
          </cell>
          <cell r="D1202" t="str">
            <v>Table</v>
          </cell>
          <cell r="E1202" t="str">
            <v>District info</v>
          </cell>
          <cell r="F1202" t="str">
            <v>Internal</v>
          </cell>
          <cell r="G1202" t="str">
            <v>Customer</v>
          </cell>
          <cell r="I1202" t="str">
            <v>Yes</v>
          </cell>
          <cell r="J1202" t="str">
            <v>Yes</v>
          </cell>
          <cell r="K1202" t="str">
            <v>No</v>
          </cell>
        </row>
        <row r="1203">
          <cell r="C1203" t="str">
            <v>TDIVIDEND_VALUES_LAYOUT</v>
          </cell>
          <cell r="D1203" t="str">
            <v>Table</v>
          </cell>
          <cell r="E1203" t="str">
            <v>Dividend values layout</v>
          </cell>
          <cell r="F1203" t="str">
            <v>Internal</v>
          </cell>
          <cell r="G1203" t="str">
            <v>Customer</v>
          </cell>
          <cell r="I1203" t="str">
            <v>No</v>
          </cell>
          <cell r="J1203" t="str">
            <v>Yes</v>
          </cell>
          <cell r="K1203" t="str">
            <v>No</v>
          </cell>
        </row>
        <row r="1204">
          <cell r="C1204" t="str">
            <v>TDIVIDEND_WITHHOLDS</v>
          </cell>
          <cell r="D1204" t="str">
            <v>Table</v>
          </cell>
          <cell r="E1204" t="str">
            <v>Dividend withhold</v>
          </cell>
          <cell r="F1204" t="str">
            <v>Internal</v>
          </cell>
          <cell r="G1204" t="str">
            <v>Customer</v>
          </cell>
          <cell r="I1204" t="str">
            <v>No</v>
          </cell>
          <cell r="J1204" t="str">
            <v>Yes</v>
          </cell>
          <cell r="K1204" t="str">
            <v>No</v>
          </cell>
        </row>
        <row r="1205">
          <cell r="C1205" t="str">
            <v>TDNR_BANK_DETAILS</v>
          </cell>
          <cell r="D1205" t="str">
            <v>Table</v>
          </cell>
          <cell r="E1205" t="str">
            <v>DNR bank detail</v>
          </cell>
          <cell r="F1205" t="str">
            <v>Internal</v>
          </cell>
          <cell r="G1205" t="str">
            <v>Customer</v>
          </cell>
          <cell r="I1205" t="str">
            <v>No</v>
          </cell>
          <cell r="J1205" t="str">
            <v>Yes</v>
          </cell>
          <cell r="K1205" t="str">
            <v>No</v>
          </cell>
        </row>
        <row r="1206">
          <cell r="C1206" t="str">
            <v>TDNR_BANK_HEADERS</v>
          </cell>
          <cell r="D1206" t="str">
            <v>Table</v>
          </cell>
          <cell r="E1206" t="str">
            <v>DNR bank header</v>
          </cell>
          <cell r="F1206" t="str">
            <v>Internal</v>
          </cell>
          <cell r="G1206" t="str">
            <v>Customer</v>
          </cell>
          <cell r="I1206" t="str">
            <v>No</v>
          </cell>
          <cell r="J1206" t="str">
            <v>Yes</v>
          </cell>
          <cell r="K1206" t="str">
            <v>No</v>
          </cell>
        </row>
        <row r="1207">
          <cell r="C1207" t="str">
            <v>TDNR_BANK_HISTORIES</v>
          </cell>
          <cell r="D1207" t="str">
            <v>Table</v>
          </cell>
          <cell r="E1207" t="str">
            <v>DNR bank history</v>
          </cell>
          <cell r="F1207" t="str">
            <v>Internal</v>
          </cell>
          <cell r="G1207" t="str">
            <v>Customer</v>
          </cell>
          <cell r="I1207" t="str">
            <v>No</v>
          </cell>
          <cell r="J1207" t="str">
            <v>Yes</v>
          </cell>
          <cell r="K1207" t="str">
            <v>No</v>
          </cell>
        </row>
        <row r="1208">
          <cell r="C1208" t="str">
            <v>TDNR_BANK_TRACK_DTLS</v>
          </cell>
          <cell r="D1208" t="str">
            <v>Table</v>
          </cell>
          <cell r="E1208" t="str">
            <v>DNR bank tracking detail</v>
          </cell>
          <cell r="F1208" t="str">
            <v>Internal</v>
          </cell>
          <cell r="G1208" t="str">
            <v>Customer</v>
          </cell>
          <cell r="I1208" t="str">
            <v>No</v>
          </cell>
          <cell r="J1208" t="str">
            <v>Yes</v>
          </cell>
          <cell r="K1208" t="str">
            <v>No</v>
          </cell>
        </row>
        <row r="1209">
          <cell r="C1209" t="str">
            <v>TECONTRACT_DELIVERY</v>
          </cell>
          <cell r="D1209" t="str">
            <v>Table</v>
          </cell>
          <cell r="E1209" t="str">
            <v>Econtract delivery</v>
          </cell>
          <cell r="F1209" t="str">
            <v>Internal</v>
          </cell>
          <cell r="G1209" t="str">
            <v>Customer</v>
          </cell>
          <cell r="I1209" t="str">
            <v>No</v>
          </cell>
          <cell r="J1209" t="str">
            <v>Yes</v>
          </cell>
          <cell r="K1209" t="str">
            <v>No</v>
          </cell>
        </row>
        <row r="1210">
          <cell r="C1210" t="str">
            <v>TEMP_ACCUM_205_206</v>
          </cell>
          <cell r="D1210" t="str">
            <v>Table</v>
          </cell>
          <cell r="E1210" t="str">
            <v>Accum mapping</v>
          </cell>
          <cell r="F1210" t="str">
            <v>Internal</v>
          </cell>
          <cell r="G1210" t="str">
            <v>Customer</v>
          </cell>
          <cell r="I1210" t="str">
            <v>No</v>
          </cell>
          <cell r="J1210" t="str">
            <v>Yes</v>
          </cell>
          <cell r="K1210" t="str">
            <v>No</v>
          </cell>
        </row>
        <row r="1211">
          <cell r="C1211" t="str">
            <v>TENDORSEMENT_INC_FA</v>
          </cell>
          <cell r="D1211" t="str">
            <v>Table</v>
          </cell>
          <cell r="E1211" t="str">
            <v>Endorsement income FA</v>
          </cell>
          <cell r="F1211" t="str">
            <v>Internal</v>
          </cell>
          <cell r="G1211" t="str">
            <v>Customer</v>
          </cell>
          <cell r="I1211" t="str">
            <v>No</v>
          </cell>
          <cell r="J1211" t="str">
            <v>Yes</v>
          </cell>
          <cell r="K1211" t="str">
            <v>No</v>
          </cell>
        </row>
        <row r="1212">
          <cell r="C1212" t="str">
            <v>TENDORSEMENT_VPO</v>
          </cell>
          <cell r="D1212" t="str">
            <v>Table</v>
          </cell>
          <cell r="E1212" t="str">
            <v>Endorsement VPO</v>
          </cell>
          <cell r="F1212" t="str">
            <v>Internal</v>
          </cell>
          <cell r="G1212" t="str">
            <v>Customer</v>
          </cell>
          <cell r="I1212" t="str">
            <v>No</v>
          </cell>
          <cell r="J1212" t="str">
            <v>Yes</v>
          </cell>
          <cell r="K1212" t="str">
            <v>No</v>
          </cell>
        </row>
        <row r="1213">
          <cell r="C1213" t="str">
            <v>TENDRS_ACTION</v>
          </cell>
          <cell r="D1213" t="str">
            <v>Table</v>
          </cell>
          <cell r="E1213" t="str">
            <v>No longer used</v>
          </cell>
          <cell r="F1213" t="str">
            <v>Internal</v>
          </cell>
          <cell r="G1213" t="str">
            <v>Customer</v>
          </cell>
          <cell r="I1213" t="str">
            <v>No</v>
          </cell>
          <cell r="J1213" t="str">
            <v>Yes</v>
          </cell>
          <cell r="K1213" t="str">
            <v>No</v>
          </cell>
        </row>
        <row r="1214">
          <cell r="C1214" t="str">
            <v>TENDRS_CONTROLS</v>
          </cell>
          <cell r="D1214" t="str">
            <v>Table</v>
          </cell>
          <cell r="E1214" t="str">
            <v>Endorsement control</v>
          </cell>
          <cell r="F1214" t="str">
            <v>Internal</v>
          </cell>
          <cell r="G1214" t="str">
            <v>Customer</v>
          </cell>
          <cell r="I1214" t="str">
            <v>No</v>
          </cell>
          <cell r="J1214" t="str">
            <v>Yes</v>
          </cell>
          <cell r="K1214" t="str">
            <v>No</v>
          </cell>
        </row>
        <row r="1215">
          <cell r="C1215" t="str">
            <v>TENDRS_MESSAGES</v>
          </cell>
          <cell r="D1215" t="str">
            <v>Table</v>
          </cell>
          <cell r="E1215" t="str">
            <v>Endorsement message</v>
          </cell>
          <cell r="F1215" t="str">
            <v>Internal</v>
          </cell>
          <cell r="G1215" t="str">
            <v>Customer</v>
          </cell>
          <cell r="I1215" t="str">
            <v>No</v>
          </cell>
          <cell r="J1215" t="str">
            <v>Yes</v>
          </cell>
          <cell r="K1215" t="str">
            <v>No</v>
          </cell>
        </row>
        <row r="1216">
          <cell r="C1216" t="str">
            <v>TEXCHANGE_RATES_TEMP</v>
          </cell>
          <cell r="D1216" t="str">
            <v>Table</v>
          </cell>
          <cell r="E1216" t="str">
            <v>Exchange rates</v>
          </cell>
          <cell r="F1216" t="str">
            <v>Internal</v>
          </cell>
          <cell r="G1216" t="str">
            <v>Customer</v>
          </cell>
          <cell r="I1216" t="str">
            <v>No</v>
          </cell>
          <cell r="J1216" t="str">
            <v>Yes</v>
          </cell>
          <cell r="K1216" t="str">
            <v>No</v>
          </cell>
        </row>
        <row r="1217">
          <cell r="C1217" t="str">
            <v>TEX_FONTS</v>
          </cell>
          <cell r="D1217" t="str">
            <v>Table</v>
          </cell>
          <cell r="E1217" t="str">
            <v>No longer used</v>
          </cell>
          <cell r="F1217" t="str">
            <v>Internal</v>
          </cell>
          <cell r="G1217" t="str">
            <v>Customer</v>
          </cell>
          <cell r="I1217" t="str">
            <v>No</v>
          </cell>
          <cell r="J1217" t="str">
            <v>Yes</v>
          </cell>
          <cell r="K1217" t="str">
            <v>No</v>
          </cell>
        </row>
        <row r="1218">
          <cell r="C1218" t="str">
            <v>TEXT_CLIENT_INFO_SH</v>
          </cell>
          <cell r="D1218" t="str">
            <v>Table</v>
          </cell>
          <cell r="E1218" t="str">
            <v>No longer used</v>
          </cell>
          <cell r="F1218" t="str">
            <v>Internal</v>
          </cell>
          <cell r="G1218" t="str">
            <v>Customer</v>
          </cell>
          <cell r="I1218" t="str">
            <v>No</v>
          </cell>
          <cell r="J1218" t="str">
            <v>Yes</v>
          </cell>
          <cell r="K1218" t="str">
            <v>No</v>
          </cell>
        </row>
        <row r="1219">
          <cell r="C1219" t="str">
            <v>TJI_MSG_PARMS</v>
          </cell>
          <cell r="D1219" t="str">
            <v>Table</v>
          </cell>
          <cell r="E1219" t="str">
            <v>Message parameter</v>
          </cell>
          <cell r="F1219" t="str">
            <v>Internal</v>
          </cell>
          <cell r="G1219" t="str">
            <v>Customer</v>
          </cell>
          <cell r="I1219" t="str">
            <v>No</v>
          </cell>
          <cell r="J1219" t="str">
            <v>Yes</v>
          </cell>
          <cell r="K1219" t="str">
            <v>No</v>
          </cell>
        </row>
        <row r="1220">
          <cell r="C1220" t="str">
            <v>TPRINT_CTL_PARM</v>
          </cell>
          <cell r="D1220" t="str">
            <v>Table</v>
          </cell>
          <cell r="E1220" t="str">
            <v>Print control parameter</v>
          </cell>
          <cell r="F1220" t="str">
            <v>Internal</v>
          </cell>
          <cell r="G1220" t="str">
            <v>Customer</v>
          </cell>
          <cell r="I1220" t="str">
            <v>No</v>
          </cell>
          <cell r="J1220" t="str">
            <v>Yes</v>
          </cell>
          <cell r="K1220" t="str">
            <v>No</v>
          </cell>
        </row>
        <row r="1221">
          <cell r="C1221" t="str">
            <v>TORPHAN_HISTORIES</v>
          </cell>
          <cell r="D1221" t="str">
            <v>Table</v>
          </cell>
          <cell r="E1221" t="str">
            <v>Orphan history</v>
          </cell>
          <cell r="F1221" t="str">
            <v>Internal</v>
          </cell>
          <cell r="G1221" t="str">
            <v>Customer</v>
          </cell>
          <cell r="I1221" t="str">
            <v>No</v>
          </cell>
          <cell r="J1221" t="str">
            <v>Yes</v>
          </cell>
          <cell r="K1221" t="str">
            <v>No</v>
          </cell>
        </row>
        <row r="1222">
          <cell r="C1222" t="str">
            <v>TJI_UW_RESULTS_BK</v>
          </cell>
          <cell r="D1222" t="str">
            <v>Table</v>
          </cell>
          <cell r="E1222" t="str">
            <v>Underwriting result of policy</v>
          </cell>
          <cell r="F1222" t="str">
            <v>Internal</v>
          </cell>
          <cell r="G1222" t="str">
            <v>Customer</v>
          </cell>
          <cell r="I1222" t="str">
            <v>No</v>
          </cell>
          <cell r="J1222" t="str">
            <v>Yes</v>
          </cell>
          <cell r="K1222" t="str">
            <v>Yes</v>
          </cell>
        </row>
        <row r="1223">
          <cell r="C1223" t="str">
            <v>TACCT_EXTRACTS_HISTORIES</v>
          </cell>
          <cell r="D1223" t="str">
            <v>Table</v>
          </cell>
          <cell r="E1223" t="str">
            <v>Accounting history of policy</v>
          </cell>
          <cell r="F1223" t="str">
            <v>Internal</v>
          </cell>
          <cell r="G1223" t="str">
            <v>Customer</v>
          </cell>
          <cell r="I1223" t="str">
            <v>Yes</v>
          </cell>
          <cell r="J1223" t="str">
            <v>Yes</v>
          </cell>
          <cell r="K1223" t="str">
            <v>No</v>
          </cell>
        </row>
        <row r="1224">
          <cell r="C1224" t="str">
            <v>TTRXN_HISTORIES_OS</v>
          </cell>
          <cell r="D1224" t="str">
            <v>Table</v>
          </cell>
          <cell r="E1224" t="str">
            <v>Transaction history of policy</v>
          </cell>
          <cell r="F1224" t="str">
            <v>Internal</v>
          </cell>
          <cell r="G1224" t="str">
            <v>Customer</v>
          </cell>
          <cell r="I1224" t="str">
            <v>Yes</v>
          </cell>
          <cell r="J1224" t="str">
            <v>Yes</v>
          </cell>
          <cell r="K1224" t="str">
            <v>No</v>
          </cell>
        </row>
      </sheetData>
      <sheetData sheetId="5">
        <row r="5">
          <cell r="B5" t="str">
            <v>TCLAIM_DETAILS</v>
          </cell>
          <cell r="O5" t="str">
            <v>Highly_Confidential_PII</v>
          </cell>
          <cell r="P5" t="str">
            <v>Customer</v>
          </cell>
          <cell r="Q5" t="str">
            <v>Derived</v>
          </cell>
          <cell r="R5" t="str">
            <v>Static</v>
          </cell>
          <cell r="S5" t="str">
            <v>Unique identifier of a client.</v>
          </cell>
          <cell r="AA5">
            <v>9</v>
          </cell>
        </row>
        <row r="6">
          <cell r="B6" t="str">
            <v>TCLAIM_DETAILS</v>
          </cell>
          <cell r="O6" t="str">
            <v>Internal</v>
          </cell>
          <cell r="P6" t="str">
            <v>Customer</v>
          </cell>
          <cell r="Q6" t="str">
            <v>Raw</v>
          </cell>
          <cell r="R6" t="str">
            <v>Variable</v>
          </cell>
          <cell r="S6" t="str">
            <v>Effective date of a claim.</v>
          </cell>
          <cell r="AA6">
            <v>9</v>
          </cell>
        </row>
      </sheetData>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1"/>
  <sheetViews>
    <sheetView showGridLines="0" workbookViewId="0">
      <selection activeCell="K11" sqref="K11"/>
    </sheetView>
  </sheetViews>
  <sheetFormatPr defaultRowHeight="15"/>
  <cols>
    <col min="1" max="1" width="12.140625" style="4" customWidth="1"/>
    <col min="2" max="2" width="9.140625" style="4"/>
    <col min="3" max="3" width="11.5703125" style="4" customWidth="1"/>
    <col min="4" max="4" width="9.140625" style="4"/>
    <col min="5" max="5" width="21.85546875" style="4" customWidth="1"/>
    <col min="6" max="6" width="15.5703125" style="4" customWidth="1"/>
    <col min="7" max="7" width="9.140625" style="4" customWidth="1"/>
    <col min="8" max="16384" width="9.140625" style="4"/>
  </cols>
  <sheetData>
    <row r="1" spans="1:7" s="11" customFormat="1" ht="18.75">
      <c r="A1" s="6"/>
      <c r="B1" s="7"/>
      <c r="C1" s="8"/>
      <c r="D1" s="8"/>
      <c r="E1" s="8"/>
      <c r="F1" s="9"/>
      <c r="G1" s="10"/>
    </row>
    <row r="2" spans="1:7" s="11" customFormat="1" ht="18.75">
      <c r="A2" s="6"/>
      <c r="B2" s="7"/>
      <c r="C2" s="8"/>
      <c r="D2" s="8"/>
      <c r="E2" s="8"/>
      <c r="F2" s="9"/>
      <c r="G2" s="10"/>
    </row>
    <row r="3" spans="1:7" s="11" customFormat="1" ht="23.25">
      <c r="A3" s="136"/>
      <c r="B3" s="137"/>
      <c r="C3" s="137"/>
      <c r="D3" s="137"/>
      <c r="E3" s="137"/>
      <c r="F3" s="137"/>
      <c r="G3" s="138"/>
    </row>
    <row r="4" spans="1:7" s="11" customFormat="1" ht="90" customHeight="1">
      <c r="A4" s="139" t="s">
        <v>0</v>
      </c>
      <c r="B4" s="140"/>
      <c r="C4" s="140"/>
      <c r="D4" s="140"/>
      <c r="E4" s="140"/>
      <c r="F4" s="140"/>
      <c r="G4" s="141"/>
    </row>
    <row r="5" spans="1:7" s="11" customFormat="1">
      <c r="A5" s="142" t="s">
        <v>1</v>
      </c>
      <c r="B5" s="143"/>
      <c r="C5" s="143"/>
      <c r="D5" s="143"/>
      <c r="E5" s="143"/>
      <c r="F5" s="143"/>
      <c r="G5" s="144"/>
    </row>
    <row r="6" spans="1:7" s="11" customFormat="1">
      <c r="A6" s="142"/>
      <c r="B6" s="143"/>
      <c r="C6" s="143"/>
      <c r="D6" s="143"/>
      <c r="E6" s="143"/>
      <c r="F6" s="143"/>
      <c r="G6" s="144"/>
    </row>
    <row r="7" spans="1:7" s="11" customFormat="1" ht="18.75">
      <c r="A7" s="145" t="s">
        <v>2</v>
      </c>
      <c r="B7" s="146"/>
      <c r="C7" s="146"/>
      <c r="D7" s="146"/>
      <c r="E7" s="146"/>
      <c r="F7" s="146"/>
      <c r="G7" s="147"/>
    </row>
    <row r="8" spans="1:7" s="11" customFormat="1">
      <c r="A8" s="12"/>
      <c r="B8" s="9"/>
      <c r="C8" s="9"/>
      <c r="D8" s="9"/>
      <c r="E8" s="9"/>
      <c r="F8" s="8"/>
      <c r="G8" s="10"/>
    </row>
    <row r="9" spans="1:7" s="11" customFormat="1">
      <c r="A9" s="13"/>
      <c r="B9" s="14"/>
      <c r="C9" s="8"/>
      <c r="D9" s="8"/>
      <c r="E9" s="8"/>
      <c r="F9" s="8"/>
      <c r="G9" s="10"/>
    </row>
    <row r="10" spans="1:7" s="11" customFormat="1">
      <c r="A10" s="13"/>
      <c r="B10" s="14"/>
      <c r="C10" s="8"/>
      <c r="D10" s="8"/>
      <c r="E10" s="8"/>
      <c r="F10" s="8"/>
      <c r="G10" s="10"/>
    </row>
    <row r="11" spans="1:7" s="11" customFormat="1">
      <c r="A11" s="13"/>
      <c r="B11" s="14"/>
      <c r="C11" s="8"/>
      <c r="D11" s="8"/>
      <c r="E11" s="8"/>
      <c r="F11" s="8"/>
      <c r="G11" s="10"/>
    </row>
    <row r="12" spans="1:7" s="11" customFormat="1">
      <c r="A12" s="13"/>
      <c r="B12" s="14"/>
      <c r="C12" s="8"/>
      <c r="D12" s="8"/>
      <c r="E12" s="8"/>
      <c r="F12" s="8"/>
      <c r="G12" s="10"/>
    </row>
    <row r="13" spans="1:7" s="11" customFormat="1">
      <c r="A13" s="13"/>
      <c r="B13" s="14"/>
      <c r="C13" s="8"/>
      <c r="D13" s="8"/>
      <c r="E13" s="8"/>
      <c r="F13" s="8"/>
      <c r="G13" s="10"/>
    </row>
    <row r="14" spans="1:7" s="11" customFormat="1">
      <c r="A14" s="13"/>
      <c r="B14" s="14"/>
      <c r="C14" s="8"/>
      <c r="D14" s="8"/>
      <c r="E14" s="8"/>
      <c r="F14" s="8"/>
      <c r="G14" s="10"/>
    </row>
    <row r="15" spans="1:7" s="11" customFormat="1">
      <c r="A15" s="148"/>
      <c r="B15" s="149"/>
      <c r="C15" s="149"/>
      <c r="D15" s="149"/>
      <c r="E15" s="149"/>
      <c r="F15" s="149"/>
      <c r="G15" s="10"/>
    </row>
    <row r="16" spans="1:7" s="11" customFormat="1">
      <c r="A16" s="13"/>
      <c r="B16" s="14"/>
      <c r="C16" s="8"/>
      <c r="D16" s="8"/>
      <c r="E16" s="8"/>
      <c r="F16" s="8"/>
      <c r="G16" s="10"/>
    </row>
    <row r="17" spans="1:7" s="11" customFormat="1">
      <c r="A17" s="13"/>
      <c r="B17" s="14"/>
      <c r="C17" s="8"/>
      <c r="D17" s="8"/>
      <c r="E17" s="8"/>
      <c r="F17" s="8"/>
      <c r="G17" s="10"/>
    </row>
    <row r="18" spans="1:7" s="11" customFormat="1">
      <c r="A18" s="13"/>
      <c r="B18" s="14"/>
      <c r="C18" s="8"/>
      <c r="D18" s="8"/>
      <c r="E18" s="8"/>
      <c r="F18" s="8"/>
      <c r="G18" s="10"/>
    </row>
    <row r="19" spans="1:7" s="11" customFormat="1">
      <c r="A19" s="13"/>
      <c r="B19" s="112"/>
      <c r="C19" s="150" t="s">
        <v>3</v>
      </c>
      <c r="D19" s="150"/>
      <c r="E19" s="112" t="s">
        <v>4</v>
      </c>
      <c r="F19" s="112" t="s">
        <v>5</v>
      </c>
      <c r="G19" s="10"/>
    </row>
    <row r="20" spans="1:7" s="11" customFormat="1">
      <c r="A20" s="13"/>
      <c r="B20" s="15" t="s">
        <v>6</v>
      </c>
      <c r="C20" s="130"/>
      <c r="D20" s="131"/>
      <c r="E20" s="16"/>
      <c r="F20" s="16"/>
      <c r="G20" s="10"/>
    </row>
    <row r="21" spans="1:7" s="11" customFormat="1">
      <c r="A21" s="13"/>
      <c r="B21" s="15" t="s">
        <v>7</v>
      </c>
      <c r="C21" s="132"/>
      <c r="D21" s="133"/>
      <c r="E21" s="17"/>
      <c r="F21" s="17"/>
      <c r="G21" s="10"/>
    </row>
    <row r="22" spans="1:7" s="11" customFormat="1">
      <c r="A22" s="13"/>
      <c r="B22" s="18"/>
      <c r="C22" s="8"/>
      <c r="D22" s="8"/>
      <c r="E22" s="19"/>
      <c r="F22" s="20"/>
      <c r="G22" s="10"/>
    </row>
    <row r="23" spans="1:7" s="11" customFormat="1">
      <c r="A23" s="21"/>
      <c r="B23" s="22"/>
      <c r="C23" s="8"/>
      <c r="D23" s="8"/>
      <c r="E23" s="19"/>
      <c r="F23" s="20"/>
      <c r="G23" s="23"/>
    </row>
    <row r="24" spans="1:7" s="11" customFormat="1">
      <c r="A24" s="21"/>
      <c r="B24" s="24"/>
      <c r="C24" s="8"/>
      <c r="D24" s="8"/>
      <c r="E24" s="19"/>
      <c r="F24" s="20"/>
      <c r="G24" s="23"/>
    </row>
    <row r="25" spans="1:7" s="11" customFormat="1">
      <c r="A25" s="21"/>
      <c r="B25" s="111"/>
      <c r="C25" s="134"/>
      <c r="D25" s="134"/>
      <c r="E25" s="25"/>
      <c r="F25" s="25"/>
      <c r="G25" s="23"/>
    </row>
    <row r="26" spans="1:7" s="11" customFormat="1">
      <c r="A26" s="13"/>
      <c r="B26" s="111"/>
      <c r="C26" s="135"/>
      <c r="D26" s="135"/>
      <c r="F26" s="26"/>
      <c r="G26" s="10"/>
    </row>
    <row r="27" spans="1:7" s="11" customFormat="1">
      <c r="A27" s="13"/>
      <c r="B27" s="27"/>
      <c r="C27" s="111"/>
      <c r="D27" s="111"/>
      <c r="E27" s="111"/>
      <c r="F27" s="111"/>
      <c r="G27" s="10"/>
    </row>
    <row r="28" spans="1:7" s="11" customFormat="1" ht="15.75" thickBot="1">
      <c r="A28" s="28"/>
      <c r="B28" s="29"/>
      <c r="C28" s="30"/>
      <c r="D28" s="30"/>
      <c r="E28" s="31"/>
      <c r="F28" s="32"/>
      <c r="G28" s="33"/>
    </row>
    <row r="29" spans="1:7" s="11" customFormat="1"/>
    <row r="30" spans="1:7" s="11" customFormat="1"/>
    <row r="31" spans="1:7" s="11" customFormat="1"/>
  </sheetData>
  <mergeCells count="10">
    <mergeCell ref="C20:D20"/>
    <mergeCell ref="C21:D21"/>
    <mergeCell ref="C25:D25"/>
    <mergeCell ref="C26:D26"/>
    <mergeCell ref="A3:G3"/>
    <mergeCell ref="A4:G4"/>
    <mergeCell ref="A5:G6"/>
    <mergeCell ref="A7:G7"/>
    <mergeCell ref="A15:F15"/>
    <mergeCell ref="C19:D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77"/>
  <sheetViews>
    <sheetView workbookViewId="0">
      <pane ySplit="3" topLeftCell="A25" activePane="bottomLeft" state="frozen"/>
      <selection pane="bottomLeft" activeCell="D33" sqref="D33"/>
    </sheetView>
  </sheetViews>
  <sheetFormatPr defaultRowHeight="15"/>
  <cols>
    <col min="2" max="2" width="18.7109375" bestFit="1" customWidth="1"/>
    <col min="3" max="3" width="45" style="1" customWidth="1"/>
    <col min="4" max="4" width="19.85546875" customWidth="1"/>
    <col min="5" max="5" width="36" customWidth="1"/>
    <col min="6" max="6" width="18.7109375" customWidth="1"/>
  </cols>
  <sheetData>
    <row r="1" spans="1:6" s="4" customFormat="1">
      <c r="C1" s="1"/>
    </row>
    <row r="2" spans="1:6">
      <c r="A2" s="4"/>
      <c r="B2" s="4"/>
      <c r="D2" s="2"/>
      <c r="E2" s="4"/>
      <c r="F2" s="4"/>
    </row>
    <row r="3" spans="1:6">
      <c r="A3" s="34"/>
      <c r="B3" s="53" t="s">
        <v>8</v>
      </c>
      <c r="C3" s="53" t="s">
        <v>9</v>
      </c>
      <c r="D3" s="53" t="s">
        <v>10</v>
      </c>
      <c r="E3" s="53" t="s">
        <v>11</v>
      </c>
      <c r="F3" s="53" t="s">
        <v>12</v>
      </c>
    </row>
    <row r="4" spans="1:6" ht="75" customHeight="1">
      <c r="A4" s="4"/>
      <c r="B4" s="151" t="s">
        <v>13</v>
      </c>
      <c r="C4" s="151" t="s">
        <v>14</v>
      </c>
      <c r="D4" s="52" t="s">
        <v>15</v>
      </c>
      <c r="E4" s="52" t="s">
        <v>16</v>
      </c>
      <c r="F4" s="52" t="s">
        <v>17</v>
      </c>
    </row>
    <row r="5" spans="1:6" ht="30">
      <c r="A5" s="4"/>
      <c r="B5" s="152"/>
      <c r="C5" s="152"/>
      <c r="D5" s="52" t="s">
        <v>18</v>
      </c>
      <c r="E5" s="52" t="s">
        <v>19</v>
      </c>
      <c r="F5" s="52" t="s">
        <v>20</v>
      </c>
    </row>
    <row r="6" spans="1:6">
      <c r="A6" s="4"/>
      <c r="B6" s="152"/>
      <c r="C6" s="152"/>
      <c r="D6" s="74" t="s">
        <v>21</v>
      </c>
      <c r="E6" s="52" t="s">
        <v>22</v>
      </c>
      <c r="F6" s="52" t="s">
        <v>23</v>
      </c>
    </row>
    <row r="7" spans="1:6" ht="30">
      <c r="A7" s="4"/>
      <c r="B7" s="152"/>
      <c r="C7" s="152"/>
      <c r="D7" s="52" t="s">
        <v>24</v>
      </c>
      <c r="E7" s="52" t="s">
        <v>25</v>
      </c>
      <c r="F7" s="52" t="s">
        <v>26</v>
      </c>
    </row>
    <row r="8" spans="1:6" ht="30">
      <c r="A8" s="4"/>
      <c r="B8" s="152"/>
      <c r="C8" s="152"/>
      <c r="D8" s="52" t="s">
        <v>9</v>
      </c>
      <c r="E8" s="52" t="s">
        <v>27</v>
      </c>
      <c r="F8" s="52" t="s">
        <v>28</v>
      </c>
    </row>
    <row r="9" spans="1:6" s="4" customFormat="1" ht="90">
      <c r="B9" s="152"/>
      <c r="C9" s="152"/>
      <c r="D9" s="52" t="s">
        <v>29</v>
      </c>
      <c r="E9" s="52" t="s">
        <v>30</v>
      </c>
      <c r="F9" s="52" t="s">
        <v>31</v>
      </c>
    </row>
    <row r="10" spans="1:6" s="4" customFormat="1" ht="90">
      <c r="B10" s="152"/>
      <c r="C10" s="152"/>
      <c r="D10" s="52" t="s">
        <v>32</v>
      </c>
      <c r="E10" s="52" t="s">
        <v>33</v>
      </c>
      <c r="F10" s="52" t="s">
        <v>34</v>
      </c>
    </row>
    <row r="11" spans="1:6" ht="45">
      <c r="A11" s="4"/>
      <c r="B11" s="152"/>
      <c r="C11" s="152"/>
      <c r="D11" s="52" t="s">
        <v>35</v>
      </c>
      <c r="E11" s="52" t="s">
        <v>36</v>
      </c>
      <c r="F11" s="44"/>
    </row>
    <row r="12" spans="1:6" s="4" customFormat="1" ht="75">
      <c r="B12" s="152"/>
      <c r="C12" s="152"/>
      <c r="D12" s="52" t="s">
        <v>37</v>
      </c>
      <c r="E12" s="52" t="s">
        <v>38</v>
      </c>
      <c r="F12" s="52" t="s">
        <v>39</v>
      </c>
    </row>
    <row r="13" spans="1:6" s="4" customFormat="1" ht="60">
      <c r="B13" s="152"/>
      <c r="C13" s="152"/>
      <c r="D13" s="52" t="s">
        <v>40</v>
      </c>
      <c r="E13" s="52" t="s">
        <v>41</v>
      </c>
      <c r="F13" s="44" t="s">
        <v>42</v>
      </c>
    </row>
    <row r="14" spans="1:6" s="4" customFormat="1" ht="60">
      <c r="B14" s="153"/>
      <c r="C14" s="153"/>
      <c r="D14" s="52" t="s">
        <v>43</v>
      </c>
      <c r="E14" s="52" t="s">
        <v>44</v>
      </c>
      <c r="F14" s="52" t="s">
        <v>39</v>
      </c>
    </row>
    <row r="15" spans="1:6">
      <c r="A15" s="4"/>
      <c r="B15" s="151" t="s">
        <v>45</v>
      </c>
      <c r="C15" s="151" t="s">
        <v>46</v>
      </c>
      <c r="D15" s="52" t="s">
        <v>15</v>
      </c>
      <c r="E15" s="52" t="s">
        <v>16</v>
      </c>
      <c r="F15" s="52" t="s">
        <v>17</v>
      </c>
    </row>
    <row r="16" spans="1:6" ht="30">
      <c r="A16" s="4"/>
      <c r="B16" s="152"/>
      <c r="C16" s="152"/>
      <c r="D16" s="52" t="s">
        <v>21</v>
      </c>
      <c r="E16" s="52" t="s">
        <v>25</v>
      </c>
      <c r="F16" s="52" t="s">
        <v>23</v>
      </c>
    </row>
    <row r="17" spans="2:6" ht="60">
      <c r="B17" s="152"/>
      <c r="C17" s="152"/>
      <c r="D17" s="52" t="s">
        <v>47</v>
      </c>
      <c r="E17" s="52" t="s">
        <v>48</v>
      </c>
      <c r="F17" s="52" t="s">
        <v>49</v>
      </c>
    </row>
    <row r="18" spans="2:6">
      <c r="B18" s="152"/>
      <c r="C18" s="152"/>
      <c r="D18" s="52" t="s">
        <v>50</v>
      </c>
      <c r="E18" s="52" t="s">
        <v>51</v>
      </c>
      <c r="F18" s="52" t="s">
        <v>52</v>
      </c>
    </row>
    <row r="19" spans="2:6" ht="45">
      <c r="B19" s="152"/>
      <c r="C19" s="152"/>
      <c r="D19" s="52" t="s">
        <v>53</v>
      </c>
      <c r="E19" s="52" t="s">
        <v>54</v>
      </c>
      <c r="F19" s="52">
        <v>10</v>
      </c>
    </row>
    <row r="20" spans="2:6" ht="60">
      <c r="B20" s="152"/>
      <c r="C20" s="152"/>
      <c r="D20" s="52" t="s">
        <v>55</v>
      </c>
      <c r="E20" s="52" t="s">
        <v>56</v>
      </c>
      <c r="F20" s="52">
        <v>13</v>
      </c>
    </row>
    <row r="21" spans="2:6" ht="60">
      <c r="B21" s="152"/>
      <c r="C21" s="152"/>
      <c r="D21" s="52" t="s">
        <v>57</v>
      </c>
      <c r="E21" s="52" t="s">
        <v>58</v>
      </c>
      <c r="F21" s="52">
        <v>2</v>
      </c>
    </row>
    <row r="22" spans="2:6">
      <c r="B22" s="152"/>
      <c r="C22" s="152"/>
      <c r="D22" s="52" t="s">
        <v>59</v>
      </c>
      <c r="E22" s="52" t="s">
        <v>60</v>
      </c>
      <c r="F22" s="52" t="s">
        <v>61</v>
      </c>
    </row>
    <row r="23" spans="2:6">
      <c r="B23" s="152"/>
      <c r="C23" s="152"/>
      <c r="D23" s="52" t="s">
        <v>62</v>
      </c>
      <c r="E23" s="52" t="s">
        <v>63</v>
      </c>
      <c r="F23" s="52" t="s">
        <v>64</v>
      </c>
    </row>
    <row r="24" spans="2:6" ht="30">
      <c r="B24" s="152"/>
      <c r="C24" s="152"/>
      <c r="D24" s="52" t="s">
        <v>65</v>
      </c>
      <c r="E24" s="52" t="s">
        <v>66</v>
      </c>
      <c r="F24" s="52"/>
    </row>
    <row r="25" spans="2:6" s="4" customFormat="1" ht="75">
      <c r="B25" s="152"/>
      <c r="C25" s="152"/>
      <c r="D25" s="52" t="s">
        <v>67</v>
      </c>
      <c r="E25" s="52" t="s">
        <v>68</v>
      </c>
      <c r="F25" s="44" t="s">
        <v>42</v>
      </c>
    </row>
    <row r="26" spans="2:6" s="4" customFormat="1" ht="75" hidden="1">
      <c r="B26" s="152"/>
      <c r="C26" s="152"/>
      <c r="D26" s="52" t="s">
        <v>69</v>
      </c>
      <c r="E26" s="44" t="s">
        <v>70</v>
      </c>
      <c r="F26" s="44" t="s">
        <v>42</v>
      </c>
    </row>
    <row r="27" spans="2:6" s="4" customFormat="1" ht="75" hidden="1">
      <c r="B27" s="152"/>
      <c r="C27" s="152"/>
      <c r="D27" s="52" t="s">
        <v>71</v>
      </c>
      <c r="E27" s="44" t="s">
        <v>72</v>
      </c>
      <c r="F27" s="44" t="s">
        <v>42</v>
      </c>
    </row>
    <row r="28" spans="2:6" s="4" customFormat="1" ht="105">
      <c r="B28" s="152"/>
      <c r="C28" s="152"/>
      <c r="D28" s="52" t="s">
        <v>29</v>
      </c>
      <c r="E28" s="52" t="s">
        <v>73</v>
      </c>
      <c r="F28" s="52" t="s">
        <v>31</v>
      </c>
    </row>
    <row r="29" spans="2:6" s="4" customFormat="1" ht="75">
      <c r="B29" s="152"/>
      <c r="C29" s="152"/>
      <c r="D29" s="52" t="s">
        <v>32</v>
      </c>
      <c r="E29" s="52" t="s">
        <v>74</v>
      </c>
      <c r="F29" s="52" t="s">
        <v>34</v>
      </c>
    </row>
    <row r="30" spans="2:6" s="4" customFormat="1" ht="45">
      <c r="B30" s="152"/>
      <c r="C30" s="152"/>
      <c r="D30" s="52" t="s">
        <v>75</v>
      </c>
      <c r="E30" s="73" t="s">
        <v>76</v>
      </c>
      <c r="F30" s="73" t="s">
        <v>77</v>
      </c>
    </row>
    <row r="31" spans="2:6" s="4" customFormat="1">
      <c r="B31" s="152"/>
      <c r="C31" s="152"/>
      <c r="D31" s="52" t="s">
        <v>78</v>
      </c>
      <c r="E31" s="73"/>
      <c r="F31" s="73"/>
    </row>
    <row r="32" spans="2:6" s="4" customFormat="1" ht="30">
      <c r="B32" s="152"/>
      <c r="C32" s="152"/>
      <c r="D32" s="52" t="s">
        <v>79</v>
      </c>
      <c r="E32" s="52" t="s">
        <v>80</v>
      </c>
      <c r="F32" s="52" t="s">
        <v>81</v>
      </c>
    </row>
    <row r="33" spans="2:6" ht="45">
      <c r="B33" s="152"/>
      <c r="C33" s="152"/>
      <c r="D33" s="52" t="s">
        <v>82</v>
      </c>
      <c r="E33" s="52" t="s">
        <v>83</v>
      </c>
      <c r="F33" s="52" t="s">
        <v>84</v>
      </c>
    </row>
    <row r="34" spans="2:6" s="4" customFormat="1" ht="30">
      <c r="B34" s="152"/>
      <c r="C34" s="152"/>
      <c r="D34" s="52" t="s">
        <v>85</v>
      </c>
      <c r="E34" s="52" t="s">
        <v>86</v>
      </c>
      <c r="F34" s="52" t="s">
        <v>87</v>
      </c>
    </row>
    <row r="35" spans="2:6" s="4" customFormat="1" ht="30">
      <c r="B35" s="152"/>
      <c r="C35" s="152"/>
      <c r="D35" s="52" t="s">
        <v>88</v>
      </c>
      <c r="E35" s="52" t="s">
        <v>89</v>
      </c>
      <c r="F35" s="52" t="s">
        <v>90</v>
      </c>
    </row>
    <row r="36" spans="2:6" s="4" customFormat="1" ht="30">
      <c r="B36" s="152"/>
      <c r="C36" s="152"/>
      <c r="D36" s="52" t="s">
        <v>91</v>
      </c>
      <c r="E36" s="52" t="s">
        <v>92</v>
      </c>
      <c r="F36" s="52"/>
    </row>
    <row r="37" spans="2:6" ht="30">
      <c r="B37" s="152"/>
      <c r="C37" s="152"/>
      <c r="D37" s="52" t="s">
        <v>35</v>
      </c>
      <c r="E37" s="52" t="s">
        <v>93</v>
      </c>
      <c r="F37" s="52" t="s">
        <v>94</v>
      </c>
    </row>
    <row r="38" spans="2:6" ht="45">
      <c r="B38" s="152"/>
      <c r="C38" s="152"/>
      <c r="D38" s="52" t="s">
        <v>95</v>
      </c>
      <c r="E38" s="52" t="s">
        <v>96</v>
      </c>
      <c r="F38" s="52" t="s">
        <v>97</v>
      </c>
    </row>
    <row r="39" spans="2:6" ht="60">
      <c r="B39" s="153"/>
      <c r="C39" s="153"/>
      <c r="D39" s="52" t="s">
        <v>40</v>
      </c>
      <c r="E39" s="52" t="s">
        <v>41</v>
      </c>
      <c r="F39" s="44" t="s">
        <v>42</v>
      </c>
    </row>
    <row r="47" spans="2:6">
      <c r="B47" s="4"/>
      <c r="D47" s="4"/>
      <c r="E47" s="4"/>
      <c r="F47" s="4"/>
    </row>
    <row r="55" spans="2:6">
      <c r="B55" s="39"/>
      <c r="C55" s="40"/>
      <c r="D55" s="39"/>
      <c r="E55" s="39"/>
      <c r="F55" s="4"/>
    </row>
    <row r="61" spans="2:6">
      <c r="B61" s="4"/>
      <c r="D61" s="4"/>
      <c r="E61" s="4"/>
      <c r="F61" s="4"/>
    </row>
    <row r="64" spans="2:6">
      <c r="B64" s="4"/>
      <c r="D64" s="4"/>
      <c r="E64" s="4"/>
      <c r="F64" s="4"/>
    </row>
    <row r="65" spans="2:6">
      <c r="B65" s="4"/>
      <c r="D65" s="4"/>
      <c r="E65" s="4"/>
      <c r="F65" s="4"/>
    </row>
    <row r="67" spans="2:6">
      <c r="B67" s="4"/>
      <c r="D67" s="4"/>
      <c r="E67" s="4"/>
      <c r="F67" s="4"/>
    </row>
    <row r="68" spans="2:6">
      <c r="B68" s="4"/>
      <c r="D68" s="4"/>
      <c r="E68" s="4"/>
      <c r="F68" s="4"/>
    </row>
    <row r="71" spans="2:6">
      <c r="B71" s="4"/>
      <c r="D71" s="4"/>
      <c r="E71" s="4"/>
      <c r="F71" s="4"/>
    </row>
    <row r="73" spans="2:6">
      <c r="B73" s="4"/>
      <c r="D73" s="4"/>
      <c r="E73" s="4"/>
      <c r="F73" s="4"/>
    </row>
    <row r="74" spans="2:6">
      <c r="B74" s="4"/>
      <c r="D74" s="4"/>
      <c r="E74" s="4"/>
      <c r="F74" s="4"/>
    </row>
    <row r="75" spans="2:6">
      <c r="B75" s="4"/>
      <c r="D75" s="4"/>
      <c r="E75" s="4"/>
      <c r="F75" s="4"/>
    </row>
    <row r="76" spans="2:6">
      <c r="B76" s="4"/>
      <c r="D76" s="4"/>
      <c r="E76" s="4"/>
      <c r="F76" s="4"/>
    </row>
    <row r="77" spans="2:6">
      <c r="B77" s="4"/>
      <c r="D77" s="4"/>
      <c r="E77" s="4"/>
      <c r="F77" s="4"/>
    </row>
    <row r="78" spans="2:6">
      <c r="B78" s="4"/>
      <c r="D78" s="4"/>
      <c r="E78" s="4"/>
      <c r="F78" s="4"/>
    </row>
    <row r="79" spans="2:6">
      <c r="B79" s="4"/>
      <c r="D79" s="4"/>
      <c r="E79" s="4"/>
      <c r="F79" s="4"/>
    </row>
    <row r="80" spans="2:6">
      <c r="B80" s="4"/>
      <c r="D80" s="4"/>
      <c r="E80" s="4"/>
      <c r="F80" s="4"/>
    </row>
    <row r="81" spans="6:6">
      <c r="F81" s="4"/>
    </row>
    <row r="82" spans="6:6">
      <c r="F82" s="4"/>
    </row>
    <row r="102" spans="1:6">
      <c r="A102" s="39"/>
      <c r="B102" s="39"/>
      <c r="C102" s="40"/>
      <c r="D102" s="39"/>
      <c r="E102" s="39"/>
      <c r="F102" s="39"/>
    </row>
    <row r="103" spans="1:6">
      <c r="A103" s="39"/>
      <c r="B103" s="39"/>
      <c r="C103" s="40"/>
      <c r="D103" s="39"/>
      <c r="E103" s="39"/>
      <c r="F103" s="39"/>
    </row>
    <row r="104" spans="1:6">
      <c r="A104" s="39"/>
      <c r="B104" s="39"/>
      <c r="C104" s="40"/>
      <c r="D104" s="39"/>
      <c r="E104" s="39"/>
      <c r="F104" s="39"/>
    </row>
    <row r="105" spans="1:6">
      <c r="A105" s="39"/>
      <c r="B105" s="39"/>
      <c r="C105" s="40"/>
      <c r="D105" s="39"/>
      <c r="E105" s="39"/>
      <c r="F105" s="39"/>
    </row>
    <row r="106" spans="1:6">
      <c r="A106" s="39"/>
      <c r="B106" s="39"/>
      <c r="C106" s="40"/>
      <c r="D106" s="39"/>
      <c r="E106" s="39"/>
      <c r="F106" s="39"/>
    </row>
    <row r="107" spans="1:6">
      <c r="A107" s="39"/>
      <c r="B107" s="39"/>
      <c r="C107" s="40"/>
      <c r="D107" s="39"/>
      <c r="E107" s="39"/>
      <c r="F107" s="39"/>
    </row>
    <row r="108" spans="1:6">
      <c r="A108" s="39"/>
      <c r="B108" s="39"/>
      <c r="C108" s="40"/>
      <c r="D108" s="39"/>
      <c r="E108" s="39"/>
      <c r="F108" s="39"/>
    </row>
    <row r="109" spans="1:6">
      <c r="A109" s="39"/>
      <c r="B109" s="39"/>
      <c r="C109" s="40"/>
      <c r="D109" s="39"/>
      <c r="E109" s="39"/>
      <c r="F109" s="39"/>
    </row>
    <row r="110" spans="1:6">
      <c r="A110" s="39"/>
      <c r="B110" s="39"/>
      <c r="C110" s="40"/>
      <c r="D110" s="39"/>
      <c r="E110" s="39"/>
      <c r="F110" s="39"/>
    </row>
    <row r="111" spans="1:6">
      <c r="A111" s="39"/>
      <c r="B111" s="39"/>
      <c r="C111" s="40"/>
      <c r="D111" s="39"/>
      <c r="E111" s="39"/>
      <c r="F111" s="39"/>
    </row>
    <row r="112" spans="1:6">
      <c r="A112" s="39"/>
      <c r="B112" s="39"/>
      <c r="C112" s="40"/>
      <c r="D112" s="39"/>
      <c r="E112" s="39"/>
      <c r="F112" s="39"/>
    </row>
    <row r="113" spans="1:6">
      <c r="A113" s="39"/>
      <c r="B113" s="39"/>
      <c r="C113" s="40"/>
      <c r="D113" s="39"/>
      <c r="E113" s="39"/>
      <c r="F113" s="39"/>
    </row>
    <row r="114" spans="1:6">
      <c r="A114" s="39"/>
      <c r="B114" s="39"/>
      <c r="C114" s="40"/>
      <c r="D114" s="39"/>
      <c r="E114" s="39"/>
      <c r="F114" s="39"/>
    </row>
    <row r="120" spans="1:6">
      <c r="A120" s="39"/>
      <c r="B120" s="39"/>
      <c r="C120" s="40"/>
      <c r="D120" s="39"/>
      <c r="E120" s="39"/>
      <c r="F120" s="39"/>
    </row>
    <row r="125" spans="1:6">
      <c r="A125" s="39"/>
      <c r="B125" s="39"/>
      <c r="C125" s="40"/>
      <c r="D125" s="39"/>
      <c r="E125" s="39"/>
      <c r="F125" s="39"/>
    </row>
    <row r="126" spans="1:6">
      <c r="A126" s="39"/>
      <c r="B126" s="39"/>
      <c r="C126" s="40"/>
      <c r="D126" s="39"/>
      <c r="E126" s="39"/>
      <c r="F126" s="39"/>
    </row>
    <row r="134" spans="1:6">
      <c r="A134" s="37"/>
      <c r="B134" s="37"/>
      <c r="C134" s="38"/>
      <c r="D134" s="37"/>
      <c r="E134" s="37"/>
      <c r="F134" s="37"/>
    </row>
    <row r="148" spans="6:6">
      <c r="F148" s="4"/>
    </row>
    <row r="149" spans="6:6">
      <c r="F149" s="4"/>
    </row>
    <row r="155" spans="6:6">
      <c r="F155" s="4"/>
    </row>
    <row r="159" spans="6:6">
      <c r="F159" s="4"/>
    </row>
    <row r="161" spans="6:6">
      <c r="F161" s="4"/>
    </row>
    <row r="162" spans="6:6">
      <c r="F162" s="4"/>
    </row>
    <row r="163" spans="6:6">
      <c r="F163" s="4"/>
    </row>
    <row r="166" spans="6:6">
      <c r="F166" s="4"/>
    </row>
    <row r="247" spans="1:6">
      <c r="A247" s="39"/>
      <c r="B247" s="39"/>
      <c r="C247" s="40"/>
      <c r="D247" s="39"/>
      <c r="E247" s="39"/>
      <c r="F247" s="39"/>
    </row>
    <row r="249" spans="1:6">
      <c r="A249" s="4"/>
      <c r="B249" s="4"/>
      <c r="D249" s="4"/>
      <c r="E249" s="4"/>
      <c r="F249" s="4"/>
    </row>
    <row r="250" spans="1:6">
      <c r="A250" s="4"/>
      <c r="B250" s="4"/>
      <c r="D250" s="4"/>
      <c r="E250" s="4"/>
      <c r="F250" s="4"/>
    </row>
    <row r="251" spans="1:6">
      <c r="A251" s="4"/>
      <c r="B251" s="4"/>
      <c r="D251" s="4"/>
      <c r="E251" s="4"/>
      <c r="F251" s="4"/>
    </row>
    <row r="254" spans="1:6">
      <c r="A254" s="4"/>
      <c r="B254" s="4"/>
      <c r="D254" s="4"/>
      <c r="E254" s="4"/>
      <c r="F254" s="4"/>
    </row>
    <row r="257" spans="1:6">
      <c r="A257" s="4"/>
      <c r="B257" s="4"/>
      <c r="D257" s="4"/>
      <c r="E257" s="4"/>
      <c r="F257" s="4"/>
    </row>
    <row r="258" spans="1:6">
      <c r="A258" s="4"/>
      <c r="B258" s="4"/>
      <c r="D258" s="4"/>
      <c r="E258" s="4"/>
      <c r="F258" s="4"/>
    </row>
    <row r="259" spans="1:6">
      <c r="A259" s="4"/>
      <c r="B259" s="4"/>
      <c r="D259" s="4"/>
      <c r="E259" s="4"/>
      <c r="F259" s="4"/>
    </row>
    <row r="260" spans="1:6">
      <c r="A260" s="4"/>
      <c r="B260" s="4"/>
      <c r="D260" s="4"/>
      <c r="E260" s="4"/>
      <c r="F260" s="4"/>
    </row>
    <row r="277" spans="1:6">
      <c r="A277" s="39"/>
      <c r="B277" s="39"/>
      <c r="C277" s="40"/>
      <c r="D277" s="39"/>
      <c r="E277" s="39"/>
      <c r="F277" s="39"/>
    </row>
  </sheetData>
  <mergeCells count="4">
    <mergeCell ref="C4:C14"/>
    <mergeCell ref="B4:B14"/>
    <mergeCell ref="B15:B39"/>
    <mergeCell ref="C15:C3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AR55"/>
  <sheetViews>
    <sheetView showGridLines="0" zoomScale="55" zoomScaleNormal="55" zoomScaleSheetLayoutView="85" workbookViewId="0">
      <selection activeCell="S57" sqref="S57"/>
    </sheetView>
  </sheetViews>
  <sheetFormatPr defaultRowHeight="15"/>
  <cols>
    <col min="24" max="24" width="17.85546875" customWidth="1"/>
    <col min="25" max="25" width="16.7109375" customWidth="1"/>
    <col min="26" max="26" width="18.28515625" bestFit="1" customWidth="1"/>
    <col min="27" max="27" width="11.7109375" bestFit="1" customWidth="1"/>
    <col min="28" max="28" width="24.7109375" customWidth="1"/>
    <col min="29" max="29" width="20.28515625" bestFit="1" customWidth="1"/>
    <col min="30" max="30" width="19.5703125" bestFit="1" customWidth="1"/>
    <col min="31" max="31" width="11.7109375" bestFit="1" customWidth="1"/>
  </cols>
  <sheetData>
    <row r="1" spans="1:32">
      <c r="A1" s="4"/>
      <c r="B1" s="4"/>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row>
    <row r="2" spans="1:32">
      <c r="A2" s="4"/>
      <c r="B2" s="4"/>
      <c r="C2" s="47"/>
      <c r="D2" s="4"/>
      <c r="E2" s="4"/>
      <c r="F2" s="4"/>
      <c r="G2" s="4"/>
      <c r="H2" s="4"/>
      <c r="I2" s="4"/>
      <c r="J2" s="4"/>
      <c r="K2" s="4"/>
      <c r="L2" s="4"/>
      <c r="M2" s="4"/>
      <c r="N2" s="4"/>
      <c r="O2" s="4"/>
      <c r="P2" s="4"/>
      <c r="Q2" s="4"/>
      <c r="R2" s="4"/>
      <c r="S2" s="4"/>
      <c r="T2" s="4"/>
      <c r="U2" s="4"/>
      <c r="V2" s="47"/>
      <c r="W2" s="47"/>
      <c r="X2" s="47"/>
      <c r="Y2" s="47"/>
      <c r="Z2" s="47"/>
      <c r="AA2" s="47"/>
      <c r="AB2" s="47"/>
      <c r="AC2" s="47"/>
      <c r="AD2" s="47"/>
      <c r="AE2" s="47"/>
      <c r="AF2" s="47"/>
    </row>
    <row r="3" spans="1:32">
      <c r="A3" s="4"/>
      <c r="B3" s="4"/>
      <c r="C3" s="47"/>
      <c r="D3" s="4"/>
      <c r="E3" s="4"/>
      <c r="F3" s="4"/>
      <c r="G3" s="4"/>
      <c r="H3" s="4"/>
      <c r="I3" s="4"/>
      <c r="J3" s="4"/>
      <c r="K3" s="4"/>
      <c r="L3" s="4"/>
      <c r="M3" s="4"/>
      <c r="N3" s="4"/>
      <c r="O3" s="4"/>
      <c r="P3" s="4"/>
      <c r="Q3" s="4"/>
      <c r="R3" s="4"/>
      <c r="S3" s="4"/>
      <c r="T3" s="4"/>
      <c r="U3" s="4"/>
      <c r="V3" s="47"/>
      <c r="W3" s="47"/>
      <c r="X3" s="114" t="s">
        <v>98</v>
      </c>
      <c r="Y3" s="157" t="s">
        <v>99</v>
      </c>
      <c r="Z3" s="158"/>
      <c r="AA3" s="159"/>
      <c r="AB3" s="154" t="s">
        <v>100</v>
      </c>
      <c r="AC3" s="155"/>
      <c r="AD3" s="155"/>
      <c r="AE3" s="156"/>
      <c r="AF3" s="47"/>
    </row>
    <row r="4" spans="1:32">
      <c r="A4" s="4"/>
      <c r="B4" s="4"/>
      <c r="C4" s="47"/>
      <c r="D4" s="4"/>
      <c r="E4" s="4"/>
      <c r="F4" s="4"/>
      <c r="G4" s="4"/>
      <c r="H4" s="4"/>
      <c r="I4" s="4"/>
      <c r="J4" s="4"/>
      <c r="K4" s="4"/>
      <c r="L4" s="4"/>
      <c r="M4" s="4"/>
      <c r="N4" s="4"/>
      <c r="O4" s="4"/>
      <c r="P4" s="4"/>
      <c r="Q4" s="4"/>
      <c r="R4" s="4"/>
      <c r="S4" s="4"/>
      <c r="T4" s="4"/>
      <c r="U4" s="4"/>
      <c r="V4" s="47"/>
      <c r="W4" s="47"/>
      <c r="X4" s="64" t="s">
        <v>101</v>
      </c>
      <c r="Y4" s="65" t="s">
        <v>102</v>
      </c>
      <c r="Z4" s="65" t="s">
        <v>103</v>
      </c>
      <c r="AA4" s="65" t="s">
        <v>104</v>
      </c>
      <c r="AB4" s="66" t="s">
        <v>105</v>
      </c>
      <c r="AC4" s="66" t="s">
        <v>106</v>
      </c>
      <c r="AD4" s="66" t="s">
        <v>107</v>
      </c>
      <c r="AE4" s="66" t="s">
        <v>104</v>
      </c>
      <c r="AF4" s="47"/>
    </row>
    <row r="5" spans="1:32">
      <c r="A5" s="4"/>
      <c r="B5" s="4"/>
      <c r="C5" s="47"/>
      <c r="D5" s="4"/>
      <c r="E5" s="4"/>
      <c r="F5" s="4"/>
      <c r="G5" s="4"/>
      <c r="H5" s="4"/>
      <c r="I5" s="4"/>
      <c r="J5" s="4"/>
      <c r="K5" s="4"/>
      <c r="L5" s="4"/>
      <c r="M5" s="4"/>
      <c r="N5" s="4"/>
      <c r="O5" s="4"/>
      <c r="P5" s="4"/>
      <c r="Q5" s="4"/>
      <c r="R5" s="4"/>
      <c r="S5" s="4"/>
      <c r="T5" s="4"/>
      <c r="U5" s="4"/>
      <c r="V5" s="47"/>
      <c r="W5" s="47"/>
      <c r="X5" s="67" t="str">
        <f>'Source Summary'!B5</f>
        <v>CAS</v>
      </c>
      <c r="Y5" s="68">
        <f>'Source Summary'!E5</f>
        <v>270</v>
      </c>
      <c r="Z5" s="69">
        <f>'Source Summary'!H5</f>
        <v>1219</v>
      </c>
      <c r="AA5" s="70">
        <f>'Source Summary'!I5</f>
        <v>4.5148148148148151</v>
      </c>
      <c r="AB5" s="69">
        <f>'Source Summary'!J5</f>
        <v>35</v>
      </c>
      <c r="AC5" s="69">
        <f>'Source Summary'!O5</f>
        <v>1</v>
      </c>
      <c r="AD5" s="69">
        <f>'Source Summary'!P5</f>
        <v>1</v>
      </c>
      <c r="AE5" s="70">
        <f>'Source Summary'!Q5</f>
        <v>1</v>
      </c>
      <c r="AF5" s="47"/>
    </row>
    <row r="6" spans="1:32">
      <c r="A6" s="4"/>
      <c r="B6" s="4"/>
      <c r="C6" s="47"/>
      <c r="D6" s="4"/>
      <c r="E6" s="4"/>
      <c r="F6" s="4"/>
      <c r="G6" s="4"/>
      <c r="H6" s="4"/>
      <c r="I6" s="4"/>
      <c r="J6" s="4"/>
      <c r="K6" s="4"/>
      <c r="L6" s="4"/>
      <c r="M6" s="4"/>
      <c r="N6" s="4"/>
      <c r="O6" s="4"/>
      <c r="P6" s="4"/>
      <c r="Q6" s="4"/>
      <c r="R6" s="4"/>
      <c r="S6" s="4"/>
      <c r="T6" s="4"/>
      <c r="U6" s="4"/>
      <c r="V6" s="47"/>
      <c r="W6" s="47"/>
      <c r="X6" s="67" t="str">
        <f>'Source Summary'!B6</f>
        <v>AMS</v>
      </c>
      <c r="Y6" s="68">
        <f>'Source Summary'!E6</f>
        <v>0</v>
      </c>
      <c r="Z6" s="69">
        <f>'Source Summary'!H6</f>
        <v>0</v>
      </c>
      <c r="AA6" s="70">
        <f>'Source Summary'!I6</f>
        <v>0</v>
      </c>
      <c r="AB6" s="69">
        <f>'Source Summary'!J6</f>
        <v>0</v>
      </c>
      <c r="AC6" s="69">
        <f>'Source Summary'!O6</f>
        <v>0</v>
      </c>
      <c r="AD6" s="69">
        <f>'Source Summary'!P6</f>
        <v>0</v>
      </c>
      <c r="AE6" s="70">
        <f>'Source Summary'!Q6</f>
        <v>0</v>
      </c>
      <c r="AF6" s="47"/>
    </row>
    <row r="7" spans="1:32">
      <c r="A7" s="4"/>
      <c r="B7" s="4"/>
      <c r="C7" s="47"/>
      <c r="D7" s="4"/>
      <c r="E7" s="4"/>
      <c r="F7" s="4"/>
      <c r="G7" s="4"/>
      <c r="H7" s="4"/>
      <c r="I7" s="4"/>
      <c r="J7" s="4"/>
      <c r="K7" s="4"/>
      <c r="L7" s="4"/>
      <c r="M7" s="4"/>
      <c r="N7" s="4"/>
      <c r="O7" s="4"/>
      <c r="P7" s="4"/>
      <c r="Q7" s="4"/>
      <c r="R7" s="4"/>
      <c r="S7" s="4"/>
      <c r="T7" s="4"/>
      <c r="U7" s="4"/>
      <c r="V7" s="47"/>
      <c r="W7" s="47"/>
      <c r="X7" s="67">
        <f>'Source Summary'!B7</f>
        <v>0</v>
      </c>
      <c r="Y7" s="68">
        <f>'Source Summary'!E7</f>
        <v>0</v>
      </c>
      <c r="Z7" s="69">
        <f>'Source Summary'!H7</f>
        <v>0</v>
      </c>
      <c r="AA7" s="70">
        <f>'Source Summary'!I7</f>
        <v>0</v>
      </c>
      <c r="AB7" s="69">
        <f>'Source Summary'!J7</f>
        <v>0</v>
      </c>
      <c r="AC7" s="69">
        <f>'Source Summary'!O7</f>
        <v>0</v>
      </c>
      <c r="AD7" s="69">
        <f>'Source Summary'!P7</f>
        <v>0</v>
      </c>
      <c r="AE7" s="70">
        <f>'Source Summary'!Q7</f>
        <v>0</v>
      </c>
      <c r="AF7" s="47"/>
    </row>
    <row r="8" spans="1:32">
      <c r="A8" s="4"/>
      <c r="B8" s="4"/>
      <c r="C8" s="47"/>
      <c r="D8" s="4"/>
      <c r="E8" s="4"/>
      <c r="F8" s="4"/>
      <c r="G8" s="4"/>
      <c r="H8" s="4"/>
      <c r="I8" s="4"/>
      <c r="J8" s="4"/>
      <c r="K8" s="4"/>
      <c r="L8" s="4"/>
      <c r="M8" s="4"/>
      <c r="N8" s="4"/>
      <c r="O8" s="4"/>
      <c r="P8" s="4"/>
      <c r="Q8" s="4"/>
      <c r="R8" s="4"/>
      <c r="S8" s="4"/>
      <c r="T8" s="4"/>
      <c r="U8" s="4"/>
      <c r="V8" s="47"/>
      <c r="W8" s="47"/>
      <c r="X8" s="67">
        <f>'Source Summary'!B8</f>
        <v>0</v>
      </c>
      <c r="Y8" s="68">
        <f>'Source Summary'!E8</f>
        <v>0</v>
      </c>
      <c r="Z8" s="69">
        <f>'Source Summary'!H8</f>
        <v>0</v>
      </c>
      <c r="AA8" s="70">
        <f>'Source Summary'!I8</f>
        <v>0</v>
      </c>
      <c r="AB8" s="69">
        <f>'Source Summary'!J8</f>
        <v>0</v>
      </c>
      <c r="AC8" s="69">
        <f>'Source Summary'!O8</f>
        <v>0</v>
      </c>
      <c r="AD8" s="69">
        <f>'Source Summary'!P8</f>
        <v>0</v>
      </c>
      <c r="AE8" s="70">
        <f>'Source Summary'!Q8</f>
        <v>0</v>
      </c>
      <c r="AF8" s="47"/>
    </row>
    <row r="9" spans="1:32">
      <c r="A9" s="4"/>
      <c r="B9" s="4"/>
      <c r="C9" s="47"/>
      <c r="D9" s="4"/>
      <c r="E9" s="4"/>
      <c r="F9" s="4"/>
      <c r="G9" s="4"/>
      <c r="H9" s="4"/>
      <c r="I9" s="4"/>
      <c r="J9" s="4"/>
      <c r="K9" s="4"/>
      <c r="L9" s="4"/>
      <c r="M9" s="4"/>
      <c r="N9" s="4"/>
      <c r="O9" s="4"/>
      <c r="P9" s="4"/>
      <c r="Q9" s="4"/>
      <c r="R9" s="4"/>
      <c r="S9" s="4"/>
      <c r="T9" s="4"/>
      <c r="U9" s="4"/>
      <c r="V9" s="47"/>
      <c r="W9" s="47"/>
      <c r="X9" s="67">
        <f>'Source Summary'!B9</f>
        <v>0</v>
      </c>
      <c r="Y9" s="68">
        <f>'Source Summary'!E9</f>
        <v>0</v>
      </c>
      <c r="Z9" s="69">
        <f>'Source Summary'!H9</f>
        <v>0</v>
      </c>
      <c r="AA9" s="70">
        <f>'Source Summary'!I9</f>
        <v>0</v>
      </c>
      <c r="AB9" s="69">
        <f>'Source Summary'!J9</f>
        <v>0</v>
      </c>
      <c r="AC9" s="69">
        <f>'Source Summary'!O9</f>
        <v>0</v>
      </c>
      <c r="AD9" s="69">
        <f>'Source Summary'!P9</f>
        <v>0</v>
      </c>
      <c r="AE9" s="70">
        <f>'Source Summary'!Q9</f>
        <v>0</v>
      </c>
      <c r="AF9" s="47"/>
    </row>
    <row r="10" spans="1:32">
      <c r="A10" s="4"/>
      <c r="B10" s="4"/>
      <c r="C10" s="47"/>
      <c r="D10" s="4"/>
      <c r="E10" s="4"/>
      <c r="F10" s="4"/>
      <c r="G10" s="4"/>
      <c r="H10" s="4"/>
      <c r="I10" s="4"/>
      <c r="J10" s="4"/>
      <c r="K10" s="4"/>
      <c r="L10" s="4"/>
      <c r="M10" s="4"/>
      <c r="N10" s="4"/>
      <c r="O10" s="4"/>
      <c r="P10" s="4"/>
      <c r="Q10" s="4"/>
      <c r="R10" s="4"/>
      <c r="S10" s="4"/>
      <c r="T10" s="4"/>
      <c r="U10" s="4"/>
      <c r="V10" s="47"/>
      <c r="W10" s="47"/>
      <c r="X10" s="67">
        <f>'Source Summary'!B10</f>
        <v>0</v>
      </c>
      <c r="Y10" s="68">
        <f>'Source Summary'!E10</f>
        <v>0</v>
      </c>
      <c r="Z10" s="69">
        <f>'Source Summary'!H10</f>
        <v>0</v>
      </c>
      <c r="AA10" s="70">
        <f>'Source Summary'!I10</f>
        <v>0</v>
      </c>
      <c r="AB10" s="69">
        <f>'Source Summary'!J10</f>
        <v>0</v>
      </c>
      <c r="AC10" s="69">
        <f>'Source Summary'!O10</f>
        <v>0</v>
      </c>
      <c r="AD10" s="69">
        <f>'Source Summary'!P10</f>
        <v>0</v>
      </c>
      <c r="AE10" s="70">
        <f>'Source Summary'!Q10</f>
        <v>0</v>
      </c>
      <c r="AF10" s="47"/>
    </row>
    <row r="11" spans="1:32">
      <c r="A11" s="4"/>
      <c r="B11" s="4"/>
      <c r="C11" s="47"/>
      <c r="D11" s="4"/>
      <c r="E11" s="4"/>
      <c r="F11" s="4"/>
      <c r="G11" s="4"/>
      <c r="H11" s="4"/>
      <c r="I11" s="4"/>
      <c r="J11" s="4"/>
      <c r="K11" s="4"/>
      <c r="L11" s="4"/>
      <c r="M11" s="4"/>
      <c r="N11" s="4"/>
      <c r="O11" s="4"/>
      <c r="P11" s="4"/>
      <c r="Q11" s="4"/>
      <c r="R11" s="4"/>
      <c r="S11" s="4"/>
      <c r="T11" s="4"/>
      <c r="U11" s="4"/>
      <c r="V11" s="47"/>
      <c r="W11" s="47"/>
      <c r="X11" s="67">
        <f>'Source Summary'!B11</f>
        <v>0</v>
      </c>
      <c r="Y11" s="68">
        <f>'Source Summary'!E11</f>
        <v>0</v>
      </c>
      <c r="Z11" s="69">
        <f>'Source Summary'!H11</f>
        <v>0</v>
      </c>
      <c r="AA11" s="70">
        <f>'Source Summary'!I11</f>
        <v>0</v>
      </c>
      <c r="AB11" s="69">
        <f>'Source Summary'!J11</f>
        <v>0</v>
      </c>
      <c r="AC11" s="69">
        <f>'Source Summary'!O11</f>
        <v>0</v>
      </c>
      <c r="AD11" s="69">
        <f>'Source Summary'!P11</f>
        <v>0</v>
      </c>
      <c r="AE11" s="70">
        <f>'Source Summary'!Q11</f>
        <v>0</v>
      </c>
      <c r="AF11" s="47"/>
    </row>
    <row r="12" spans="1:32">
      <c r="A12" s="4"/>
      <c r="B12" s="4"/>
      <c r="C12" s="47"/>
      <c r="D12" s="4"/>
      <c r="E12" s="4"/>
      <c r="F12" s="4"/>
      <c r="G12" s="4"/>
      <c r="H12" s="4"/>
      <c r="I12" s="4"/>
      <c r="J12" s="4"/>
      <c r="K12" s="4"/>
      <c r="L12" s="4"/>
      <c r="M12" s="4"/>
      <c r="N12" s="4"/>
      <c r="O12" s="4"/>
      <c r="P12" s="4"/>
      <c r="Q12" s="4"/>
      <c r="R12" s="4"/>
      <c r="S12" s="4"/>
      <c r="T12" s="4"/>
      <c r="U12" s="4"/>
      <c r="V12" s="47"/>
      <c r="W12" s="47"/>
      <c r="X12" s="67">
        <f>'Source Summary'!B12</f>
        <v>0</v>
      </c>
      <c r="Y12" s="68">
        <f>'Source Summary'!E12</f>
        <v>0</v>
      </c>
      <c r="Z12" s="69">
        <f>'Source Summary'!H12</f>
        <v>0</v>
      </c>
      <c r="AA12" s="70">
        <f>'Source Summary'!I12</f>
        <v>0</v>
      </c>
      <c r="AB12" s="69">
        <f>'Source Summary'!J12</f>
        <v>0</v>
      </c>
      <c r="AC12" s="69">
        <f>'Source Summary'!O12</f>
        <v>0</v>
      </c>
      <c r="AD12" s="69">
        <f>'Source Summary'!P12</f>
        <v>0</v>
      </c>
      <c r="AE12" s="70">
        <f>'Source Summary'!Q12</f>
        <v>0</v>
      </c>
      <c r="AF12" s="47"/>
    </row>
    <row r="13" spans="1:32">
      <c r="A13" s="4"/>
      <c r="B13" s="4"/>
      <c r="C13" s="47"/>
      <c r="D13" s="4"/>
      <c r="E13" s="4"/>
      <c r="F13" s="4"/>
      <c r="G13" s="4"/>
      <c r="H13" s="4"/>
      <c r="I13" s="4"/>
      <c r="J13" s="4"/>
      <c r="K13" s="4"/>
      <c r="L13" s="4"/>
      <c r="M13" s="4"/>
      <c r="N13" s="4"/>
      <c r="O13" s="4"/>
      <c r="P13" s="4"/>
      <c r="Q13" s="4"/>
      <c r="R13" s="4"/>
      <c r="S13" s="4"/>
      <c r="T13" s="4"/>
      <c r="U13" s="4"/>
      <c r="V13" s="47"/>
      <c r="W13" s="47"/>
      <c r="X13" s="67">
        <f>'Source Summary'!B13</f>
        <v>0</v>
      </c>
      <c r="Y13" s="68">
        <f>'Source Summary'!E13</f>
        <v>0</v>
      </c>
      <c r="Z13" s="69">
        <f>'Source Summary'!H13</f>
        <v>0</v>
      </c>
      <c r="AA13" s="70">
        <f>'Source Summary'!I13</f>
        <v>0</v>
      </c>
      <c r="AB13" s="69">
        <f>'Source Summary'!J13</f>
        <v>0</v>
      </c>
      <c r="AC13" s="69">
        <f>'Source Summary'!O13</f>
        <v>0</v>
      </c>
      <c r="AD13" s="69">
        <f>'Source Summary'!P13</f>
        <v>0</v>
      </c>
      <c r="AE13" s="70">
        <f>'Source Summary'!Q13</f>
        <v>0</v>
      </c>
      <c r="AF13" s="47"/>
    </row>
    <row r="14" spans="1:32">
      <c r="A14" s="4"/>
      <c r="B14" s="4"/>
      <c r="C14" s="47"/>
      <c r="D14" s="4"/>
      <c r="E14" s="4"/>
      <c r="F14" s="4"/>
      <c r="G14" s="4"/>
      <c r="H14" s="4"/>
      <c r="I14" s="4"/>
      <c r="J14" s="4"/>
      <c r="K14" s="4"/>
      <c r="L14" s="4"/>
      <c r="M14" s="4"/>
      <c r="N14" s="4"/>
      <c r="O14" s="4"/>
      <c r="P14" s="4"/>
      <c r="Q14" s="4"/>
      <c r="R14" s="4"/>
      <c r="S14" s="4"/>
      <c r="T14" s="4"/>
      <c r="U14" s="4"/>
      <c r="V14" s="47"/>
      <c r="W14" s="47"/>
      <c r="X14" s="67">
        <f>'Source Summary'!B14</f>
        <v>0</v>
      </c>
      <c r="Y14" s="68">
        <f>'Source Summary'!E14</f>
        <v>0</v>
      </c>
      <c r="Z14" s="69">
        <f>'Source Summary'!H14</f>
        <v>0</v>
      </c>
      <c r="AA14" s="70">
        <f>'Source Summary'!I14</f>
        <v>0</v>
      </c>
      <c r="AB14" s="69">
        <f>'Source Summary'!J14</f>
        <v>0</v>
      </c>
      <c r="AC14" s="69">
        <f>'Source Summary'!O14</f>
        <v>0</v>
      </c>
      <c r="AD14" s="69">
        <f>'Source Summary'!P14</f>
        <v>0</v>
      </c>
      <c r="AE14" s="70">
        <f>'Source Summary'!Q14</f>
        <v>0</v>
      </c>
      <c r="AF14" s="47"/>
    </row>
    <row r="15" spans="1:32">
      <c r="A15" s="4"/>
      <c r="B15" s="4"/>
      <c r="C15" s="47"/>
      <c r="D15" s="4"/>
      <c r="E15" s="4"/>
      <c r="F15" s="4"/>
      <c r="G15" s="4"/>
      <c r="H15" s="4"/>
      <c r="I15" s="4"/>
      <c r="J15" s="4"/>
      <c r="K15" s="4"/>
      <c r="L15" s="4"/>
      <c r="M15" s="4"/>
      <c r="N15" s="4"/>
      <c r="O15" s="4"/>
      <c r="P15" s="4"/>
      <c r="Q15" s="4"/>
      <c r="R15" s="4"/>
      <c r="S15" s="4"/>
      <c r="T15" s="4"/>
      <c r="U15" s="4"/>
      <c r="V15" s="47"/>
      <c r="W15" s="47"/>
      <c r="X15" s="67">
        <f>'Source Summary'!B15</f>
        <v>0</v>
      </c>
      <c r="Y15" s="68">
        <f>'Source Summary'!E15</f>
        <v>0</v>
      </c>
      <c r="Z15" s="69">
        <f>'Source Summary'!H15</f>
        <v>0</v>
      </c>
      <c r="AA15" s="70">
        <f>'Source Summary'!I15</f>
        <v>0</v>
      </c>
      <c r="AB15" s="69">
        <f>'Source Summary'!J15</f>
        <v>0</v>
      </c>
      <c r="AC15" s="69">
        <f>'Source Summary'!O15</f>
        <v>0</v>
      </c>
      <c r="AD15" s="69">
        <f>'Source Summary'!P15</f>
        <v>0</v>
      </c>
      <c r="AE15" s="70">
        <f>'Source Summary'!Q15</f>
        <v>0</v>
      </c>
      <c r="AF15" s="47"/>
    </row>
    <row r="16" spans="1:32">
      <c r="A16" s="4"/>
      <c r="B16" s="4"/>
      <c r="C16" s="47"/>
      <c r="D16" s="4"/>
      <c r="E16" s="4"/>
      <c r="F16" s="4"/>
      <c r="G16" s="4"/>
      <c r="H16" s="4"/>
      <c r="I16" s="4"/>
      <c r="J16" s="4"/>
      <c r="K16" s="4"/>
      <c r="L16" s="4"/>
      <c r="M16" s="4"/>
      <c r="N16" s="4"/>
      <c r="O16" s="4"/>
      <c r="P16" s="4"/>
      <c r="Q16" s="4"/>
      <c r="R16" s="4"/>
      <c r="S16" s="4"/>
      <c r="T16" s="4"/>
      <c r="U16" s="4"/>
      <c r="V16" s="47"/>
      <c r="W16" s="47"/>
      <c r="X16" s="67">
        <f>'Source Summary'!B16</f>
        <v>0</v>
      </c>
      <c r="Y16" s="68">
        <f>'Source Summary'!E16</f>
        <v>0</v>
      </c>
      <c r="Z16" s="69">
        <f>'Source Summary'!H16</f>
        <v>0</v>
      </c>
      <c r="AA16" s="70">
        <f>'Source Summary'!I16</f>
        <v>0</v>
      </c>
      <c r="AB16" s="69">
        <f>'Source Summary'!J16</f>
        <v>0</v>
      </c>
      <c r="AC16" s="69">
        <f>'Source Summary'!O16</f>
        <v>0</v>
      </c>
      <c r="AD16" s="69">
        <f>'Source Summary'!P16</f>
        <v>0</v>
      </c>
      <c r="AE16" s="70">
        <f>'Source Summary'!Q16</f>
        <v>0</v>
      </c>
      <c r="AF16" s="47"/>
    </row>
    <row r="17" spans="1:44">
      <c r="A17" s="4"/>
      <c r="B17" s="4"/>
      <c r="C17" s="47"/>
      <c r="D17" s="4"/>
      <c r="E17" s="4"/>
      <c r="F17" s="4"/>
      <c r="G17" s="4"/>
      <c r="H17" s="4"/>
      <c r="I17" s="4"/>
      <c r="J17" s="4"/>
      <c r="K17" s="4"/>
      <c r="L17" s="4"/>
      <c r="M17" s="4"/>
      <c r="N17" s="4"/>
      <c r="O17" s="4"/>
      <c r="P17" s="4"/>
      <c r="Q17" s="4"/>
      <c r="R17" s="4"/>
      <c r="S17" s="4"/>
      <c r="T17" s="4"/>
      <c r="U17" s="4"/>
      <c r="V17" s="47"/>
      <c r="W17" s="47"/>
      <c r="X17" s="67">
        <f>'Source Summary'!B17</f>
        <v>0</v>
      </c>
      <c r="Y17" s="68">
        <f>'Source Summary'!E17</f>
        <v>0</v>
      </c>
      <c r="Z17" s="69">
        <f>'Source Summary'!H17</f>
        <v>0</v>
      </c>
      <c r="AA17" s="70">
        <f>'Source Summary'!I17</f>
        <v>0</v>
      </c>
      <c r="AB17" s="69">
        <f>'Source Summary'!J17</f>
        <v>0</v>
      </c>
      <c r="AC17" s="69">
        <f>'Source Summary'!O17</f>
        <v>0</v>
      </c>
      <c r="AD17" s="69">
        <f>'Source Summary'!P17</f>
        <v>0</v>
      </c>
      <c r="AE17" s="70">
        <f>'Source Summary'!Q17</f>
        <v>0</v>
      </c>
      <c r="AF17" s="47"/>
      <c r="AG17" s="4"/>
      <c r="AH17" s="4"/>
      <c r="AI17" s="4"/>
      <c r="AJ17" s="4"/>
      <c r="AK17" s="4"/>
      <c r="AL17" s="4"/>
      <c r="AM17" s="4"/>
      <c r="AN17" s="4"/>
      <c r="AO17" s="4"/>
      <c r="AP17" s="4"/>
      <c r="AQ17" s="4"/>
      <c r="AR17" s="4"/>
    </row>
    <row r="18" spans="1:44">
      <c r="A18" s="4"/>
      <c r="B18" s="4"/>
      <c r="C18" s="47"/>
      <c r="D18" s="4"/>
      <c r="E18" s="4"/>
      <c r="F18" s="4"/>
      <c r="G18" s="4"/>
      <c r="H18" s="4"/>
      <c r="I18" s="4"/>
      <c r="J18" s="4"/>
      <c r="K18" s="4"/>
      <c r="L18" s="4"/>
      <c r="M18" s="4"/>
      <c r="N18" s="4"/>
      <c r="O18" s="4"/>
      <c r="P18" s="4"/>
      <c r="Q18" s="4"/>
      <c r="R18" s="4"/>
      <c r="S18" s="4"/>
      <c r="T18" s="4"/>
      <c r="U18" s="4"/>
      <c r="V18" s="47"/>
      <c r="W18" s="47"/>
      <c r="X18" s="67">
        <f>'Source Summary'!B18</f>
        <v>0</v>
      </c>
      <c r="Y18" s="68">
        <f>'Source Summary'!E18</f>
        <v>0</v>
      </c>
      <c r="Z18" s="69">
        <f>'Source Summary'!H18</f>
        <v>0</v>
      </c>
      <c r="AA18" s="70">
        <f>'Source Summary'!I18</f>
        <v>0</v>
      </c>
      <c r="AB18" s="69">
        <f>'Source Summary'!J18</f>
        <v>0</v>
      </c>
      <c r="AC18" s="69">
        <f>'Source Summary'!O18</f>
        <v>0</v>
      </c>
      <c r="AD18" s="69">
        <f>'Source Summary'!P18</f>
        <v>0</v>
      </c>
      <c r="AE18" s="70">
        <f>'Source Summary'!Q18</f>
        <v>0</v>
      </c>
      <c r="AF18" s="47"/>
      <c r="AG18" s="4"/>
      <c r="AH18" s="4"/>
      <c r="AI18" s="4"/>
      <c r="AJ18" s="4"/>
      <c r="AK18" s="4"/>
      <c r="AL18" s="4"/>
      <c r="AM18" s="4"/>
      <c r="AN18" s="4"/>
      <c r="AO18" s="4"/>
      <c r="AP18" s="4"/>
      <c r="AQ18" s="4"/>
      <c r="AR18" s="4"/>
    </row>
    <row r="19" spans="1:44">
      <c r="A19" s="4"/>
      <c r="B19" s="4"/>
      <c r="C19" s="47"/>
      <c r="D19" s="4"/>
      <c r="E19" s="4"/>
      <c r="F19" s="4"/>
      <c r="G19" s="4"/>
      <c r="H19" s="4"/>
      <c r="I19" s="4"/>
      <c r="J19" s="4"/>
      <c r="K19" s="4"/>
      <c r="L19" s="4"/>
      <c r="M19" s="4"/>
      <c r="N19" s="4"/>
      <c r="O19" s="4"/>
      <c r="P19" s="4"/>
      <c r="Q19" s="4"/>
      <c r="R19" s="4"/>
      <c r="S19" s="4"/>
      <c r="T19" s="4"/>
      <c r="U19" s="4"/>
      <c r="V19" s="47"/>
      <c r="W19" s="47"/>
      <c r="X19" s="67">
        <f>'Source Summary'!B23</f>
        <v>0</v>
      </c>
      <c r="Y19" s="68">
        <f>'Source Summary'!E23</f>
        <v>0</v>
      </c>
      <c r="Z19" s="69">
        <f>'Source Summary'!H23</f>
        <v>0</v>
      </c>
      <c r="AA19" s="70">
        <f>'Source Summary'!I23</f>
        <v>0</v>
      </c>
      <c r="AB19" s="69">
        <f>'Source Summary'!J23</f>
        <v>0</v>
      </c>
      <c r="AC19" s="69">
        <f>'Source Summary'!O23</f>
        <v>0</v>
      </c>
      <c r="AD19" s="69">
        <f>'Source Summary'!P23</f>
        <v>0</v>
      </c>
      <c r="AE19" s="70">
        <f>'Source Summary'!Q23</f>
        <v>0</v>
      </c>
      <c r="AF19" s="47"/>
      <c r="AG19" s="4"/>
      <c r="AH19" s="4"/>
      <c r="AI19" s="4"/>
      <c r="AJ19" s="4"/>
      <c r="AK19" s="4"/>
      <c r="AL19" s="4"/>
      <c r="AM19" s="4"/>
      <c r="AN19" s="4"/>
      <c r="AO19" s="4"/>
      <c r="AP19" s="4"/>
      <c r="AQ19" s="4"/>
      <c r="AR19" s="4"/>
    </row>
    <row r="20" spans="1:44">
      <c r="A20" s="4"/>
      <c r="B20" s="4"/>
      <c r="C20" s="47"/>
      <c r="D20" s="4"/>
      <c r="E20" s="4"/>
      <c r="F20" s="4"/>
      <c r="G20" s="4"/>
      <c r="H20" s="4"/>
      <c r="I20" s="4"/>
      <c r="J20" s="4"/>
      <c r="K20" s="4"/>
      <c r="L20" s="4"/>
      <c r="M20" s="4"/>
      <c r="N20" s="4"/>
      <c r="O20" s="4"/>
      <c r="P20" s="4"/>
      <c r="Q20" s="4"/>
      <c r="R20" s="4"/>
      <c r="S20" s="4"/>
      <c r="T20" s="4"/>
      <c r="U20" s="4"/>
      <c r="V20" s="47"/>
      <c r="W20" s="47"/>
      <c r="X20" s="115" t="s">
        <v>108</v>
      </c>
      <c r="Y20" s="68">
        <f>SUM(Y5:Y19)</f>
        <v>270</v>
      </c>
      <c r="Z20" s="68">
        <f>SUM(Z5:Z19)</f>
        <v>1219</v>
      </c>
      <c r="AA20" s="70">
        <f>IF(OR(Y20="x",X20=""),0,Z20/Y20)</f>
        <v>4.5148148148148151</v>
      </c>
      <c r="AB20" s="68">
        <f>SUM(AB5:AB19)</f>
        <v>35</v>
      </c>
      <c r="AC20" s="68">
        <f>SUM(AC5:AC19)</f>
        <v>1</v>
      </c>
      <c r="AD20" s="68">
        <f>SUM(AD5:AD19)</f>
        <v>1</v>
      </c>
      <c r="AE20" s="70">
        <f t="shared" ref="AE20" si="0">IF(AC20=0,0,AD20/AC20)</f>
        <v>1</v>
      </c>
      <c r="AF20" s="47"/>
      <c r="AG20" s="4"/>
      <c r="AH20" s="4"/>
      <c r="AI20" s="4"/>
      <c r="AJ20" s="4"/>
      <c r="AK20" s="4"/>
      <c r="AL20" s="4"/>
      <c r="AM20" s="4"/>
      <c r="AN20" s="4"/>
      <c r="AO20" s="4"/>
      <c r="AP20" s="4"/>
      <c r="AQ20" s="4"/>
      <c r="AR20" s="4"/>
    </row>
    <row r="21" spans="1:44">
      <c r="A21" s="4"/>
      <c r="B21" s="4"/>
      <c r="C21" s="47"/>
      <c r="D21" s="4"/>
      <c r="E21" s="4"/>
      <c r="F21" s="4"/>
      <c r="G21" s="4"/>
      <c r="H21" s="4"/>
      <c r="I21" s="4"/>
      <c r="J21" s="4"/>
      <c r="K21" s="4"/>
      <c r="L21" s="4"/>
      <c r="M21" s="4"/>
      <c r="N21" s="4"/>
      <c r="O21" s="4"/>
      <c r="P21" s="4"/>
      <c r="Q21" s="4"/>
      <c r="R21" s="4"/>
      <c r="S21" s="4"/>
      <c r="T21" s="4"/>
      <c r="U21" s="4"/>
      <c r="V21" s="47"/>
      <c r="W21" s="47"/>
      <c r="X21" s="47"/>
      <c r="Y21" s="47"/>
      <c r="Z21" s="47"/>
      <c r="AA21" s="47"/>
      <c r="AB21" s="47"/>
      <c r="AC21" s="47"/>
      <c r="AD21" s="47"/>
      <c r="AE21" s="47"/>
      <c r="AF21" s="47"/>
      <c r="AG21" s="4"/>
      <c r="AH21" s="4"/>
      <c r="AI21" s="4"/>
      <c r="AJ21" s="4"/>
      <c r="AK21" s="4"/>
      <c r="AL21" s="4"/>
      <c r="AM21" s="4"/>
      <c r="AN21" s="4"/>
      <c r="AO21" s="4"/>
      <c r="AP21" s="4"/>
      <c r="AQ21" s="4"/>
      <c r="AR21" s="4"/>
    </row>
    <row r="22" spans="1:44">
      <c r="A22" s="4"/>
      <c r="B22" s="4"/>
      <c r="C22" s="47"/>
      <c r="D22" s="4"/>
      <c r="E22" s="4"/>
      <c r="F22" s="4"/>
      <c r="G22" s="4"/>
      <c r="H22" s="4"/>
      <c r="I22" s="4"/>
      <c r="J22" s="4"/>
      <c r="K22" s="4"/>
      <c r="L22" s="4"/>
      <c r="M22" s="4"/>
      <c r="N22" s="4"/>
      <c r="O22" s="4"/>
      <c r="P22" s="4"/>
      <c r="Q22" s="4"/>
      <c r="R22" s="4"/>
      <c r="S22" s="4"/>
      <c r="T22" s="4"/>
      <c r="U22" s="4"/>
      <c r="V22" s="47"/>
      <c r="W22" s="4"/>
      <c r="X22" s="4"/>
      <c r="Y22" s="4"/>
      <c r="Z22" s="4"/>
      <c r="AA22" s="4"/>
      <c r="AB22" s="4"/>
      <c r="AC22" s="4"/>
      <c r="AD22" s="4"/>
      <c r="AE22" s="4"/>
      <c r="AF22" s="4"/>
      <c r="AG22" s="4"/>
      <c r="AH22" s="4"/>
      <c r="AI22" s="4"/>
      <c r="AJ22" s="4"/>
      <c r="AK22" s="4"/>
      <c r="AL22" s="4"/>
      <c r="AM22" s="4"/>
      <c r="AN22" s="4"/>
      <c r="AO22" s="4"/>
      <c r="AP22" s="4"/>
      <c r="AQ22" s="4"/>
      <c r="AR22" s="4"/>
    </row>
    <row r="23" spans="1:44" ht="21" customHeight="1">
      <c r="A23" s="4"/>
      <c r="B23" s="4"/>
      <c r="C23" s="47"/>
      <c r="D23" s="4"/>
      <c r="E23" s="4"/>
      <c r="F23" s="4"/>
      <c r="G23" s="4"/>
      <c r="H23" s="4"/>
      <c r="I23" s="4"/>
      <c r="J23" s="4"/>
      <c r="K23" s="4"/>
      <c r="L23" s="4"/>
      <c r="M23" s="4"/>
      <c r="N23" s="4"/>
      <c r="O23" s="4"/>
      <c r="P23" s="4"/>
      <c r="Q23" s="4"/>
      <c r="R23" s="4"/>
      <c r="S23" s="4"/>
      <c r="T23" s="4"/>
      <c r="U23" s="4"/>
      <c r="V23" s="47"/>
      <c r="W23" s="160" t="s">
        <v>109</v>
      </c>
      <c r="X23" s="160"/>
      <c r="Y23" s="160"/>
      <c r="Z23" s="160"/>
      <c r="AA23" s="160"/>
      <c r="AB23" s="160"/>
      <c r="AC23" s="160"/>
      <c r="AD23" s="160"/>
      <c r="AE23" s="160"/>
      <c r="AF23" s="160"/>
      <c r="AG23" s="71"/>
      <c r="AH23" s="71"/>
      <c r="AI23" s="71"/>
      <c r="AJ23" s="71"/>
      <c r="AK23" s="71"/>
      <c r="AL23" s="71"/>
      <c r="AM23" s="71"/>
      <c r="AN23" s="71"/>
      <c r="AO23" s="71"/>
      <c r="AP23" s="71"/>
      <c r="AQ23" s="39"/>
      <c r="AR23" s="39"/>
    </row>
    <row r="24" spans="1:44" ht="15" customHeight="1">
      <c r="A24" s="4"/>
      <c r="B24" s="4"/>
      <c r="C24" s="47"/>
      <c r="D24" s="4"/>
      <c r="E24" s="4"/>
      <c r="F24" s="4"/>
      <c r="G24" s="4"/>
      <c r="H24" s="4"/>
      <c r="I24" s="4"/>
      <c r="J24" s="4"/>
      <c r="K24" s="4"/>
      <c r="L24" s="4"/>
      <c r="M24" s="4"/>
      <c r="N24" s="4"/>
      <c r="O24" s="4"/>
      <c r="P24" s="4"/>
      <c r="Q24" s="4"/>
      <c r="R24" s="4"/>
      <c r="S24" s="4"/>
      <c r="T24" s="4"/>
      <c r="U24" s="4"/>
      <c r="V24" s="47"/>
      <c r="W24" s="160"/>
      <c r="X24" s="160"/>
      <c r="Y24" s="160"/>
      <c r="Z24" s="160"/>
      <c r="AA24" s="160"/>
      <c r="AB24" s="160"/>
      <c r="AC24" s="160"/>
      <c r="AD24" s="160"/>
      <c r="AE24" s="160"/>
      <c r="AF24" s="160"/>
      <c r="AG24" s="39"/>
      <c r="AH24" s="39"/>
      <c r="AI24" s="39"/>
      <c r="AJ24" s="39"/>
      <c r="AK24" s="39"/>
      <c r="AL24" s="39"/>
      <c r="AM24" s="39"/>
      <c r="AN24" s="39"/>
      <c r="AO24" s="39"/>
      <c r="AP24" s="39"/>
      <c r="AQ24" s="39"/>
      <c r="AR24" s="39"/>
    </row>
    <row r="25" spans="1:44" ht="15" customHeight="1">
      <c r="A25" s="4"/>
      <c r="B25" s="4"/>
      <c r="C25" s="47"/>
      <c r="D25" s="4"/>
      <c r="E25" s="4"/>
      <c r="F25" s="4"/>
      <c r="G25" s="4"/>
      <c r="H25" s="4"/>
      <c r="I25" s="4"/>
      <c r="J25" s="4"/>
      <c r="K25" s="4"/>
      <c r="L25" s="4"/>
      <c r="M25" s="4"/>
      <c r="N25" s="4"/>
      <c r="O25" s="4"/>
      <c r="P25" s="4"/>
      <c r="Q25" s="4"/>
      <c r="R25" s="4"/>
      <c r="S25" s="4"/>
      <c r="T25" s="4"/>
      <c r="U25" s="4"/>
      <c r="V25" s="47"/>
      <c r="W25" s="160"/>
      <c r="X25" s="160"/>
      <c r="Y25" s="160"/>
      <c r="Z25" s="160"/>
      <c r="AA25" s="160"/>
      <c r="AB25" s="160"/>
      <c r="AC25" s="160"/>
      <c r="AD25" s="160"/>
      <c r="AE25" s="160"/>
      <c r="AF25" s="160"/>
      <c r="AG25" s="4"/>
      <c r="AH25" s="4"/>
      <c r="AI25" s="4"/>
      <c r="AJ25" s="4"/>
      <c r="AK25" s="4"/>
      <c r="AL25" s="4"/>
      <c r="AM25" s="4"/>
      <c r="AN25" s="4"/>
      <c r="AO25" s="4"/>
      <c r="AP25" s="4"/>
      <c r="AQ25" s="4"/>
      <c r="AR25" s="4"/>
    </row>
    <row r="26" spans="1:44">
      <c r="A26" s="4"/>
      <c r="B26" s="4"/>
      <c r="C26" s="47"/>
      <c r="D26" s="4"/>
      <c r="E26" s="4"/>
      <c r="F26" s="4"/>
      <c r="G26" s="4"/>
      <c r="H26" s="4"/>
      <c r="I26" s="4"/>
      <c r="J26" s="4"/>
      <c r="K26" s="4"/>
      <c r="L26" s="4"/>
      <c r="M26" s="4"/>
      <c r="N26" s="4"/>
      <c r="O26" s="4"/>
      <c r="P26" s="4"/>
      <c r="Q26" s="4"/>
      <c r="R26" s="4"/>
      <c r="S26" s="4"/>
      <c r="T26" s="4"/>
      <c r="U26" s="4"/>
      <c r="V26" s="47"/>
      <c r="W26" s="160"/>
      <c r="X26" s="160"/>
      <c r="Y26" s="160"/>
      <c r="Z26" s="160"/>
      <c r="AA26" s="160"/>
      <c r="AB26" s="160"/>
      <c r="AC26" s="160"/>
      <c r="AD26" s="160"/>
      <c r="AE26" s="160"/>
      <c r="AF26" s="160"/>
      <c r="AG26" s="4"/>
      <c r="AH26" s="4"/>
      <c r="AI26" s="4"/>
      <c r="AJ26" s="4"/>
      <c r="AK26" s="4"/>
      <c r="AL26" s="4"/>
      <c r="AM26" s="4"/>
      <c r="AN26" s="4"/>
      <c r="AO26" s="4"/>
      <c r="AP26" s="4"/>
      <c r="AQ26" s="4"/>
      <c r="AR26" s="4"/>
    </row>
    <row r="27" spans="1:44">
      <c r="A27" s="4"/>
      <c r="B27" s="4"/>
      <c r="C27" s="47"/>
      <c r="D27" s="4"/>
      <c r="E27" s="4"/>
      <c r="F27" s="4"/>
      <c r="G27" s="4"/>
      <c r="H27" s="4"/>
      <c r="I27" s="4"/>
      <c r="J27" s="4"/>
      <c r="K27" s="4"/>
      <c r="L27" s="4"/>
      <c r="M27" s="4"/>
      <c r="N27" s="4"/>
      <c r="O27" s="4"/>
      <c r="P27" s="4"/>
      <c r="Q27" s="4"/>
      <c r="R27" s="4"/>
      <c r="S27" s="4"/>
      <c r="T27" s="4"/>
      <c r="U27" s="4"/>
      <c r="V27" s="47"/>
      <c r="W27" s="160"/>
      <c r="X27" s="160"/>
      <c r="Y27" s="160"/>
      <c r="Z27" s="160"/>
      <c r="AA27" s="160"/>
      <c r="AB27" s="160"/>
      <c r="AC27" s="160"/>
      <c r="AD27" s="160"/>
      <c r="AE27" s="160"/>
      <c r="AF27" s="160"/>
      <c r="AG27" s="4"/>
      <c r="AH27" s="4"/>
      <c r="AI27" s="4"/>
      <c r="AJ27" s="4"/>
      <c r="AK27" s="4"/>
      <c r="AL27" s="4"/>
      <c r="AM27" s="4"/>
      <c r="AN27" s="4"/>
      <c r="AO27" s="4"/>
      <c r="AP27" s="4"/>
      <c r="AQ27" s="4"/>
      <c r="AR27" s="4"/>
    </row>
    <row r="28" spans="1:44">
      <c r="A28" s="4"/>
      <c r="B28" s="4"/>
      <c r="C28" s="47"/>
      <c r="D28" s="4"/>
      <c r="E28" s="4"/>
      <c r="F28" s="4"/>
      <c r="G28" s="4"/>
      <c r="H28" s="4"/>
      <c r="I28" s="4"/>
      <c r="J28" s="4"/>
      <c r="K28" s="4"/>
      <c r="L28" s="4"/>
      <c r="M28" s="4"/>
      <c r="N28" s="4"/>
      <c r="O28" s="4"/>
      <c r="P28" s="4"/>
      <c r="Q28" s="4"/>
      <c r="R28" s="4"/>
      <c r="S28" s="4"/>
      <c r="T28" s="4"/>
      <c r="U28" s="4"/>
      <c r="V28" s="47"/>
      <c r="W28" s="4"/>
      <c r="X28" s="4"/>
      <c r="Y28" s="4"/>
      <c r="Z28" s="4"/>
      <c r="AA28" s="4"/>
      <c r="AB28" s="4"/>
      <c r="AC28" s="4"/>
      <c r="AD28" s="4"/>
      <c r="AE28" s="4"/>
      <c r="AF28" s="4"/>
      <c r="AG28" s="4"/>
      <c r="AH28" s="4"/>
      <c r="AI28" s="4"/>
      <c r="AJ28" s="4"/>
      <c r="AK28" s="4"/>
      <c r="AL28" s="4"/>
      <c r="AM28" s="4"/>
      <c r="AN28" s="4"/>
      <c r="AO28" s="4"/>
      <c r="AP28" s="4"/>
      <c r="AQ28" s="4"/>
      <c r="AR28" s="4"/>
    </row>
    <row r="29" spans="1:44">
      <c r="A29" s="4"/>
      <c r="B29" s="4"/>
      <c r="C29" s="47"/>
      <c r="D29" s="4"/>
      <c r="E29" s="4"/>
      <c r="F29" s="4"/>
      <c r="G29" s="4"/>
      <c r="H29" s="4"/>
      <c r="I29" s="4"/>
      <c r="J29" s="4"/>
      <c r="K29" s="4"/>
      <c r="L29" s="4"/>
      <c r="M29" s="4"/>
      <c r="N29" s="4"/>
      <c r="O29" s="4"/>
      <c r="P29" s="4"/>
      <c r="Q29" s="4"/>
      <c r="R29" s="4"/>
      <c r="S29" s="4"/>
      <c r="T29" s="4"/>
      <c r="U29" s="4"/>
      <c r="V29" s="47"/>
      <c r="W29" s="4"/>
      <c r="X29" s="161" t="s">
        <v>110</v>
      </c>
      <c r="Y29" s="161"/>
      <c r="Z29" s="161"/>
      <c r="AA29" s="161"/>
      <c r="AB29" s="161"/>
      <c r="AC29" s="161"/>
      <c r="AD29" s="161"/>
      <c r="AE29" s="4"/>
      <c r="AF29" s="4"/>
      <c r="AG29" s="4"/>
      <c r="AH29" s="4"/>
      <c r="AI29" s="4"/>
      <c r="AJ29" s="4"/>
      <c r="AK29" s="4"/>
      <c r="AL29" s="4"/>
      <c r="AM29" s="4"/>
      <c r="AN29" s="4"/>
      <c r="AO29" s="4"/>
      <c r="AP29" s="4"/>
      <c r="AQ29" s="4"/>
      <c r="AR29" s="4"/>
    </row>
    <row r="30" spans="1:44">
      <c r="A30" s="4"/>
      <c r="B30" s="4"/>
      <c r="C30" s="47"/>
      <c r="D30" s="4"/>
      <c r="E30" s="4"/>
      <c r="F30" s="4"/>
      <c r="G30" s="4"/>
      <c r="H30" s="4"/>
      <c r="I30" s="4"/>
      <c r="J30" s="4"/>
      <c r="K30" s="4"/>
      <c r="L30" s="4"/>
      <c r="M30" s="4"/>
      <c r="N30" s="4"/>
      <c r="O30" s="4"/>
      <c r="P30" s="4"/>
      <c r="Q30" s="4"/>
      <c r="R30" s="4"/>
      <c r="S30" s="4"/>
      <c r="T30" s="4"/>
      <c r="U30" s="4"/>
      <c r="V30" s="47"/>
      <c r="W30" s="4"/>
      <c r="X30" s="47"/>
      <c r="Y30" s="47"/>
      <c r="Z30" s="47"/>
      <c r="AA30" s="47"/>
      <c r="AB30" s="47"/>
      <c r="AC30" s="47"/>
      <c r="AD30" s="47"/>
      <c r="AE30" s="4"/>
      <c r="AF30" s="4"/>
      <c r="AG30" s="4"/>
      <c r="AH30" s="4"/>
      <c r="AI30" s="4"/>
      <c r="AJ30" s="4"/>
      <c r="AK30" s="4"/>
      <c r="AL30" s="4"/>
      <c r="AM30" s="4"/>
      <c r="AN30" s="4"/>
      <c r="AO30" s="4"/>
      <c r="AP30" s="4"/>
      <c r="AQ30" s="4"/>
      <c r="AR30" s="4"/>
    </row>
    <row r="31" spans="1:44">
      <c r="A31" s="4"/>
      <c r="B31" s="4"/>
      <c r="C31" s="47"/>
      <c r="D31" s="4"/>
      <c r="E31" s="4"/>
      <c r="F31" s="4"/>
      <c r="G31" s="4"/>
      <c r="H31" s="4"/>
      <c r="I31" s="4"/>
      <c r="J31" s="4"/>
      <c r="K31" s="4"/>
      <c r="L31" s="4"/>
      <c r="M31" s="4"/>
      <c r="N31" s="4"/>
      <c r="O31" s="4"/>
      <c r="P31" s="4"/>
      <c r="Q31" s="4"/>
      <c r="R31" s="4"/>
      <c r="S31" s="4"/>
      <c r="T31" s="4"/>
      <c r="U31" s="4"/>
      <c r="V31" s="47"/>
      <c r="W31" s="4"/>
      <c r="X31" s="47"/>
      <c r="Y31" s="4"/>
      <c r="Z31" s="4"/>
      <c r="AA31" s="4"/>
      <c r="AB31" s="4"/>
      <c r="AC31" s="4"/>
      <c r="AD31" s="47"/>
      <c r="AE31" s="4"/>
      <c r="AF31" s="4"/>
      <c r="AG31" s="4"/>
      <c r="AH31" s="4"/>
      <c r="AI31" s="4"/>
      <c r="AJ31" s="4"/>
      <c r="AK31" s="4"/>
      <c r="AL31" s="4"/>
      <c r="AM31" s="4"/>
      <c r="AN31" s="4"/>
      <c r="AO31" s="4"/>
      <c r="AP31" s="4"/>
      <c r="AQ31" s="4"/>
      <c r="AR31" s="4"/>
    </row>
    <row r="32" spans="1:44">
      <c r="A32" s="4"/>
      <c r="B32" s="4"/>
      <c r="C32" s="47"/>
      <c r="D32" s="4"/>
      <c r="E32" s="4"/>
      <c r="F32" s="4"/>
      <c r="G32" s="4"/>
      <c r="H32" s="4"/>
      <c r="I32" s="4"/>
      <c r="J32" s="4"/>
      <c r="K32" s="4"/>
      <c r="L32" s="4"/>
      <c r="M32" s="4"/>
      <c r="N32" s="4"/>
      <c r="O32" s="4"/>
      <c r="P32" s="4"/>
      <c r="Q32" s="4"/>
      <c r="R32" s="4"/>
      <c r="S32" s="4"/>
      <c r="T32" s="4"/>
      <c r="U32" s="4"/>
      <c r="V32" s="47"/>
      <c r="W32" s="4"/>
      <c r="X32" s="47"/>
      <c r="Y32" s="4"/>
      <c r="Z32" s="4"/>
      <c r="AA32" s="4"/>
      <c r="AB32" s="4"/>
      <c r="AC32" s="4"/>
      <c r="AD32" s="47"/>
      <c r="AE32" s="4"/>
      <c r="AF32" s="4"/>
      <c r="AG32" s="4"/>
      <c r="AH32" s="4"/>
      <c r="AI32" s="4"/>
      <c r="AJ32" s="4"/>
      <c r="AK32" s="4"/>
      <c r="AL32" s="4"/>
      <c r="AM32" s="4"/>
      <c r="AN32" s="4"/>
      <c r="AO32" s="4"/>
      <c r="AP32" s="4"/>
      <c r="AQ32" s="4"/>
      <c r="AR32" s="4"/>
    </row>
    <row r="33" spans="1:30">
      <c r="A33" s="4"/>
      <c r="B33" s="4"/>
      <c r="C33" s="47"/>
      <c r="D33" s="4"/>
      <c r="E33" s="4"/>
      <c r="F33" s="4"/>
      <c r="G33" s="4"/>
      <c r="H33" s="4"/>
      <c r="I33" s="4"/>
      <c r="J33" s="4"/>
      <c r="K33" s="4"/>
      <c r="L33" s="4"/>
      <c r="M33" s="4"/>
      <c r="N33" s="4"/>
      <c r="O33" s="4"/>
      <c r="P33" s="4"/>
      <c r="Q33" s="4"/>
      <c r="R33" s="4"/>
      <c r="S33" s="4"/>
      <c r="T33" s="4"/>
      <c r="U33" s="4"/>
      <c r="V33" s="47"/>
      <c r="W33" s="4"/>
      <c r="X33" s="47"/>
      <c r="Y33" s="4"/>
      <c r="Z33" s="4"/>
      <c r="AA33" s="4"/>
      <c r="AB33" s="4"/>
      <c r="AC33" s="4"/>
      <c r="AD33" s="47"/>
    </row>
    <row r="34" spans="1:30">
      <c r="A34" s="4"/>
      <c r="B34" s="4"/>
      <c r="C34" s="47"/>
      <c r="D34" s="4"/>
      <c r="E34" s="4"/>
      <c r="F34" s="4"/>
      <c r="G34" s="4"/>
      <c r="H34" s="4"/>
      <c r="I34" s="4"/>
      <c r="J34" s="4"/>
      <c r="K34" s="4"/>
      <c r="L34" s="4"/>
      <c r="M34" s="4"/>
      <c r="N34" s="4"/>
      <c r="O34" s="4"/>
      <c r="P34" s="4"/>
      <c r="Q34" s="4"/>
      <c r="R34" s="4"/>
      <c r="S34" s="4"/>
      <c r="T34" s="4"/>
      <c r="U34" s="4"/>
      <c r="V34" s="47"/>
      <c r="W34" s="4"/>
      <c r="X34" s="47"/>
      <c r="Y34" s="4"/>
      <c r="Z34" s="4"/>
      <c r="AA34" s="4"/>
      <c r="AB34" s="4"/>
      <c r="AC34" s="4"/>
      <c r="AD34" s="47"/>
    </row>
    <row r="35" spans="1:30">
      <c r="A35" s="4"/>
      <c r="B35" s="4"/>
      <c r="C35" s="47"/>
      <c r="D35" s="39"/>
      <c r="E35" s="39"/>
      <c r="F35" s="39"/>
      <c r="G35" s="39"/>
      <c r="H35" s="39"/>
      <c r="I35" s="39"/>
      <c r="J35" s="39"/>
      <c r="K35" s="39"/>
      <c r="L35" s="39"/>
      <c r="M35" s="39"/>
      <c r="N35" s="39"/>
      <c r="O35" s="39"/>
      <c r="P35" s="39"/>
      <c r="Q35" s="39"/>
      <c r="R35" s="39"/>
      <c r="S35" s="39"/>
      <c r="T35" s="39"/>
      <c r="U35" s="39"/>
      <c r="V35" s="47"/>
      <c r="W35" s="4"/>
      <c r="X35" s="47"/>
      <c r="Y35" s="4"/>
      <c r="Z35" s="4"/>
      <c r="AA35" s="4"/>
      <c r="AB35" s="4"/>
      <c r="AC35" s="4"/>
      <c r="AD35" s="47"/>
    </row>
    <row r="36" spans="1:30">
      <c r="A36" s="4"/>
      <c r="B36" s="4"/>
      <c r="C36" s="47"/>
      <c r="D36" s="39"/>
      <c r="E36" s="39"/>
      <c r="F36" s="39"/>
      <c r="G36" s="39"/>
      <c r="H36" s="39"/>
      <c r="I36" s="39"/>
      <c r="J36" s="39"/>
      <c r="K36" s="39"/>
      <c r="L36" s="39"/>
      <c r="M36" s="39"/>
      <c r="N36" s="39"/>
      <c r="O36" s="39"/>
      <c r="P36" s="39"/>
      <c r="Q36" s="39"/>
      <c r="R36" s="39"/>
      <c r="S36" s="39"/>
      <c r="T36" s="39"/>
      <c r="U36" s="39"/>
      <c r="V36" s="47"/>
      <c r="W36" s="4"/>
      <c r="X36" s="47"/>
      <c r="Y36" s="4"/>
      <c r="Z36" s="4"/>
      <c r="AA36" s="4"/>
      <c r="AB36" s="4"/>
      <c r="AC36" s="4"/>
      <c r="AD36" s="47"/>
    </row>
    <row r="37" spans="1:30">
      <c r="A37" s="4"/>
      <c r="B37" s="4"/>
      <c r="C37" s="47"/>
      <c r="D37" s="39"/>
      <c r="E37" s="39"/>
      <c r="F37" s="39"/>
      <c r="G37" s="39"/>
      <c r="H37" s="39"/>
      <c r="I37" s="39"/>
      <c r="J37" s="39"/>
      <c r="K37" s="39"/>
      <c r="L37" s="39"/>
      <c r="M37" s="39"/>
      <c r="N37" s="39"/>
      <c r="O37" s="39"/>
      <c r="P37" s="39"/>
      <c r="Q37" s="39"/>
      <c r="R37" s="39"/>
      <c r="S37" s="39"/>
      <c r="T37" s="39"/>
      <c r="U37" s="39"/>
      <c r="V37" s="47"/>
      <c r="W37" s="4"/>
      <c r="X37" s="47"/>
      <c r="Y37" s="4"/>
      <c r="Z37" s="4"/>
      <c r="AA37" s="4"/>
      <c r="AB37" s="4"/>
      <c r="AC37" s="4"/>
      <c r="AD37" s="47"/>
    </row>
    <row r="38" spans="1:30">
      <c r="A38" s="4"/>
      <c r="B38" s="4"/>
      <c r="C38" s="47"/>
      <c r="D38" s="47"/>
      <c r="E38" s="47"/>
      <c r="F38" s="47"/>
      <c r="G38" s="47"/>
      <c r="H38" s="47"/>
      <c r="I38" s="47"/>
      <c r="J38" s="47"/>
      <c r="K38" s="47"/>
      <c r="L38" s="47"/>
      <c r="M38" s="47"/>
      <c r="N38" s="47"/>
      <c r="O38" s="47"/>
      <c r="P38" s="47"/>
      <c r="Q38" s="47"/>
      <c r="R38" s="47"/>
      <c r="S38" s="47"/>
      <c r="T38" s="47"/>
      <c r="U38" s="47"/>
      <c r="V38" s="47"/>
      <c r="W38" s="4"/>
      <c r="X38" s="47"/>
      <c r="Y38" s="4"/>
      <c r="Z38" s="4"/>
      <c r="AA38" s="4"/>
      <c r="AB38" s="4"/>
      <c r="AC38" s="4"/>
      <c r="AD38" s="47"/>
    </row>
    <row r="39" spans="1:30">
      <c r="A39" s="4"/>
      <c r="B39" s="4"/>
      <c r="C39" s="4"/>
      <c r="D39" s="4"/>
      <c r="E39" s="4"/>
      <c r="F39" s="4"/>
      <c r="G39" s="4"/>
      <c r="H39" s="4"/>
      <c r="I39" s="4"/>
      <c r="J39" s="4"/>
      <c r="K39" s="4"/>
      <c r="L39" s="4"/>
      <c r="M39" s="4"/>
      <c r="N39" s="4"/>
      <c r="O39" s="4"/>
      <c r="P39" s="4"/>
      <c r="Q39" s="4"/>
      <c r="R39" s="4"/>
      <c r="S39" s="4"/>
      <c r="T39" s="4"/>
      <c r="U39" s="4"/>
      <c r="V39" s="4"/>
      <c r="W39" s="4"/>
      <c r="X39" s="47"/>
      <c r="Y39" s="4"/>
      <c r="Z39" s="4"/>
      <c r="AA39" s="4"/>
      <c r="AB39" s="4"/>
      <c r="AC39" s="4"/>
      <c r="AD39" s="47"/>
    </row>
    <row r="40" spans="1:30" ht="21" customHeight="1">
      <c r="A40" s="4"/>
      <c r="B40" s="4"/>
      <c r="C40" s="160" t="s">
        <v>111</v>
      </c>
      <c r="D40" s="160"/>
      <c r="E40" s="160"/>
      <c r="F40" s="160"/>
      <c r="G40" s="160"/>
      <c r="H40" s="160"/>
      <c r="I40" s="160"/>
      <c r="J40" s="160"/>
      <c r="K40" s="160"/>
      <c r="L40" s="160"/>
      <c r="M40" s="160"/>
      <c r="N40" s="160"/>
      <c r="O40" s="160"/>
      <c r="P40" s="160"/>
      <c r="Q40" s="160"/>
      <c r="R40" s="160"/>
      <c r="S40" s="160"/>
      <c r="T40" s="160"/>
      <c r="U40" s="160"/>
      <c r="V40" s="160"/>
      <c r="W40" s="4"/>
      <c r="X40" s="47"/>
      <c r="Y40" s="4"/>
      <c r="Z40" s="4"/>
      <c r="AA40" s="4"/>
      <c r="AB40" s="4"/>
      <c r="AC40" s="4"/>
      <c r="AD40" s="47"/>
    </row>
    <row r="41" spans="1:30">
      <c r="A41" s="4"/>
      <c r="B41" s="4"/>
      <c r="C41" s="160"/>
      <c r="D41" s="160"/>
      <c r="E41" s="160"/>
      <c r="F41" s="160"/>
      <c r="G41" s="160"/>
      <c r="H41" s="160"/>
      <c r="I41" s="160"/>
      <c r="J41" s="160"/>
      <c r="K41" s="160"/>
      <c r="L41" s="160"/>
      <c r="M41" s="160"/>
      <c r="N41" s="160"/>
      <c r="O41" s="160"/>
      <c r="P41" s="160"/>
      <c r="Q41" s="160"/>
      <c r="R41" s="160"/>
      <c r="S41" s="160"/>
      <c r="T41" s="160"/>
      <c r="U41" s="160"/>
      <c r="V41" s="160"/>
      <c r="W41" s="4"/>
      <c r="X41" s="47"/>
      <c r="Y41" s="4"/>
      <c r="Z41" s="4"/>
      <c r="AA41" s="4"/>
      <c r="AB41" s="4"/>
      <c r="AC41" s="4"/>
      <c r="AD41" s="47"/>
    </row>
    <row r="42" spans="1:30">
      <c r="A42" s="4"/>
      <c r="B42" s="4"/>
      <c r="C42" s="4"/>
      <c r="D42" s="4"/>
      <c r="E42" s="4"/>
      <c r="F42" s="4"/>
      <c r="G42" s="4"/>
      <c r="H42" s="4"/>
      <c r="I42" s="4"/>
      <c r="J42" s="4"/>
      <c r="K42" s="4"/>
      <c r="L42" s="4"/>
      <c r="M42" s="4"/>
      <c r="N42" s="4"/>
      <c r="O42" s="4"/>
      <c r="P42" s="4"/>
      <c r="Q42" s="4"/>
      <c r="R42" s="4"/>
      <c r="S42" s="4"/>
      <c r="T42" s="4"/>
      <c r="U42" s="4"/>
      <c r="V42" s="4"/>
      <c r="W42" s="4"/>
      <c r="X42" s="47"/>
      <c r="Y42" s="4"/>
      <c r="Z42" s="4"/>
      <c r="AA42" s="4"/>
      <c r="AB42" s="4"/>
      <c r="AC42" s="4"/>
      <c r="AD42" s="47"/>
    </row>
    <row r="43" spans="1:30">
      <c r="A43" s="4"/>
      <c r="B43" s="4"/>
      <c r="C43" s="4"/>
      <c r="D43" s="4"/>
      <c r="E43" s="4"/>
      <c r="F43" s="4"/>
      <c r="G43" s="4"/>
      <c r="H43" s="4"/>
      <c r="I43" s="4"/>
      <c r="J43" s="4"/>
      <c r="K43" s="4"/>
      <c r="L43" s="4"/>
      <c r="M43" s="4"/>
      <c r="N43" s="4"/>
      <c r="O43" s="4"/>
      <c r="P43" s="4"/>
      <c r="Q43" s="4"/>
      <c r="R43" s="4"/>
      <c r="S43" s="4"/>
      <c r="T43" s="4"/>
      <c r="U43" s="4"/>
      <c r="V43" s="4"/>
      <c r="W43" s="4"/>
      <c r="X43" s="47"/>
      <c r="Y43" s="4"/>
      <c r="Z43" s="4"/>
      <c r="AA43" s="4"/>
      <c r="AB43" s="4"/>
      <c r="AC43" s="4"/>
      <c r="AD43" s="47"/>
    </row>
    <row r="44" spans="1:30">
      <c r="A44" s="4"/>
      <c r="B44" s="4"/>
      <c r="C44" s="4"/>
      <c r="D44" s="4"/>
      <c r="E44" s="4"/>
      <c r="F44" s="4"/>
      <c r="G44" s="4"/>
      <c r="H44" s="4"/>
      <c r="I44" s="4"/>
      <c r="J44" s="4"/>
      <c r="K44" s="4"/>
      <c r="L44" s="4"/>
      <c r="M44" s="4"/>
      <c r="N44" s="4"/>
      <c r="O44" s="4"/>
      <c r="P44" s="4"/>
      <c r="Q44" s="4"/>
      <c r="R44" s="4"/>
      <c r="S44" s="4"/>
      <c r="T44" s="4"/>
      <c r="U44" s="4"/>
      <c r="V44" s="4"/>
      <c r="W44" s="4"/>
      <c r="X44" s="47"/>
      <c r="Y44" s="4"/>
      <c r="Z44" s="4"/>
      <c r="AA44" s="4"/>
      <c r="AB44" s="4"/>
      <c r="AC44" s="4"/>
      <c r="AD44" s="47"/>
    </row>
    <row r="45" spans="1:30">
      <c r="A45" s="4"/>
      <c r="B45" s="4"/>
      <c r="C45" s="4"/>
      <c r="D45" s="4"/>
      <c r="E45" s="4"/>
      <c r="F45" s="4"/>
      <c r="G45" s="4"/>
      <c r="H45" s="4"/>
      <c r="I45" s="4"/>
      <c r="J45" s="4"/>
      <c r="K45" s="4"/>
      <c r="L45" s="4"/>
      <c r="M45" s="4"/>
      <c r="N45" s="4"/>
      <c r="O45" s="4"/>
      <c r="P45" s="4"/>
      <c r="Q45" s="4"/>
      <c r="R45" s="4"/>
      <c r="S45" s="4"/>
      <c r="T45" s="4"/>
      <c r="U45" s="4"/>
      <c r="V45" s="4"/>
      <c r="W45" s="4"/>
      <c r="X45" s="47"/>
      <c r="Y45" s="4"/>
      <c r="Z45" s="4"/>
      <c r="AA45" s="4"/>
      <c r="AB45" s="4"/>
      <c r="AC45" s="4"/>
      <c r="AD45" s="47"/>
    </row>
    <row r="46" spans="1:30">
      <c r="A46" s="4"/>
      <c r="B46" s="4"/>
      <c r="C46" s="4"/>
      <c r="D46" s="4"/>
      <c r="E46" s="4"/>
      <c r="F46" s="4"/>
      <c r="G46" s="4"/>
      <c r="H46" s="4"/>
      <c r="I46" s="4"/>
      <c r="J46" s="4"/>
      <c r="K46" s="4"/>
      <c r="L46" s="4"/>
      <c r="M46" s="4"/>
      <c r="N46" s="4"/>
      <c r="O46" s="4"/>
      <c r="P46" s="4"/>
      <c r="Q46" s="4"/>
      <c r="R46" s="4"/>
      <c r="S46" s="4"/>
      <c r="T46" s="4"/>
      <c r="U46" s="4"/>
      <c r="V46" s="4"/>
      <c r="W46" s="4"/>
      <c r="X46" s="47"/>
      <c r="Y46" s="4"/>
      <c r="Z46" s="4"/>
      <c r="AA46" s="4"/>
      <c r="AB46" s="4"/>
      <c r="AC46" s="4"/>
      <c r="AD46" s="47"/>
    </row>
    <row r="47" spans="1:30">
      <c r="A47" s="4"/>
      <c r="B47" s="4"/>
      <c r="C47" s="4"/>
      <c r="D47" s="4"/>
      <c r="E47" s="4"/>
      <c r="F47" s="4"/>
      <c r="G47" s="4"/>
      <c r="H47" s="4"/>
      <c r="I47" s="4"/>
      <c r="J47" s="4"/>
      <c r="K47" s="4"/>
      <c r="L47" s="4"/>
      <c r="M47" s="4"/>
      <c r="N47" s="4"/>
      <c r="O47" s="4"/>
      <c r="P47" s="4"/>
      <c r="Q47" s="4"/>
      <c r="R47" s="4"/>
      <c r="S47" s="4"/>
      <c r="T47" s="4"/>
      <c r="U47" s="4"/>
      <c r="V47" s="4"/>
      <c r="W47" s="4"/>
      <c r="X47" s="47"/>
      <c r="Y47" s="4"/>
      <c r="Z47" s="4"/>
      <c r="AA47" s="4"/>
      <c r="AB47" s="4"/>
      <c r="AC47" s="4"/>
      <c r="AD47" s="47"/>
    </row>
    <row r="48" spans="1:30">
      <c r="A48" s="4"/>
      <c r="B48" s="4"/>
      <c r="C48" s="4"/>
      <c r="D48" s="4"/>
      <c r="E48" s="4"/>
      <c r="F48" s="4"/>
      <c r="G48" s="4"/>
      <c r="H48" s="4"/>
      <c r="I48" s="4"/>
      <c r="J48" s="4"/>
      <c r="K48" s="4"/>
      <c r="L48" s="4"/>
      <c r="M48" s="4"/>
      <c r="N48" s="4"/>
      <c r="O48" s="4"/>
      <c r="P48" s="4"/>
      <c r="Q48" s="4"/>
      <c r="R48" s="4"/>
      <c r="S48" s="4"/>
      <c r="T48" s="4"/>
      <c r="U48" s="4"/>
      <c r="V48" s="4"/>
      <c r="W48" s="4"/>
      <c r="X48" s="47"/>
      <c r="Y48" s="4"/>
      <c r="Z48" s="4"/>
      <c r="AA48" s="4"/>
      <c r="AB48" s="4"/>
      <c r="AC48" s="4"/>
      <c r="AD48" s="47"/>
    </row>
    <row r="49" spans="24:30">
      <c r="X49" s="47"/>
      <c r="Y49" s="4"/>
      <c r="Z49" s="4"/>
      <c r="AA49" s="4"/>
      <c r="AB49" s="4"/>
      <c r="AC49" s="4"/>
      <c r="AD49" s="47"/>
    </row>
    <row r="50" spans="24:30">
      <c r="X50" s="47"/>
      <c r="Y50" s="4"/>
      <c r="Z50" s="4"/>
      <c r="AA50" s="4"/>
      <c r="AB50" s="4"/>
      <c r="AC50" s="4"/>
      <c r="AD50" s="47"/>
    </row>
    <row r="51" spans="24:30">
      <c r="X51" s="47"/>
      <c r="Y51" s="4"/>
      <c r="Z51" s="4"/>
      <c r="AA51" s="4"/>
      <c r="AB51" s="4"/>
      <c r="AC51" s="4"/>
      <c r="AD51" s="47"/>
    </row>
    <row r="52" spans="24:30">
      <c r="X52" s="47"/>
      <c r="Y52" s="4"/>
      <c r="Z52" s="4"/>
      <c r="AA52" s="4"/>
      <c r="AB52" s="4"/>
      <c r="AC52" s="4"/>
      <c r="AD52" s="47"/>
    </row>
    <row r="53" spans="24:30">
      <c r="X53" s="47"/>
      <c r="Y53" s="4"/>
      <c r="Z53" s="4"/>
      <c r="AA53" s="4"/>
      <c r="AB53" s="4"/>
      <c r="AC53" s="4"/>
      <c r="AD53" s="47"/>
    </row>
    <row r="54" spans="24:30">
      <c r="X54" s="47"/>
      <c r="Y54" s="4"/>
      <c r="Z54" s="4"/>
      <c r="AA54" s="4"/>
      <c r="AB54" s="4"/>
      <c r="AC54" s="4"/>
      <c r="AD54" s="47"/>
    </row>
    <row r="55" spans="24:30">
      <c r="X55" s="47"/>
      <c r="Y55" s="47"/>
      <c r="Z55" s="47"/>
      <c r="AA55" s="47"/>
      <c r="AB55" s="47"/>
      <c r="AC55" s="47"/>
      <c r="AD55" s="47"/>
    </row>
  </sheetData>
  <mergeCells count="5">
    <mergeCell ref="AB3:AE3"/>
    <mergeCell ref="Y3:AA3"/>
    <mergeCell ref="W23:AF27"/>
    <mergeCell ref="C40:V41"/>
    <mergeCell ref="X29:AD29"/>
  </mergeCells>
  <pageMargins left="0.25" right="0.25" top="0.75" bottom="0.75" header="0.3" footer="0.3"/>
  <pageSetup paperSize="9" scale="86" orientation="landscape"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T124"/>
  <sheetViews>
    <sheetView zoomScale="70" zoomScaleNormal="70" workbookViewId="0">
      <pane xSplit="4" ySplit="4" topLeftCell="E70" activePane="bottomRight" state="frozen"/>
      <selection pane="topRight" activeCell="D1" sqref="D1"/>
      <selection pane="bottomLeft" activeCell="A5" sqref="A5"/>
      <selection pane="bottomRight" activeCell="O92" sqref="O92"/>
    </sheetView>
  </sheetViews>
  <sheetFormatPr defaultRowHeight="15"/>
  <cols>
    <col min="2" max="2" width="22.7109375" customWidth="1"/>
    <col min="3" max="3" width="26.5703125" style="1" customWidth="1"/>
    <col min="4" max="4" width="15" style="1" customWidth="1"/>
    <col min="5" max="5" width="11.28515625" customWidth="1"/>
    <col min="6" max="6" width="7.28515625" customWidth="1"/>
    <col min="7" max="7" width="12.140625" style="4" bestFit="1" customWidth="1"/>
    <col min="8" max="8" width="11.28515625" customWidth="1"/>
    <col min="10" max="10" width="15.85546875" customWidth="1"/>
    <col min="11" max="11" width="16.42578125" customWidth="1"/>
    <col min="12" max="12" width="17.28515625" customWidth="1"/>
    <col min="14" max="14" width="13.85546875" customWidth="1"/>
    <col min="15" max="15" width="12.42578125" customWidth="1"/>
    <col min="16" max="16" width="14.140625" customWidth="1"/>
  </cols>
  <sheetData>
    <row r="1" spans="2:20">
      <c r="B1" s="4"/>
      <c r="E1" s="4"/>
      <c r="F1" s="4"/>
      <c r="H1" s="4"/>
      <c r="I1" s="4"/>
      <c r="J1" s="4"/>
      <c r="K1" s="4"/>
      <c r="L1" s="4"/>
      <c r="M1" s="4"/>
      <c r="N1" s="72"/>
      <c r="O1" s="4"/>
      <c r="P1" s="4"/>
      <c r="Q1" s="4"/>
      <c r="R1" s="4"/>
      <c r="S1" s="4"/>
      <c r="T1" s="4"/>
    </row>
    <row r="2" spans="2:20">
      <c r="B2" s="60" t="s">
        <v>112</v>
      </c>
      <c r="C2" s="169" t="s">
        <v>113</v>
      </c>
      <c r="D2" s="169"/>
      <c r="E2" s="4"/>
      <c r="F2" s="4"/>
      <c r="H2" s="4"/>
      <c r="I2" s="4"/>
      <c r="J2" s="4"/>
      <c r="K2" s="4"/>
      <c r="L2" s="4"/>
      <c r="M2" s="4"/>
      <c r="N2" s="4"/>
      <c r="O2" s="4"/>
      <c r="P2" s="4"/>
      <c r="Q2" s="4"/>
      <c r="R2" s="4"/>
      <c r="S2" s="4"/>
      <c r="T2" s="4"/>
    </row>
    <row r="3" spans="2:20">
      <c r="B3" s="166" t="s">
        <v>114</v>
      </c>
      <c r="C3" s="167"/>
      <c r="D3" s="168"/>
      <c r="E3" s="173" t="s">
        <v>99</v>
      </c>
      <c r="F3" s="173"/>
      <c r="G3" s="173"/>
      <c r="H3" s="173"/>
      <c r="I3" s="173"/>
      <c r="J3" s="174" t="s">
        <v>115</v>
      </c>
      <c r="K3" s="174"/>
      <c r="L3" s="174"/>
      <c r="M3" s="174"/>
      <c r="N3" s="174"/>
      <c r="O3" s="154" t="s">
        <v>116</v>
      </c>
      <c r="P3" s="155"/>
      <c r="Q3" s="156"/>
      <c r="R3" s="165" t="s">
        <v>117</v>
      </c>
      <c r="S3" s="165"/>
      <c r="T3" s="165"/>
    </row>
    <row r="4" spans="2:20" s="41" customFormat="1" ht="45">
      <c r="B4" s="48" t="s">
        <v>101</v>
      </c>
      <c r="C4" s="48" t="s">
        <v>9</v>
      </c>
      <c r="D4" s="48" t="s">
        <v>118</v>
      </c>
      <c r="E4" s="79" t="s">
        <v>119</v>
      </c>
      <c r="F4" s="79" t="s">
        <v>120</v>
      </c>
      <c r="G4" s="79" t="s">
        <v>104</v>
      </c>
      <c r="H4" s="79" t="s">
        <v>121</v>
      </c>
      <c r="I4" s="79" t="s">
        <v>104</v>
      </c>
      <c r="J4" s="50" t="s">
        <v>122</v>
      </c>
      <c r="K4" s="50" t="s">
        <v>123</v>
      </c>
      <c r="L4" s="50" t="s">
        <v>124</v>
      </c>
      <c r="M4" s="50" t="s">
        <v>125</v>
      </c>
      <c r="N4" s="50" t="s">
        <v>126</v>
      </c>
      <c r="O4" s="49" t="s">
        <v>127</v>
      </c>
      <c r="P4" s="49" t="s">
        <v>128</v>
      </c>
      <c r="Q4" s="49" t="s">
        <v>104</v>
      </c>
      <c r="R4" s="51" t="s">
        <v>129</v>
      </c>
      <c r="S4" s="51" t="s">
        <v>130</v>
      </c>
      <c r="T4" s="51" t="s">
        <v>131</v>
      </c>
    </row>
    <row r="5" spans="2:20">
      <c r="B5" s="57" t="s">
        <v>132</v>
      </c>
      <c r="C5" s="58"/>
      <c r="D5" s="58" t="s">
        <v>133</v>
      </c>
      <c r="E5" s="59">
        <v>270</v>
      </c>
      <c r="F5" s="45">
        <f t="array" ref="F5">SUM(IF(B5&lt;&gt;"",IF('Master Tables'!$A$4:$A$5427='Source Summary'!B5,1,0),0))</f>
        <v>1219</v>
      </c>
      <c r="G5" s="43">
        <f>IF(OR(E5="x",E5=0,B5=""),0,F5/E5)</f>
        <v>4.5148148148148151</v>
      </c>
      <c r="H5" s="45">
        <f t="array" ref="H5">SUM(IF('Master Tables'!$A$4:$A$5427='Source Summary'!B5,IF('Master Tables'!$L$4:$L$5427="Yes",1,0),0))</f>
        <v>1219</v>
      </c>
      <c r="I5" s="43">
        <f>IF(OR(E5="x",E5=0,B5=""),0,H5/E5)</f>
        <v>4.5148148148148151</v>
      </c>
      <c r="J5" s="45">
        <f t="array" ref="J5">SUM(IF('Master Tables'!$A$4:$A$5427='Source Summary'!B5,IF('Master Tables'!$I$4:$I$5427="Yes",1,0),0))</f>
        <v>35</v>
      </c>
      <c r="K5" s="45">
        <f t="array" ref="K5">SUM(IF('Master Tables'!$A$4:$A$5427='Source Summary'!B5,IF('Master Tables'!$I$4:$I$5427="Yes",IF('Master Tables'!$L$4:$L$5427="Yes",1,0),0),0))</f>
        <v>35</v>
      </c>
      <c r="L5" s="43">
        <f>IF(J5=0,0,K5/J5)</f>
        <v>1</v>
      </c>
      <c r="M5" s="45">
        <f t="array" ref="M5">SUM(IF('Master Tables'!$A$4:$A$5427='Source Summary'!B5,IF('Master Tables'!$L$4:$L$5427="Yes",1,0),0),0)</f>
        <v>1219</v>
      </c>
      <c r="N5" s="43">
        <f>IF(F5=0,0,M5/F5)</f>
        <v>1</v>
      </c>
      <c r="O5" s="45">
        <f t="array" ref="O5">SUM(IF('Data Elements'!$A$4:$A$4=B5,IF('Data Elements'!$K$4:$K$4="Yes",1,0),0))</f>
        <v>1</v>
      </c>
      <c r="P5" s="45">
        <f t="array" ref="P5">SUM(IF('Data Elements'!$A$4:$A$4=B5,IF('Data Elements'!$K$4:$K$4="Yes",IF('Data Elements'!$Z$4:$Z$4="Yes",1,0),0),0))</f>
        <v>1</v>
      </c>
      <c r="Q5" s="43">
        <f>IF(O5=0,0,P5/O5)</f>
        <v>1</v>
      </c>
      <c r="R5" s="45">
        <f t="array" ref="R5">SUM(IF(B5&lt;&gt;"",IF('Data Elements'!$A$4:$A$4='Source Summary'!B5,1,0),0))</f>
        <v>1</v>
      </c>
      <c r="S5" s="45">
        <f t="array" ref="S5">SUM(IF('Data Elements'!$A$4:$A$4=B5,IF('Data Elements'!$Z$4:$Z$4="Yes",1,0),0))</f>
        <v>1</v>
      </c>
      <c r="T5" s="43">
        <f>IF(R5=0,0,S5/R5)</f>
        <v>1</v>
      </c>
    </row>
    <row r="6" spans="2:20">
      <c r="B6" s="57" t="s">
        <v>134</v>
      </c>
      <c r="C6" s="58"/>
      <c r="D6" s="58" t="s">
        <v>133</v>
      </c>
      <c r="E6" s="59"/>
      <c r="F6" s="45">
        <f t="array" ref="F6">SUM(IF(B6&lt;&gt;"",IF('Master Tables'!$A$4:$A$5427='Source Summary'!B6,1,0),0))</f>
        <v>0</v>
      </c>
      <c r="G6" s="43">
        <f t="shared" ref="G6:G23" si="0">IF(OR(E6="x",E6=0,B6=""),0,F6/E6)</f>
        <v>0</v>
      </c>
      <c r="H6" s="45">
        <f t="array" ref="H6">SUM(IF('Master Tables'!$A$4:$A$5427='Source Summary'!B6,IF('Master Tables'!$L$4:$L$5427="Yes",1,0),0))</f>
        <v>0</v>
      </c>
      <c r="I6" s="43">
        <f t="shared" ref="I6:I23" si="1">IF(OR(E6="x",E6=0,B6=""),0,H6/E6)</f>
        <v>0</v>
      </c>
      <c r="J6" s="45">
        <f t="array" ref="J6">SUM(IF('Master Tables'!$A$4:$A$5427='Source Summary'!B6,IF('Master Tables'!$I$4:$I$5427="Yes",1,0),0))</f>
        <v>0</v>
      </c>
      <c r="K6" s="45">
        <f t="array" ref="K6">SUM(IF('Master Tables'!$A$4:$A$5427='Source Summary'!B6,IF('Master Tables'!$I$4:$I$5427="Yes",IF('Master Tables'!$L$4:$L$5427="Yes",1,0),0),0))</f>
        <v>0</v>
      </c>
      <c r="L6" s="43">
        <f t="shared" ref="L6:L24" si="2">IF(J6=0,0,K6/J6)</f>
        <v>0</v>
      </c>
      <c r="M6" s="45">
        <f t="array" ref="M6">SUM(IF('Master Tables'!$A$4:$A$5427='Source Summary'!B6,IF('Master Tables'!$L$4:$L$5427="Yes",1,0),0),0)</f>
        <v>0</v>
      </c>
      <c r="N6" s="43">
        <f t="shared" ref="N6:N24" si="3">IF(F6=0,0,M6/F6)</f>
        <v>0</v>
      </c>
      <c r="O6" s="45">
        <f t="array" ref="O6">SUM(IF('Data Elements'!$A$4:$A$4=B6,IF('Data Elements'!$K$4:$K$4="Yes",1,0),0))</f>
        <v>0</v>
      </c>
      <c r="P6" s="45">
        <f t="array" ref="P6">SUM(IF('Data Elements'!$A$4:$A$4=B6,IF('Data Elements'!$K$4:$K$4="Yes",IF('Data Elements'!$Z$4:$Z$4="Yes",1,0),0),0))</f>
        <v>0</v>
      </c>
      <c r="Q6" s="43">
        <f t="shared" ref="Q6:Q24" si="4">IF(O6=0,0,P6/O6)</f>
        <v>0</v>
      </c>
      <c r="R6" s="45">
        <f t="array" ref="R6">SUM(IF(B6&lt;&gt;"",IF('Data Elements'!$A$4:$A$4='Source Summary'!B6,1,0),0))</f>
        <v>0</v>
      </c>
      <c r="S6" s="45">
        <f t="array" ref="S6">SUM(IF('Data Elements'!$A$4:$A$4=B6,IF('Data Elements'!$Z$4:$Z$4="Yes",1,0),0))</f>
        <v>0</v>
      </c>
      <c r="T6" s="43">
        <f t="shared" ref="T6:T24" si="5">IF(R6=0,0,S6/R6)</f>
        <v>0</v>
      </c>
    </row>
    <row r="7" spans="2:20">
      <c r="B7" s="57"/>
      <c r="C7" s="58"/>
      <c r="D7" s="58"/>
      <c r="E7" s="59"/>
      <c r="F7" s="45">
        <f t="array" ref="F7">SUM(IF(B7&lt;&gt;"",IF('Master Tables'!$A$4:$A$5427='Source Summary'!B7,1,0),0))</f>
        <v>0</v>
      </c>
      <c r="G7" s="43">
        <f t="shared" si="0"/>
        <v>0</v>
      </c>
      <c r="H7" s="45">
        <f t="array" ref="H7">SUM(IF('Master Tables'!$A$4:$A$5427='Source Summary'!B7,IF('Master Tables'!$L$4:$L$5427="Yes",1,0),0))</f>
        <v>0</v>
      </c>
      <c r="I7" s="43">
        <f t="shared" si="1"/>
        <v>0</v>
      </c>
      <c r="J7" s="45">
        <f t="array" ref="J7">SUM(IF('Master Tables'!$A$4:$A$5427='Source Summary'!B7,IF('Master Tables'!$I$4:$I$5427="Yes",1,0),0))</f>
        <v>0</v>
      </c>
      <c r="K7" s="45">
        <f t="array" ref="K7">SUM(IF('Master Tables'!$A$4:$A$5427='Source Summary'!B7,IF('Master Tables'!$I$4:$I$5427="Yes",IF('Master Tables'!$L$4:$L$5427="Yes",1,0),0),0))</f>
        <v>0</v>
      </c>
      <c r="L7" s="43">
        <f t="shared" si="2"/>
        <v>0</v>
      </c>
      <c r="M7" s="45">
        <f t="array" ref="M7">SUM(IF('Master Tables'!$A$4:$A$5427='Source Summary'!B7,IF('Master Tables'!$L$4:$L$5427="Yes",1,0),0),0)</f>
        <v>0</v>
      </c>
      <c r="N7" s="43">
        <f t="shared" si="3"/>
        <v>0</v>
      </c>
      <c r="O7" s="45">
        <f t="array" ref="O7">SUM(IF('Data Elements'!$A$4:$A$4=B7,IF('Data Elements'!$K$4:$K$4="Yes",1,0),0))</f>
        <v>0</v>
      </c>
      <c r="P7" s="45">
        <f t="array" ref="P7">SUM(IF('Data Elements'!$A$4:$A$4=B7,IF('Data Elements'!$K$4:$K$4="Yes",IF('Data Elements'!$Z$4:$Z$4="Yes",1,0),0),0))</f>
        <v>0</v>
      </c>
      <c r="Q7" s="43">
        <f t="shared" si="4"/>
        <v>0</v>
      </c>
      <c r="R7" s="45">
        <f t="array" ref="R7">SUM(IF(B7&lt;&gt;"",IF('Data Elements'!$A$4:$A$4='Source Summary'!B7,1,0),0))</f>
        <v>0</v>
      </c>
      <c r="S7" s="45">
        <f t="array" ref="S7">SUM(IF('Data Elements'!$A$4:$A$4=B7,IF('Data Elements'!$Z$4:$Z$4="Yes",1,0),0))</f>
        <v>0</v>
      </c>
      <c r="T7" s="43">
        <f t="shared" si="5"/>
        <v>0</v>
      </c>
    </row>
    <row r="8" spans="2:20">
      <c r="B8" s="57"/>
      <c r="C8" s="80"/>
      <c r="D8" s="58"/>
      <c r="E8" s="59"/>
      <c r="F8" s="45">
        <f t="array" ref="F8">SUM(IF(B8&lt;&gt;"",IF('Master Tables'!$A$4:$A$5427='Source Summary'!B8,1,0),0))</f>
        <v>0</v>
      </c>
      <c r="G8" s="43">
        <f t="shared" si="0"/>
        <v>0</v>
      </c>
      <c r="H8" s="45">
        <f t="array" ref="H8">SUM(IF('Master Tables'!$A$4:$A$5427='Source Summary'!B8,IF('Master Tables'!$L$4:$L$5427="Yes",1,0),0))</f>
        <v>0</v>
      </c>
      <c r="I8" s="43">
        <f t="shared" si="1"/>
        <v>0</v>
      </c>
      <c r="J8" s="45">
        <f t="array" ref="J8">SUM(IF('Master Tables'!$A$4:$A$5427='Source Summary'!B8,IF('Master Tables'!$I$4:$I$5427="Yes",1,0),0))</f>
        <v>0</v>
      </c>
      <c r="K8" s="45">
        <f t="array" ref="K8">SUM(IF('Master Tables'!$A$4:$A$5427='Source Summary'!B8,IF('Master Tables'!$I$4:$I$5427="Yes",IF('Master Tables'!$L$4:$L$5427="Yes",1,0),0),0))</f>
        <v>0</v>
      </c>
      <c r="L8" s="43">
        <f t="shared" si="2"/>
        <v>0</v>
      </c>
      <c r="M8" s="45">
        <f t="array" ref="M8">SUM(IF('Master Tables'!$A$4:$A$5427='Source Summary'!B8,IF('Master Tables'!$L$4:$L$5427="Yes",1,0),0),0)</f>
        <v>0</v>
      </c>
      <c r="N8" s="43">
        <f t="shared" si="3"/>
        <v>0</v>
      </c>
      <c r="O8" s="45">
        <f t="array" ref="O8">SUM(IF('Data Elements'!$A$4:$A$4=B8,IF('Data Elements'!$K$4:$K$4="Yes",1,0),0))</f>
        <v>0</v>
      </c>
      <c r="P8" s="45">
        <f t="array" ref="P8">SUM(IF('Data Elements'!$A$4:$A$4=B8,IF('Data Elements'!$K$4:$K$4="Yes",IF('Data Elements'!$Z$4:$Z$4="Yes",1,0),0),0))</f>
        <v>0</v>
      </c>
      <c r="Q8" s="43">
        <f t="shared" si="4"/>
        <v>0</v>
      </c>
      <c r="R8" s="45">
        <f t="array" ref="R8">SUM(IF(B8&lt;&gt;"",IF('Data Elements'!$A$4:$A$4='Source Summary'!B8,1,0),0))</f>
        <v>0</v>
      </c>
      <c r="S8" s="45">
        <f t="array" ref="S8">SUM(IF('Data Elements'!$A$4:$A$4=B8,IF('Data Elements'!$Z$4:$Z$4="Yes",1,0),0))</f>
        <v>0</v>
      </c>
      <c r="T8" s="43">
        <f t="shared" si="5"/>
        <v>0</v>
      </c>
    </row>
    <row r="9" spans="2:20">
      <c r="B9" s="57"/>
      <c r="C9" s="58"/>
      <c r="D9" s="58"/>
      <c r="E9" s="59"/>
      <c r="F9" s="45">
        <f t="array" ref="F9">SUM(IF(B9&lt;&gt;"",IF('Master Tables'!$A$4:$A$5427='Source Summary'!B9,1,0),0))</f>
        <v>0</v>
      </c>
      <c r="G9" s="43">
        <f t="shared" si="0"/>
        <v>0</v>
      </c>
      <c r="H9" s="45">
        <f t="array" ref="H9">SUM(IF('Master Tables'!$A$4:$A$5427='Source Summary'!B9,IF('Master Tables'!$L$4:$L$5427="Yes",1,0),0))</f>
        <v>0</v>
      </c>
      <c r="I9" s="43">
        <f t="shared" si="1"/>
        <v>0</v>
      </c>
      <c r="J9" s="45">
        <f t="array" ref="J9">SUM(IF('Master Tables'!$A$4:$A$5427='Source Summary'!B9,IF('Master Tables'!$I$4:$I$5427="Yes",1,0),0))</f>
        <v>0</v>
      </c>
      <c r="K9" s="45">
        <f t="array" ref="K9">SUM(IF('Master Tables'!$A$4:$A$5427='Source Summary'!B9,IF('Master Tables'!$I$4:$I$5427="Yes",IF('Master Tables'!$L$4:$L$5427="Yes",1,0),0),0))</f>
        <v>0</v>
      </c>
      <c r="L9" s="43">
        <f t="shared" si="2"/>
        <v>0</v>
      </c>
      <c r="M9" s="45">
        <f t="array" ref="M9">SUM(IF('Master Tables'!$A$4:$A$5427='Source Summary'!B9,IF('Master Tables'!$L$4:$L$5427="Yes",1,0),0),0)</f>
        <v>0</v>
      </c>
      <c r="N9" s="43">
        <f t="shared" si="3"/>
        <v>0</v>
      </c>
      <c r="O9" s="45">
        <f t="array" ref="O9">SUM(IF('Data Elements'!$A$4:$A$4=B9,IF('Data Elements'!$K$4:$K$4="Yes",1,0),0))</f>
        <v>0</v>
      </c>
      <c r="P9" s="45">
        <f t="array" ref="P9">SUM(IF('Data Elements'!$A$4:$A$4=B9,IF('Data Elements'!$K$4:$K$4="Yes",IF('Data Elements'!$Z$4:$Z$4="Yes",1,0),0),0))</f>
        <v>0</v>
      </c>
      <c r="Q9" s="43">
        <f t="shared" si="4"/>
        <v>0</v>
      </c>
      <c r="R9" s="45">
        <f t="array" ref="R9">SUM(IF(B9&lt;&gt;"",IF('Data Elements'!$A$4:$A$4='Source Summary'!B9,1,0),0))</f>
        <v>0</v>
      </c>
      <c r="S9" s="45">
        <f t="array" ref="S9">SUM(IF('Data Elements'!$A$4:$A$4=B9,IF('Data Elements'!$Z$4:$Z$4="Yes",1,0),0))</f>
        <v>0</v>
      </c>
      <c r="T9" s="43">
        <f t="shared" si="5"/>
        <v>0</v>
      </c>
    </row>
    <row r="10" spans="2:20">
      <c r="B10" s="57"/>
      <c r="C10" s="80"/>
      <c r="D10" s="58"/>
      <c r="E10" s="59"/>
      <c r="F10" s="45">
        <f t="array" ref="F10">SUM(IF(B10&lt;&gt;"",IF('Master Tables'!$A$4:$A$5427='Source Summary'!B10,1,0),0))</f>
        <v>0</v>
      </c>
      <c r="G10" s="43">
        <f t="shared" si="0"/>
        <v>0</v>
      </c>
      <c r="H10" s="45">
        <f t="array" ref="H10">SUM(IF('Master Tables'!$A$4:$A$5427='Source Summary'!B10,IF('Master Tables'!$L$4:$L$5427="Yes",1,0),0))</f>
        <v>0</v>
      </c>
      <c r="I10" s="43">
        <f t="shared" si="1"/>
        <v>0</v>
      </c>
      <c r="J10" s="45">
        <f t="array" ref="J10">SUM(IF('Master Tables'!$A$4:$A$5427='Source Summary'!B10,IF('Master Tables'!$I$4:$I$5427="Yes",1,0),0))</f>
        <v>0</v>
      </c>
      <c r="K10" s="45">
        <f t="array" ref="K10">SUM(IF('Master Tables'!$A$4:$A$5427='Source Summary'!B10,IF('Master Tables'!$I$4:$I$5427="Yes",IF('Master Tables'!$L$4:$L$5427="Yes",1,0),0),0))</f>
        <v>0</v>
      </c>
      <c r="L10" s="43">
        <f t="shared" si="2"/>
        <v>0</v>
      </c>
      <c r="M10" s="45">
        <f t="array" ref="M10">SUM(IF('Master Tables'!$A$4:$A$5427='Source Summary'!B10,IF('Master Tables'!$L$4:$L$5427="Yes",1,0),0),0)</f>
        <v>0</v>
      </c>
      <c r="N10" s="43">
        <f t="shared" si="3"/>
        <v>0</v>
      </c>
      <c r="O10" s="45">
        <f t="array" ref="O10">SUM(IF('Data Elements'!$A$4:$A$4=B10,IF('Data Elements'!$K$4:$K$4="Yes",1,0),0))</f>
        <v>0</v>
      </c>
      <c r="P10" s="45">
        <f t="array" ref="P10">SUM(IF('Data Elements'!$A$4:$A$4=B10,IF('Data Elements'!$K$4:$K$4="Yes",IF('Data Elements'!$Z$4:$Z$4="Yes",1,0),0),0))</f>
        <v>0</v>
      </c>
      <c r="Q10" s="43">
        <f t="shared" si="4"/>
        <v>0</v>
      </c>
      <c r="R10" s="45">
        <f t="array" ref="R10">SUM(IF(B10&lt;&gt;"",IF('Data Elements'!$A$4:$A$4='Source Summary'!B10,1,0),0))</f>
        <v>0</v>
      </c>
      <c r="S10" s="45">
        <f t="array" ref="S10">SUM(IF('Data Elements'!$A$4:$A$4=B10,IF('Data Elements'!$Z$4:$Z$4="Yes",1,0),0))</f>
        <v>0</v>
      </c>
      <c r="T10" s="43">
        <f t="shared" si="5"/>
        <v>0</v>
      </c>
    </row>
    <row r="11" spans="2:20">
      <c r="B11" s="57"/>
      <c r="C11" s="58"/>
      <c r="D11" s="58"/>
      <c r="E11" s="59"/>
      <c r="F11" s="45">
        <f t="array" ref="F11">SUM(IF(B11&lt;&gt;"",IF('Master Tables'!$A$4:$A$5427='Source Summary'!B11,1,0),0))</f>
        <v>0</v>
      </c>
      <c r="G11" s="43">
        <f t="shared" si="0"/>
        <v>0</v>
      </c>
      <c r="H11" s="45">
        <f t="array" ref="H11">SUM(IF('Master Tables'!$A$4:$A$5427='Source Summary'!B11,IF('Master Tables'!$L$4:$L$5427="Yes",1,0),0))</f>
        <v>0</v>
      </c>
      <c r="I11" s="43">
        <f t="shared" si="1"/>
        <v>0</v>
      </c>
      <c r="J11" s="45">
        <f t="array" ref="J11">SUM(IF('Master Tables'!$A$4:$A$5427='Source Summary'!B11,IF('Master Tables'!$I$4:$I$5427="Yes",1,0),0))</f>
        <v>0</v>
      </c>
      <c r="K11" s="45">
        <f t="array" ref="K11">SUM(IF('Master Tables'!$A$4:$A$5427='Source Summary'!B11,IF('Master Tables'!$I$4:$I$5427="Yes",IF('Master Tables'!$L$4:$L$5427="Yes",1,0),0),0))</f>
        <v>0</v>
      </c>
      <c r="L11" s="43">
        <f t="shared" si="2"/>
        <v>0</v>
      </c>
      <c r="M11" s="45">
        <f t="array" ref="M11">SUM(IF('Master Tables'!$A$4:$A$5427='Source Summary'!B11,IF('Master Tables'!$L$4:$L$5427="Yes",1,0),0),0)</f>
        <v>0</v>
      </c>
      <c r="N11" s="43">
        <f t="shared" si="3"/>
        <v>0</v>
      </c>
      <c r="O11" s="45">
        <f t="array" ref="O11">SUM(IF('Data Elements'!$A$4:$A$4=B11,IF('Data Elements'!$K$4:$K$4="Yes",1,0),0))</f>
        <v>0</v>
      </c>
      <c r="P11" s="45">
        <f t="array" ref="P11">SUM(IF('Data Elements'!$A$4:$A$4=B11,IF('Data Elements'!$K$4:$K$4="Yes",IF('Data Elements'!$Z$4:$Z$4="Yes",1,0),0),0))</f>
        <v>0</v>
      </c>
      <c r="Q11" s="43">
        <f t="shared" si="4"/>
        <v>0</v>
      </c>
      <c r="R11" s="45">
        <f t="array" ref="R11">SUM(IF(B11&lt;&gt;"",IF('Data Elements'!$A$4:$A$4='Source Summary'!B11,1,0),0))</f>
        <v>0</v>
      </c>
      <c r="S11" s="45">
        <f t="array" ref="S11">SUM(IF('Data Elements'!$A$4:$A$4=B11,IF('Data Elements'!$Z$4:$Z$4="Yes",1,0),0))</f>
        <v>0</v>
      </c>
      <c r="T11" s="43">
        <f t="shared" si="5"/>
        <v>0</v>
      </c>
    </row>
    <row r="12" spans="2:20">
      <c r="B12" s="57"/>
      <c r="C12" s="58"/>
      <c r="D12" s="58"/>
      <c r="E12" s="59"/>
      <c r="F12" s="45">
        <f t="array" ref="F12">SUM(IF(B12&lt;&gt;"",IF('Master Tables'!$A$4:$A$5427='Source Summary'!B12,1,0),0))</f>
        <v>0</v>
      </c>
      <c r="G12" s="43">
        <f t="shared" si="0"/>
        <v>0</v>
      </c>
      <c r="H12" s="45">
        <f t="array" ref="H12">SUM(IF('Master Tables'!$A$4:$A$5427='Source Summary'!B12,IF('Master Tables'!$L$4:$L$5427="Yes",1,0),0))</f>
        <v>0</v>
      </c>
      <c r="I12" s="43">
        <f t="shared" si="1"/>
        <v>0</v>
      </c>
      <c r="J12" s="45">
        <f t="array" ref="J12">SUM(IF('Master Tables'!$A$4:$A$5427='Source Summary'!B12,IF('Master Tables'!$I$4:$I$5427="Yes",1,0),0))</f>
        <v>0</v>
      </c>
      <c r="K12" s="45">
        <f t="array" ref="K12">SUM(IF('Master Tables'!$A$4:$A$5427='Source Summary'!B12,IF('Master Tables'!$I$4:$I$5427="Yes",IF('Master Tables'!$L$4:$L$5427="Yes",1,0),0),0))</f>
        <v>0</v>
      </c>
      <c r="L12" s="43">
        <f t="shared" si="2"/>
        <v>0</v>
      </c>
      <c r="M12" s="45">
        <f t="array" ref="M12">SUM(IF('Master Tables'!$A$4:$A$5427='Source Summary'!B12,IF('Master Tables'!$L$4:$L$5427="Yes",1,0),0),0)</f>
        <v>0</v>
      </c>
      <c r="N12" s="43">
        <f t="shared" si="3"/>
        <v>0</v>
      </c>
      <c r="O12" s="45">
        <f t="array" ref="O12">SUM(IF('Data Elements'!$A$4:$A$4=B12,IF('Data Elements'!$K$4:$K$4="Yes",1,0),0))</f>
        <v>0</v>
      </c>
      <c r="P12" s="45">
        <f t="array" ref="P12">SUM(IF('Data Elements'!$A$4:$A$4=B12,IF('Data Elements'!$K$4:$K$4="Yes",IF('Data Elements'!$Z$4:$Z$4="Yes",1,0),0),0))</f>
        <v>0</v>
      </c>
      <c r="Q12" s="43">
        <f t="shared" si="4"/>
        <v>0</v>
      </c>
      <c r="R12" s="45">
        <f t="array" ref="R12">SUM(IF(B12&lt;&gt;"",IF('Data Elements'!$A$4:$A$4='Source Summary'!B12,1,0),0))</f>
        <v>0</v>
      </c>
      <c r="S12" s="45">
        <f t="array" ref="S12">SUM(IF('Data Elements'!$A$4:$A$4=B12,IF('Data Elements'!$Z$4:$Z$4="Yes",1,0),0))</f>
        <v>0</v>
      </c>
      <c r="T12" s="43">
        <f t="shared" si="5"/>
        <v>0</v>
      </c>
    </row>
    <row r="13" spans="2:20">
      <c r="B13" s="57"/>
      <c r="C13" s="58"/>
      <c r="D13" s="58"/>
      <c r="E13" s="59"/>
      <c r="F13" s="45">
        <f t="array" ref="F13">SUM(IF(B13&lt;&gt;"",IF('Master Tables'!$A$4:$A$5427='Source Summary'!B13,1,0),0))</f>
        <v>0</v>
      </c>
      <c r="G13" s="43">
        <f t="shared" si="0"/>
        <v>0</v>
      </c>
      <c r="H13" s="45">
        <f t="array" ref="H13">SUM(IF('Master Tables'!$A$4:$A$5427='Source Summary'!B13,IF('Master Tables'!$L$4:$L$5427="Yes",1,0),0))</f>
        <v>0</v>
      </c>
      <c r="I13" s="43">
        <f t="shared" si="1"/>
        <v>0</v>
      </c>
      <c r="J13" s="45">
        <f t="array" ref="J13">SUM(IF('Master Tables'!$A$4:$A$5427='Source Summary'!B13,IF('Master Tables'!$I$4:$I$5427="Yes",1,0),0))</f>
        <v>0</v>
      </c>
      <c r="K13" s="45">
        <f t="array" ref="K13">SUM(IF('Master Tables'!$A$4:$A$5427='Source Summary'!B13,IF('Master Tables'!$I$4:$I$5427="Yes",IF('Master Tables'!$L$4:$L$5427="Yes",1,0),0),0))</f>
        <v>0</v>
      </c>
      <c r="L13" s="43">
        <f t="shared" si="2"/>
        <v>0</v>
      </c>
      <c r="M13" s="45">
        <f t="array" ref="M13">SUM(IF('Master Tables'!$A$4:$A$5427='Source Summary'!B13,IF('Master Tables'!$L$4:$L$5427="Yes",1,0),0),0)</f>
        <v>0</v>
      </c>
      <c r="N13" s="43">
        <f t="shared" si="3"/>
        <v>0</v>
      </c>
      <c r="O13" s="45">
        <f t="array" ref="O13">SUM(IF('Data Elements'!$A$4:$A$4=B13,IF('Data Elements'!$K$4:$K$4="Yes",1,0),0))</f>
        <v>0</v>
      </c>
      <c r="P13" s="45">
        <f t="array" ref="P13">SUM(IF('Data Elements'!$A$4:$A$4=B13,IF('Data Elements'!$K$4:$K$4="Yes",IF('Data Elements'!$Z$4:$Z$4="Yes",1,0),0),0))</f>
        <v>0</v>
      </c>
      <c r="Q13" s="43">
        <f t="shared" si="4"/>
        <v>0</v>
      </c>
      <c r="R13" s="45">
        <f t="array" ref="R13">SUM(IF(B13&lt;&gt;"",IF('Data Elements'!$A$4:$A$4='Source Summary'!B13,1,0),0))</f>
        <v>0</v>
      </c>
      <c r="S13" s="45">
        <f t="array" ref="S13">SUM(IF('Data Elements'!$A$4:$A$4=B13,IF('Data Elements'!$Z$4:$Z$4="Yes",1,0),0))</f>
        <v>0</v>
      </c>
      <c r="T13" s="43">
        <f t="shared" si="5"/>
        <v>0</v>
      </c>
    </row>
    <row r="14" spans="2:20">
      <c r="B14" s="57"/>
      <c r="C14" s="58"/>
      <c r="D14" s="58"/>
      <c r="E14" s="59"/>
      <c r="F14" s="45">
        <f t="array" ref="F14">SUM(IF(B14&lt;&gt;"",IF('Master Tables'!$A$4:$A$5427='Source Summary'!B14,1,0),0))</f>
        <v>0</v>
      </c>
      <c r="G14" s="43">
        <f t="shared" si="0"/>
        <v>0</v>
      </c>
      <c r="H14" s="45">
        <f t="array" ref="H14">SUM(IF('Master Tables'!$A$4:$A$5427='Source Summary'!B14,IF('Master Tables'!$L$4:$L$5427="Yes",1,0),0))</f>
        <v>0</v>
      </c>
      <c r="I14" s="43">
        <f t="shared" si="1"/>
        <v>0</v>
      </c>
      <c r="J14" s="45">
        <f t="array" ref="J14">SUM(IF('Master Tables'!$A$4:$A$5427='Source Summary'!B14,IF('Master Tables'!$I$4:$I$5427="Yes",1,0),0))</f>
        <v>0</v>
      </c>
      <c r="K14" s="45">
        <f t="array" ref="K14">SUM(IF('Master Tables'!$A$4:$A$5427='Source Summary'!B14,IF('Master Tables'!$I$4:$I$5427="Yes",IF('Master Tables'!$L$4:$L$5427="Yes",1,0),0),0))</f>
        <v>0</v>
      </c>
      <c r="L14" s="43">
        <f t="shared" si="2"/>
        <v>0</v>
      </c>
      <c r="M14" s="45">
        <f t="array" ref="M14">SUM(IF('Master Tables'!$A$4:$A$5427='Source Summary'!B14,IF('Master Tables'!$L$4:$L$5427="Yes",1,0),0),0)</f>
        <v>0</v>
      </c>
      <c r="N14" s="43">
        <f t="shared" si="3"/>
        <v>0</v>
      </c>
      <c r="O14" s="45">
        <f t="array" ref="O14">SUM(IF('Data Elements'!$A$4:$A$4=B14,IF('Data Elements'!$K$4:$K$4="Yes",1,0),0))</f>
        <v>0</v>
      </c>
      <c r="P14" s="45">
        <f t="array" ref="P14">SUM(IF('Data Elements'!$A$4:$A$4=B14,IF('Data Elements'!$K$4:$K$4="Yes",IF('Data Elements'!$Z$4:$Z$4="Yes",1,0),0),0))</f>
        <v>0</v>
      </c>
      <c r="Q14" s="43">
        <f t="shared" si="4"/>
        <v>0</v>
      </c>
      <c r="R14" s="45">
        <f t="array" ref="R14">SUM(IF(B14&lt;&gt;"",IF('Data Elements'!$A$4:$A$4='Source Summary'!B14,1,0),0))</f>
        <v>0</v>
      </c>
      <c r="S14" s="45">
        <f t="array" ref="S14">SUM(IF('Data Elements'!$A$4:$A$4=B14,IF('Data Elements'!$Z$4:$Z$4="Yes",1,0),0))</f>
        <v>0</v>
      </c>
      <c r="T14" s="43">
        <f t="shared" si="5"/>
        <v>0</v>
      </c>
    </row>
    <row r="15" spans="2:20">
      <c r="B15" s="57"/>
      <c r="C15" s="80"/>
      <c r="D15" s="58"/>
      <c r="E15" s="59"/>
      <c r="F15" s="45">
        <f t="array" ref="F15">SUM(IF(B15&lt;&gt;"",IF('Master Tables'!$A$4:$A$5427='Source Summary'!B15,1,0),0))</f>
        <v>0</v>
      </c>
      <c r="G15" s="43">
        <f t="shared" si="0"/>
        <v>0</v>
      </c>
      <c r="H15" s="45">
        <f t="array" ref="H15">SUM(IF('Master Tables'!$A$4:$A$5427='Source Summary'!B15,IF('Master Tables'!$L$4:$L$5427="Yes",1,0),0))</f>
        <v>0</v>
      </c>
      <c r="I15" s="43">
        <f t="shared" si="1"/>
        <v>0</v>
      </c>
      <c r="J15" s="45">
        <f t="array" ref="J15">SUM(IF('Master Tables'!$A$4:$A$5427='Source Summary'!B15,IF('Master Tables'!$I$4:$I$5427="Yes",1,0),0))</f>
        <v>0</v>
      </c>
      <c r="K15" s="45">
        <f t="array" ref="K15">SUM(IF('Master Tables'!$A$4:$A$5427='Source Summary'!B15,IF('Master Tables'!$I$4:$I$5427="Yes",IF('Master Tables'!$L$4:$L$5427="Yes",1,0),0),0))</f>
        <v>0</v>
      </c>
      <c r="L15" s="43">
        <f t="shared" si="2"/>
        <v>0</v>
      </c>
      <c r="M15" s="45">
        <f t="array" ref="M15">SUM(IF('Master Tables'!$A$4:$A$5427='Source Summary'!B15,IF('Master Tables'!$L$4:$L$5427="Yes",1,0),0),0)</f>
        <v>0</v>
      </c>
      <c r="N15" s="43">
        <f t="shared" si="3"/>
        <v>0</v>
      </c>
      <c r="O15" s="45">
        <f t="array" ref="O15">SUM(IF('Data Elements'!$A$4:$A$4=B15,IF('Data Elements'!$K$4:$K$4="Yes",1,0),0))</f>
        <v>0</v>
      </c>
      <c r="P15" s="45">
        <f t="array" ref="P15">SUM(IF('Data Elements'!$A$4:$A$4=B15,IF('Data Elements'!$K$4:$K$4="Yes",IF('Data Elements'!$Z$4:$Z$4="Yes",1,0),0),0))</f>
        <v>0</v>
      </c>
      <c r="Q15" s="43">
        <f t="shared" si="4"/>
        <v>0</v>
      </c>
      <c r="R15" s="45">
        <f t="array" ref="R15">SUM(IF(B15&lt;&gt;"",IF('Data Elements'!$A$4:$A$4='Source Summary'!B15,1,0),0))</f>
        <v>0</v>
      </c>
      <c r="S15" s="45">
        <f t="array" ref="S15">SUM(IF('Data Elements'!$A$4:$A$4=B15,IF('Data Elements'!$Z$4:$Z$4="Yes",1,0),0))</f>
        <v>0</v>
      </c>
      <c r="T15" s="43">
        <f t="shared" si="5"/>
        <v>0</v>
      </c>
    </row>
    <row r="16" spans="2:20">
      <c r="B16" s="57"/>
      <c r="C16" s="80"/>
      <c r="D16" s="58"/>
      <c r="E16" s="59"/>
      <c r="F16" s="45">
        <f t="array" ref="F16">SUM(IF(B16&lt;&gt;"",IF('Master Tables'!$A$4:$A$5427='Source Summary'!B16,1,0),0))</f>
        <v>0</v>
      </c>
      <c r="G16" s="43">
        <f t="shared" si="0"/>
        <v>0</v>
      </c>
      <c r="H16" s="45">
        <f t="array" ref="H16">SUM(IF('Master Tables'!$A$4:$A$5427='Source Summary'!B16,IF('Master Tables'!$L$4:$L$5427="Yes",1,0),0))</f>
        <v>0</v>
      </c>
      <c r="I16" s="43">
        <f t="shared" si="1"/>
        <v>0</v>
      </c>
      <c r="J16" s="45">
        <f t="array" ref="J16">SUM(IF('Master Tables'!$A$4:$A$5427='Source Summary'!B16,IF('Master Tables'!$I$4:$I$5427="Yes",1,0),0))</f>
        <v>0</v>
      </c>
      <c r="K16" s="45">
        <f t="array" ref="K16">SUM(IF('Master Tables'!$A$4:$A$5427='Source Summary'!B16,IF('Master Tables'!$I$4:$I$5427="Yes",IF('Master Tables'!$L$4:$L$5427="Yes",1,0),0),0))</f>
        <v>0</v>
      </c>
      <c r="L16" s="43">
        <f t="shared" si="2"/>
        <v>0</v>
      </c>
      <c r="M16" s="45">
        <f t="array" ref="M16">SUM(IF('Master Tables'!$A$4:$A$5427='Source Summary'!B16,IF('Master Tables'!$L$4:$L$5427="Yes",1,0),0),0)</f>
        <v>0</v>
      </c>
      <c r="N16" s="43">
        <f t="shared" si="3"/>
        <v>0</v>
      </c>
      <c r="O16" s="45">
        <f t="array" ref="O16">SUM(IF('Data Elements'!$A$4:$A$4=B16,IF('Data Elements'!$K$4:$K$4="Yes",1,0),0))</f>
        <v>0</v>
      </c>
      <c r="P16" s="45">
        <f t="array" ref="P16">SUM(IF('Data Elements'!$A$4:$A$4=B16,IF('Data Elements'!$K$4:$K$4="Yes",IF('Data Elements'!$Z$4:$Z$4="Yes",1,0),0),0))</f>
        <v>0</v>
      </c>
      <c r="Q16" s="43">
        <f t="shared" si="4"/>
        <v>0</v>
      </c>
      <c r="R16" s="45">
        <f t="array" ref="R16">SUM(IF(B16&lt;&gt;"",IF('Data Elements'!$A$4:$A$4='Source Summary'!B16,1,0),0))</f>
        <v>0</v>
      </c>
      <c r="S16" s="45">
        <f t="array" ref="S16">SUM(IF('Data Elements'!$A$4:$A$4=B16,IF('Data Elements'!$Z$4:$Z$4="Yes",1,0),0))</f>
        <v>0</v>
      </c>
      <c r="T16" s="43">
        <f t="shared" si="5"/>
        <v>0</v>
      </c>
    </row>
    <row r="17" spans="2:20">
      <c r="B17" s="57"/>
      <c r="C17" s="58"/>
      <c r="D17" s="58"/>
      <c r="E17" s="59"/>
      <c r="F17" s="45">
        <f t="array" ref="F17">SUM(IF(B17&lt;&gt;"",IF('Master Tables'!$A$4:$A$5427='Source Summary'!B17,1,0),0))</f>
        <v>0</v>
      </c>
      <c r="G17" s="43">
        <f t="shared" si="0"/>
        <v>0</v>
      </c>
      <c r="H17" s="45">
        <f t="array" ref="H17">SUM(IF('Master Tables'!$A$4:$A$5427='Source Summary'!B17,IF('Master Tables'!$L$4:$L$5427="Yes",1,0),0))</f>
        <v>0</v>
      </c>
      <c r="I17" s="43">
        <f t="shared" si="1"/>
        <v>0</v>
      </c>
      <c r="J17" s="45">
        <f t="array" ref="J17">SUM(IF('Master Tables'!$A$4:$A$5427='Source Summary'!B17,IF('Master Tables'!$I$4:$I$5427="Yes",1,0),0))</f>
        <v>0</v>
      </c>
      <c r="K17" s="45">
        <f t="array" ref="K17">SUM(IF('Master Tables'!$A$4:$A$5427='Source Summary'!B17,IF('Master Tables'!$I$4:$I$5427="Yes",IF('Master Tables'!$L$4:$L$5427="Yes",1,0),0),0))</f>
        <v>0</v>
      </c>
      <c r="L17" s="43">
        <f t="shared" si="2"/>
        <v>0</v>
      </c>
      <c r="M17" s="45">
        <f t="array" ref="M17">SUM(IF('Master Tables'!$A$4:$A$5427='Source Summary'!B17,IF('Master Tables'!$L$4:$L$5427="Yes",1,0),0),0)</f>
        <v>0</v>
      </c>
      <c r="N17" s="43">
        <f t="shared" si="3"/>
        <v>0</v>
      </c>
      <c r="O17" s="45">
        <f t="array" ref="O17">SUM(IF('Data Elements'!$A$4:$A$4=B17,IF('Data Elements'!$K$4:$K$4="Yes",1,0),0))</f>
        <v>0</v>
      </c>
      <c r="P17" s="45">
        <f t="array" ref="P17">SUM(IF('Data Elements'!$A$4:$A$4=B17,IF('Data Elements'!$K$4:$K$4="Yes",IF('Data Elements'!$Z$4:$Z$4="Yes",1,0),0),0))</f>
        <v>0</v>
      </c>
      <c r="Q17" s="43">
        <f t="shared" si="4"/>
        <v>0</v>
      </c>
      <c r="R17" s="45">
        <f t="array" ref="R17">SUM(IF(B17&lt;&gt;"",IF('Data Elements'!$A$4:$A$4='Source Summary'!B17,1,0),0))</f>
        <v>0</v>
      </c>
      <c r="S17" s="45">
        <f t="array" ref="S17">SUM(IF('Data Elements'!$A$4:$A$4=B17,IF('Data Elements'!$Z$4:$Z$4="Yes",1,0),0))</f>
        <v>0</v>
      </c>
      <c r="T17" s="43">
        <f t="shared" si="5"/>
        <v>0</v>
      </c>
    </row>
    <row r="18" spans="2:20">
      <c r="B18" s="57"/>
      <c r="C18" s="58"/>
      <c r="D18" s="58"/>
      <c r="E18" s="59"/>
      <c r="F18" s="45">
        <f t="array" ref="F18">SUM(IF(B18&lt;&gt;"",IF('Master Tables'!$A$4:$A$5427='Source Summary'!B18,1,0),0))</f>
        <v>0</v>
      </c>
      <c r="G18" s="43">
        <f t="shared" si="0"/>
        <v>0</v>
      </c>
      <c r="H18" s="45">
        <f t="array" ref="H18">SUM(IF('Master Tables'!$A$4:$A$5427='Source Summary'!B18,IF('Master Tables'!$L$4:$L$5427="Yes",1,0),0))</f>
        <v>0</v>
      </c>
      <c r="I18" s="43">
        <f t="shared" si="1"/>
        <v>0</v>
      </c>
      <c r="J18" s="45">
        <f t="array" ref="J18">SUM(IF('Master Tables'!$A$4:$A$5427='Source Summary'!B18,IF('Master Tables'!$I$4:$I$5427="Yes",1,0),0))</f>
        <v>0</v>
      </c>
      <c r="K18" s="45">
        <f t="array" ref="K18">SUM(IF('Master Tables'!$A$4:$A$5427='Source Summary'!B18,IF('Master Tables'!$I$4:$I$5427="Yes",IF('Master Tables'!$L$4:$L$5427="Yes",1,0),0),0))</f>
        <v>0</v>
      </c>
      <c r="L18" s="43">
        <f t="shared" si="2"/>
        <v>0</v>
      </c>
      <c r="M18" s="45">
        <f t="array" ref="M18">SUM(IF('Master Tables'!$A$4:$A$5427='Source Summary'!B18,IF('Master Tables'!$L$4:$L$5427="Yes",1,0),0),0)</f>
        <v>0</v>
      </c>
      <c r="N18" s="43">
        <f t="shared" si="3"/>
        <v>0</v>
      </c>
      <c r="O18" s="45">
        <f t="array" ref="O18">SUM(IF('Data Elements'!$A$4:$A$4=B18,IF('Data Elements'!$K$4:$K$4="Yes",1,0),0))</f>
        <v>0</v>
      </c>
      <c r="P18" s="45">
        <f t="array" ref="P18">SUM(IF('Data Elements'!$A$4:$A$4=B18,IF('Data Elements'!$K$4:$K$4="Yes",IF('Data Elements'!$Z$4:$Z$4="Yes",1,0),0),0))</f>
        <v>0</v>
      </c>
      <c r="Q18" s="43">
        <f t="shared" si="4"/>
        <v>0</v>
      </c>
      <c r="R18" s="45">
        <f t="array" ref="R18">SUM(IF(B18&lt;&gt;"",IF('Data Elements'!$A$4:$A$4='Source Summary'!B18,1,0),0))</f>
        <v>0</v>
      </c>
      <c r="S18" s="45">
        <f t="array" ref="S18">SUM(IF('Data Elements'!$A$4:$A$4=B18,IF('Data Elements'!$Z$4:$Z$4="Yes",1,0),0))</f>
        <v>0</v>
      </c>
      <c r="T18" s="43">
        <f t="shared" si="5"/>
        <v>0</v>
      </c>
    </row>
    <row r="19" spans="2:20" s="4" customFormat="1">
      <c r="B19" s="57"/>
      <c r="C19" s="58"/>
      <c r="D19" s="58"/>
      <c r="E19" s="59"/>
      <c r="F19" s="45">
        <f t="array" ref="F19">SUM(IF(B19&lt;&gt;"",IF('Master Tables'!$A$4:$A$5427='Source Summary'!B19,1,0),0))</f>
        <v>0</v>
      </c>
      <c r="G19" s="43">
        <f t="shared" ref="G19:G22" si="6">IF(OR(E19="x",E19=0,B19=""),0,F19/E19)</f>
        <v>0</v>
      </c>
      <c r="H19" s="45">
        <f t="array" ref="H19">SUM(IF('Master Tables'!$A$4:$A$5427='Source Summary'!B19,IF('Master Tables'!$L$4:$L$5427="Yes",1,0),0))</f>
        <v>0</v>
      </c>
      <c r="I19" s="43">
        <f t="shared" ref="I19:I22" si="7">IF(OR(E19="x",E19=0,B19=""),0,H19/E19)</f>
        <v>0</v>
      </c>
      <c r="J19" s="45">
        <f t="array" ref="J19">SUM(IF('Master Tables'!$A$4:$A$5427='Source Summary'!B19,IF('Master Tables'!$I$4:$I$5427="Yes",1,0),0))</f>
        <v>0</v>
      </c>
      <c r="K19" s="45">
        <f t="array" ref="K19">SUM(IF('Master Tables'!$A$4:$A$5427='Source Summary'!B19,IF('Master Tables'!$I$4:$I$5427="Yes",IF('Master Tables'!$L$4:$L$5427="Yes",1,0),0),0))</f>
        <v>0</v>
      </c>
      <c r="L19" s="43">
        <f t="shared" ref="L19:L22" si="8">IF(J19=0,0,K19/J19)</f>
        <v>0</v>
      </c>
      <c r="M19" s="45">
        <f t="array" ref="M19">SUM(IF('Master Tables'!$A$4:$A$5427='Source Summary'!B19,IF('Master Tables'!$L$4:$L$5427="Yes",1,0),0),0)</f>
        <v>0</v>
      </c>
      <c r="N19" s="43">
        <f t="shared" ref="N19:N22" si="9">IF(F19=0,0,M19/F19)</f>
        <v>0</v>
      </c>
      <c r="O19" s="45">
        <f t="array" ref="O19">SUM(IF('Data Elements'!$A$4:$A$4=B19,IF('Data Elements'!$K$4:$K$4="Yes",1,0),0))</f>
        <v>0</v>
      </c>
      <c r="P19" s="45">
        <f t="array" ref="P19">SUM(IF('Data Elements'!$A$4:$A$4=B19,IF('Data Elements'!$K$4:$K$4="Yes",IF('Data Elements'!$Z$4:$Z$4="Yes",1,0),0),0))</f>
        <v>0</v>
      </c>
      <c r="Q19" s="43">
        <f t="shared" ref="Q19:Q22" si="10">IF(O19=0,0,P19/O19)</f>
        <v>0</v>
      </c>
      <c r="R19" s="45">
        <f t="array" ref="R19">SUM(IF(B19&lt;&gt;"",IF('Data Elements'!$A$4:$A$4='Source Summary'!B19,1,0),0))</f>
        <v>0</v>
      </c>
      <c r="S19" s="45">
        <f t="array" ref="S19">SUM(IF('Data Elements'!$A$4:$A$4=B19,IF('Data Elements'!$Z$4:$Z$4="Yes",1,0),0))</f>
        <v>0</v>
      </c>
      <c r="T19" s="43">
        <f t="shared" ref="T19:T22" si="11">IF(R19=0,0,S19/R19)</f>
        <v>0</v>
      </c>
    </row>
    <row r="20" spans="2:20" s="4" customFormat="1">
      <c r="B20" s="57"/>
      <c r="C20" s="58"/>
      <c r="D20" s="58"/>
      <c r="E20" s="59"/>
      <c r="F20" s="45">
        <f t="array" ref="F20">SUM(IF(B20&lt;&gt;"",IF('Master Tables'!$A$4:$A$5427='Source Summary'!B20,1,0),0))</f>
        <v>0</v>
      </c>
      <c r="G20" s="43">
        <f t="shared" si="6"/>
        <v>0</v>
      </c>
      <c r="H20" s="45">
        <f t="array" ref="H20">SUM(IF('Master Tables'!$A$4:$A$5427='Source Summary'!B20,IF('Master Tables'!$L$4:$L$5427="Yes",1,0),0))</f>
        <v>0</v>
      </c>
      <c r="I20" s="43">
        <f t="shared" si="7"/>
        <v>0</v>
      </c>
      <c r="J20" s="45">
        <f t="array" ref="J20">SUM(IF('Master Tables'!$A$4:$A$5427='Source Summary'!B20,IF('Master Tables'!$I$4:$I$5427="Yes",1,0),0))</f>
        <v>0</v>
      </c>
      <c r="K20" s="45">
        <f t="array" ref="K20">SUM(IF('Master Tables'!$A$4:$A$5427='Source Summary'!B20,IF('Master Tables'!$I$4:$I$5427="Yes",IF('Master Tables'!$L$4:$L$5427="Yes",1,0),0),0))</f>
        <v>0</v>
      </c>
      <c r="L20" s="43">
        <f t="shared" si="8"/>
        <v>0</v>
      </c>
      <c r="M20" s="45">
        <f t="array" ref="M20">SUM(IF('Master Tables'!$A$4:$A$5427='Source Summary'!B20,IF('Master Tables'!$L$4:$L$5427="Yes",1,0),0),0)</f>
        <v>0</v>
      </c>
      <c r="N20" s="43">
        <f t="shared" si="9"/>
        <v>0</v>
      </c>
      <c r="O20" s="45">
        <f t="array" ref="O20">SUM(IF('Data Elements'!$A$4:$A$4=B20,IF('Data Elements'!$K$4:$K$4="Yes",1,0),0))</f>
        <v>0</v>
      </c>
      <c r="P20" s="45">
        <f t="array" ref="P20">SUM(IF('Data Elements'!$A$4:$A$4=B20,IF('Data Elements'!$K$4:$K$4="Yes",IF('Data Elements'!$Z$4:$Z$4="Yes",1,0),0),0))</f>
        <v>0</v>
      </c>
      <c r="Q20" s="43">
        <f t="shared" si="10"/>
        <v>0</v>
      </c>
      <c r="R20" s="45">
        <f t="array" ref="R20">SUM(IF(B20&lt;&gt;"",IF('Data Elements'!$A$4:$A$4='Source Summary'!B20,1,0),0))</f>
        <v>0</v>
      </c>
      <c r="S20" s="45">
        <f t="array" ref="S20">SUM(IF('Data Elements'!$A$4:$A$4=B20,IF('Data Elements'!$Z$4:$Z$4="Yes",1,0),0))</f>
        <v>0</v>
      </c>
      <c r="T20" s="43">
        <f t="shared" si="11"/>
        <v>0</v>
      </c>
    </row>
    <row r="21" spans="2:20" s="4" customFormat="1">
      <c r="B21" s="57"/>
      <c r="C21" s="58"/>
      <c r="D21" s="58"/>
      <c r="E21" s="59"/>
      <c r="F21" s="45">
        <f t="array" ref="F21">SUM(IF(B21&lt;&gt;"",IF('Master Tables'!$A$4:$A$5427='Source Summary'!B21,1,0),0))</f>
        <v>0</v>
      </c>
      <c r="G21" s="43">
        <f t="shared" si="6"/>
        <v>0</v>
      </c>
      <c r="H21" s="45">
        <f t="array" ref="H21">SUM(IF('Master Tables'!$A$4:$A$5427='Source Summary'!B21,IF('Master Tables'!$L$4:$L$5427="Yes",1,0),0))</f>
        <v>0</v>
      </c>
      <c r="I21" s="43">
        <f t="shared" si="7"/>
        <v>0</v>
      </c>
      <c r="J21" s="45">
        <f t="array" ref="J21">SUM(IF('Master Tables'!$A$4:$A$5427='Source Summary'!B21,IF('Master Tables'!$I$4:$I$5427="Yes",1,0),0))</f>
        <v>0</v>
      </c>
      <c r="K21" s="45">
        <f t="array" ref="K21">SUM(IF('Master Tables'!$A$4:$A$5427='Source Summary'!B21,IF('Master Tables'!$I$4:$I$5427="Yes",IF('Master Tables'!$L$4:$L$5427="Yes",1,0),0),0))</f>
        <v>0</v>
      </c>
      <c r="L21" s="43">
        <f t="shared" si="8"/>
        <v>0</v>
      </c>
      <c r="M21" s="45">
        <f t="array" ref="M21">SUM(IF('Master Tables'!$A$4:$A$5427='Source Summary'!B21,IF('Master Tables'!$L$4:$L$5427="Yes",1,0),0),0)</f>
        <v>0</v>
      </c>
      <c r="N21" s="43">
        <f t="shared" si="9"/>
        <v>0</v>
      </c>
      <c r="O21" s="45">
        <f t="array" ref="O21">SUM(IF('Data Elements'!$A$4:$A$4=B21,IF('Data Elements'!$K$4:$K$4="Yes",1,0),0))</f>
        <v>0</v>
      </c>
      <c r="P21" s="45">
        <f t="array" ref="P21">SUM(IF('Data Elements'!$A$4:$A$4=B21,IF('Data Elements'!$K$4:$K$4="Yes",IF('Data Elements'!$Z$4:$Z$4="Yes",1,0),0),0))</f>
        <v>0</v>
      </c>
      <c r="Q21" s="43">
        <f t="shared" si="10"/>
        <v>0</v>
      </c>
      <c r="R21" s="45">
        <f t="array" ref="R21">SUM(IF(B21&lt;&gt;"",IF('Data Elements'!$A$4:$A$4='Source Summary'!B21,1,0),0))</f>
        <v>0</v>
      </c>
      <c r="S21" s="45">
        <f t="array" ref="S21">SUM(IF('Data Elements'!$A$4:$A$4=B21,IF('Data Elements'!$Z$4:$Z$4="Yes",1,0),0))</f>
        <v>0</v>
      </c>
      <c r="T21" s="43">
        <f t="shared" si="11"/>
        <v>0</v>
      </c>
    </row>
    <row r="22" spans="2:20" s="4" customFormat="1">
      <c r="B22" s="57"/>
      <c r="C22" s="58"/>
      <c r="D22" s="58"/>
      <c r="E22" s="59"/>
      <c r="F22" s="45">
        <f t="array" ref="F22">SUM(IF(B22&lt;&gt;"",IF('Master Tables'!$A$4:$A$5427='Source Summary'!B22,1,0),0))</f>
        <v>0</v>
      </c>
      <c r="G22" s="43">
        <f t="shared" si="6"/>
        <v>0</v>
      </c>
      <c r="H22" s="45">
        <f t="array" ref="H22">SUM(IF('Master Tables'!$A$4:$A$5427='Source Summary'!B22,IF('Master Tables'!$L$4:$L$5427="Yes",1,0),0))</f>
        <v>0</v>
      </c>
      <c r="I22" s="43">
        <f t="shared" si="7"/>
        <v>0</v>
      </c>
      <c r="J22" s="45">
        <f t="array" ref="J22">SUM(IF('Master Tables'!$A$4:$A$5427='Source Summary'!B22,IF('Master Tables'!$I$4:$I$5427="Yes",1,0),0))</f>
        <v>0</v>
      </c>
      <c r="K22" s="45">
        <f t="array" ref="K22">SUM(IF('Master Tables'!$A$4:$A$5427='Source Summary'!B22,IF('Master Tables'!$I$4:$I$5427="Yes",IF('Master Tables'!$L$4:$L$5427="Yes",1,0),0),0))</f>
        <v>0</v>
      </c>
      <c r="L22" s="43">
        <f t="shared" si="8"/>
        <v>0</v>
      </c>
      <c r="M22" s="45">
        <f t="array" ref="M22">SUM(IF('Master Tables'!$A$4:$A$5427='Source Summary'!B22,IF('Master Tables'!$L$4:$L$5427="Yes",1,0),0),0)</f>
        <v>0</v>
      </c>
      <c r="N22" s="43">
        <f t="shared" si="9"/>
        <v>0</v>
      </c>
      <c r="O22" s="45">
        <f t="array" ref="O22">SUM(IF('Data Elements'!$A$4:$A$4=B22,IF('Data Elements'!$K$4:$K$4="Yes",1,0),0))</f>
        <v>0</v>
      </c>
      <c r="P22" s="45">
        <f t="array" ref="P22">SUM(IF('Data Elements'!$A$4:$A$4=B22,IF('Data Elements'!$K$4:$K$4="Yes",IF('Data Elements'!$Z$4:$Z$4="Yes",1,0),0),0))</f>
        <v>0</v>
      </c>
      <c r="Q22" s="43">
        <f t="shared" si="10"/>
        <v>0</v>
      </c>
      <c r="R22" s="45">
        <f t="array" ref="R22">SUM(IF(B22&lt;&gt;"",IF('Data Elements'!$A$4:$A$4='Source Summary'!B22,1,0),0))</f>
        <v>0</v>
      </c>
      <c r="S22" s="45">
        <f t="array" ref="S22">SUM(IF('Data Elements'!$A$4:$A$4=B22,IF('Data Elements'!$Z$4:$Z$4="Yes",1,0),0))</f>
        <v>0</v>
      </c>
      <c r="T22" s="43">
        <f t="shared" si="11"/>
        <v>0</v>
      </c>
    </row>
    <row r="23" spans="2:20">
      <c r="B23" s="57"/>
      <c r="C23" s="58"/>
      <c r="D23" s="58"/>
      <c r="E23" s="59"/>
      <c r="F23" s="45">
        <f t="array" ref="F23">SUM(IF(B23&lt;&gt;"",IF('Master Tables'!$A$4:$A$5427='Source Summary'!B23,1,0),0))</f>
        <v>0</v>
      </c>
      <c r="G23" s="43">
        <f t="shared" si="0"/>
        <v>0</v>
      </c>
      <c r="H23" s="45">
        <f t="array" ref="H23">SUM(IF('Master Tables'!$A$4:$A$5427='Source Summary'!B23,IF('Master Tables'!$L$4:$L$5427="Yes",1,0),0))</f>
        <v>0</v>
      </c>
      <c r="I23" s="43">
        <f t="shared" si="1"/>
        <v>0</v>
      </c>
      <c r="J23" s="45">
        <f t="array" ref="J23">SUM(IF('Master Tables'!$A$4:$A$5427='Source Summary'!B23,IF('Master Tables'!$I$4:$I$5427="Yes",1,0),0))</f>
        <v>0</v>
      </c>
      <c r="K23" s="45">
        <f t="array" ref="K23">SUM(IF('Master Tables'!$A$4:$A$5427='Source Summary'!B23,IF('Master Tables'!$I$4:$I$5427="Yes",IF('Master Tables'!$L$4:$L$5427="Yes",1,0),0),0))</f>
        <v>0</v>
      </c>
      <c r="L23" s="43">
        <f t="shared" si="2"/>
        <v>0</v>
      </c>
      <c r="M23" s="45">
        <f t="array" ref="M23">SUM(IF('Master Tables'!$A$4:$A$5427='Source Summary'!B23,IF('Master Tables'!$L$4:$L$5427="Yes",1,0),0),0)</f>
        <v>0</v>
      </c>
      <c r="N23" s="43">
        <f t="shared" si="3"/>
        <v>0</v>
      </c>
      <c r="O23" s="45">
        <f t="array" ref="O23">SUM(IF('Data Elements'!$A$4:$A$4=B23,IF('Data Elements'!$K$4:$K$4="Yes",1,0),0))</f>
        <v>0</v>
      </c>
      <c r="P23" s="45">
        <f t="array" ref="P23">SUM(IF('Data Elements'!$A$4:$A$4=B23,IF('Data Elements'!$K$4:$K$4="Yes",IF('Data Elements'!$Z$4:$Z$4="Yes",1,0),0),0))</f>
        <v>0</v>
      </c>
      <c r="Q23" s="43">
        <f t="shared" si="4"/>
        <v>0</v>
      </c>
      <c r="R23" s="45">
        <f t="array" ref="R23">SUM(IF(B23&lt;&gt;"",IF('Data Elements'!$A$4:$A$4='Source Summary'!B23,1,0),0))</f>
        <v>0</v>
      </c>
      <c r="S23" s="45">
        <f t="array" ref="S23">SUM(IF('Data Elements'!$A$4:$A$4=B23,IF('Data Elements'!$Z$4:$Z$4="Yes",1,0),0))</f>
        <v>0</v>
      </c>
      <c r="T23" s="43">
        <f t="shared" si="5"/>
        <v>0</v>
      </c>
    </row>
    <row r="24" spans="2:20">
      <c r="B24" s="170" t="s">
        <v>108</v>
      </c>
      <c r="C24" s="171"/>
      <c r="D24" s="172"/>
      <c r="E24" s="46">
        <f>SUM(E5:E23)</f>
        <v>270</v>
      </c>
      <c r="F24" s="46">
        <f>SUM(F5:F23)</f>
        <v>1219</v>
      </c>
      <c r="G24" s="43">
        <f>IF(F24=0,0,F24/E24)</f>
        <v>4.5148148148148151</v>
      </c>
      <c r="H24" s="46">
        <f>SUM(H5:H23)</f>
        <v>1219</v>
      </c>
      <c r="I24" s="43">
        <f>IF(F24=0,0,H24/E24)</f>
        <v>4.5148148148148151</v>
      </c>
      <c r="J24" s="46">
        <f>SUM(J5:J23)</f>
        <v>35</v>
      </c>
      <c r="K24" s="46">
        <f>SUM(K5:K23)</f>
        <v>35</v>
      </c>
      <c r="L24" s="43">
        <f t="shared" si="2"/>
        <v>1</v>
      </c>
      <c r="M24" s="46">
        <f>SUM(M5:M23)</f>
        <v>1219</v>
      </c>
      <c r="N24" s="43">
        <f t="shared" si="3"/>
        <v>1</v>
      </c>
      <c r="O24" s="46">
        <f>SUM(O5:O23)</f>
        <v>1</v>
      </c>
      <c r="P24" s="46">
        <f>SUM(P5:P23)</f>
        <v>1</v>
      </c>
      <c r="Q24" s="43">
        <f t="shared" si="4"/>
        <v>1</v>
      </c>
      <c r="R24" s="46">
        <f>SUM(R5:R23)</f>
        <v>1</v>
      </c>
      <c r="S24" s="46">
        <f>SUM(S5:S23)</f>
        <v>1</v>
      </c>
      <c r="T24" s="43">
        <f t="shared" si="5"/>
        <v>1</v>
      </c>
    </row>
    <row r="27" spans="2:20">
      <c r="B27" s="4"/>
      <c r="E27" s="4"/>
      <c r="F27" s="4"/>
      <c r="H27" s="4"/>
      <c r="I27" s="4"/>
      <c r="J27" s="4"/>
      <c r="K27" s="4"/>
      <c r="L27" s="4"/>
      <c r="M27" s="4"/>
      <c r="N27" s="4"/>
      <c r="O27" s="4"/>
      <c r="P27" s="4"/>
      <c r="Q27" s="4"/>
      <c r="R27" s="4"/>
      <c r="S27" s="4"/>
      <c r="T27" s="4"/>
    </row>
    <row r="28" spans="2:20">
      <c r="B28" s="179" t="s">
        <v>135</v>
      </c>
      <c r="C28" s="179"/>
      <c r="D28" s="179"/>
      <c r="E28" s="179"/>
      <c r="F28" s="179"/>
      <c r="G28" s="179"/>
      <c r="H28" s="179"/>
      <c r="I28" s="179"/>
      <c r="J28" s="179"/>
      <c r="K28" s="179"/>
      <c r="L28" s="179"/>
      <c r="M28" s="4"/>
      <c r="N28" s="4"/>
      <c r="O28" s="4"/>
      <c r="P28" s="4"/>
      <c r="Q28" s="4"/>
      <c r="R28" s="4"/>
      <c r="S28" s="4"/>
      <c r="T28" s="4"/>
    </row>
    <row r="29" spans="2:20">
      <c r="B29" s="56" t="s">
        <v>136</v>
      </c>
      <c r="C29" s="180" t="s">
        <v>9</v>
      </c>
      <c r="D29" s="180"/>
      <c r="E29" s="179" t="s">
        <v>137</v>
      </c>
      <c r="F29" s="179"/>
      <c r="G29" s="179"/>
      <c r="H29" s="179"/>
      <c r="I29" s="179"/>
      <c r="J29" s="179" t="s">
        <v>138</v>
      </c>
      <c r="K29" s="179"/>
      <c r="L29" s="56" t="s">
        <v>139</v>
      </c>
      <c r="M29" s="4"/>
      <c r="N29" s="4"/>
      <c r="O29" s="4"/>
      <c r="P29" s="4"/>
      <c r="Q29" s="4"/>
      <c r="R29" s="4"/>
      <c r="S29" s="4"/>
      <c r="T29" s="4"/>
    </row>
    <row r="30" spans="2:20" ht="42.75" customHeight="1">
      <c r="B30" s="113" t="s">
        <v>140</v>
      </c>
      <c r="C30" s="178" t="s">
        <v>141</v>
      </c>
      <c r="D30" s="178"/>
      <c r="E30" s="178" t="s">
        <v>142</v>
      </c>
      <c r="F30" s="178"/>
      <c r="G30" s="178"/>
      <c r="H30" s="178"/>
      <c r="I30" s="178"/>
      <c r="J30" s="178" t="s">
        <v>143</v>
      </c>
      <c r="K30" s="178"/>
      <c r="L30" s="62">
        <f>E24-L31-F24</f>
        <v>-951</v>
      </c>
      <c r="M30" s="4"/>
      <c r="N30" s="4"/>
      <c r="O30" s="4"/>
      <c r="P30" s="4"/>
      <c r="Q30" s="4"/>
      <c r="R30" s="4"/>
      <c r="S30" s="4"/>
      <c r="T30" s="4"/>
    </row>
    <row r="31" spans="2:20" ht="72.75" customHeight="1">
      <c r="B31" s="113" t="s">
        <v>144</v>
      </c>
      <c r="C31" s="178" t="s">
        <v>145</v>
      </c>
      <c r="D31" s="178"/>
      <c r="E31" s="178" t="s">
        <v>146</v>
      </c>
      <c r="F31" s="178"/>
      <c r="G31" s="178"/>
      <c r="H31" s="178"/>
      <c r="I31" s="178"/>
      <c r="J31" s="175" t="s">
        <v>147</v>
      </c>
      <c r="K31" s="176"/>
      <c r="L31" s="62">
        <f>COUNTA('Master Tables'!$C$4:$C$5427)-F24</f>
        <v>2</v>
      </c>
      <c r="M31" s="4"/>
      <c r="N31" s="4"/>
      <c r="O31" s="4"/>
      <c r="P31" s="4"/>
      <c r="Q31" s="4"/>
      <c r="R31" s="4"/>
      <c r="S31" s="4"/>
      <c r="T31" s="4"/>
    </row>
    <row r="32" spans="2:20" ht="76.5" customHeight="1">
      <c r="B32" s="113" t="s">
        <v>148</v>
      </c>
      <c r="C32" s="178" t="s">
        <v>149</v>
      </c>
      <c r="D32" s="178"/>
      <c r="E32" s="178" t="s">
        <v>150</v>
      </c>
      <c r="F32" s="178"/>
      <c r="G32" s="178"/>
      <c r="H32" s="178"/>
      <c r="I32" s="178"/>
      <c r="J32" s="175" t="s">
        <v>151</v>
      </c>
      <c r="K32" s="176"/>
      <c r="L32" s="62">
        <f>COUNTA('Data Elements'!$C$4:$C$4)-R24</f>
        <v>0</v>
      </c>
      <c r="M32" s="4"/>
      <c r="N32" s="4"/>
      <c r="O32" s="4"/>
      <c r="P32" s="4"/>
      <c r="Q32" s="4"/>
      <c r="R32" s="4"/>
      <c r="S32" s="4"/>
      <c r="T32" s="4"/>
    </row>
    <row r="33" spans="2:12" ht="42" customHeight="1">
      <c r="B33" s="113" t="s">
        <v>148</v>
      </c>
      <c r="C33" s="178" t="s">
        <v>152</v>
      </c>
      <c r="D33" s="178"/>
      <c r="E33" s="178" t="s">
        <v>153</v>
      </c>
      <c r="F33" s="178"/>
      <c r="G33" s="178"/>
      <c r="H33" s="178"/>
      <c r="I33" s="178"/>
      <c r="J33" s="175" t="s">
        <v>154</v>
      </c>
      <c r="K33" s="176"/>
      <c r="L33" s="62">
        <f>COUNTIF('Data Elements'!$K$4:$K$4,"Error")</f>
        <v>0</v>
      </c>
    </row>
    <row r="34" spans="2:12">
      <c r="B34" s="4"/>
      <c r="E34" s="4"/>
      <c r="F34" s="4"/>
      <c r="H34" s="4"/>
      <c r="I34" s="4"/>
      <c r="J34" s="4"/>
      <c r="K34" s="4"/>
      <c r="L34" s="4"/>
    </row>
    <row r="35" spans="2:12">
      <c r="B35" s="4"/>
      <c r="E35" s="4"/>
      <c r="F35" s="4"/>
      <c r="H35" s="4"/>
      <c r="I35" s="4"/>
      <c r="J35" s="4"/>
      <c r="K35" s="4"/>
      <c r="L35" s="4"/>
    </row>
    <row r="36" spans="2:12">
      <c r="B36" s="4"/>
      <c r="E36" s="4"/>
      <c r="F36" s="4"/>
      <c r="H36" s="4"/>
      <c r="I36" s="4"/>
      <c r="J36" s="4"/>
      <c r="K36" s="4"/>
      <c r="L36" s="4"/>
    </row>
    <row r="37" spans="2:12">
      <c r="B37" s="4"/>
      <c r="C37" s="162" t="s">
        <v>155</v>
      </c>
      <c r="D37" s="163"/>
      <c r="E37" s="163"/>
      <c r="F37" s="163"/>
      <c r="H37" s="4"/>
      <c r="I37" s="4"/>
      <c r="J37" s="177" t="s">
        <v>156</v>
      </c>
      <c r="K37" s="177"/>
      <c r="L37" s="1"/>
    </row>
    <row r="38" spans="2:12">
      <c r="B38" s="4"/>
      <c r="C38" s="5" t="s">
        <v>157</v>
      </c>
      <c r="E38" s="5">
        <f>COUNTA(B5:B23)</f>
        <v>2</v>
      </c>
      <c r="F38" s="5"/>
      <c r="H38" s="4"/>
      <c r="I38" s="4"/>
      <c r="J38" s="76" t="s">
        <v>158</v>
      </c>
      <c r="K38" s="76"/>
      <c r="L38" s="4"/>
    </row>
    <row r="39" spans="2:12">
      <c r="B39" s="4"/>
      <c r="C39" s="5" t="s">
        <v>159</v>
      </c>
      <c r="E39" s="45">
        <f>E24</f>
        <v>270</v>
      </c>
      <c r="F39" s="5"/>
      <c r="H39" s="4"/>
      <c r="I39" s="4"/>
      <c r="J39" s="5" t="s">
        <v>160</v>
      </c>
      <c r="K39" s="5">
        <f>SUM('Master Tables'!$M$4:$M$5427)</f>
        <v>4884</v>
      </c>
      <c r="L39" s="4"/>
    </row>
    <row r="40" spans="2:12" ht="30">
      <c r="B40" s="1" t="s">
        <v>161</v>
      </c>
      <c r="C40" s="5" t="s">
        <v>162</v>
      </c>
      <c r="E40" s="45">
        <f>H24</f>
        <v>1219</v>
      </c>
      <c r="F40" s="5"/>
      <c r="H40" s="4"/>
      <c r="I40" s="4"/>
      <c r="J40" s="35" t="s">
        <v>163</v>
      </c>
      <c r="K40" s="5">
        <f>SUM('Master Tables'!$N$4:$N$5427)</f>
        <v>4884</v>
      </c>
      <c r="L40" s="4"/>
    </row>
    <row r="41" spans="2:12">
      <c r="B41" s="4"/>
      <c r="C41" s="5" t="s">
        <v>164</v>
      </c>
      <c r="E41" s="45">
        <f>J24</f>
        <v>35</v>
      </c>
      <c r="F41" s="5"/>
      <c r="H41" s="4"/>
      <c r="I41" s="4"/>
      <c r="J41" s="5" t="s">
        <v>115</v>
      </c>
      <c r="K41" s="75">
        <f>IF(K40=0,0,K39/K40)</f>
        <v>1</v>
      </c>
      <c r="L41" s="84">
        <f>1-K41</f>
        <v>0</v>
      </c>
    </row>
    <row r="42" spans="2:12">
      <c r="B42" s="4"/>
      <c r="C42" s="5" t="s">
        <v>165</v>
      </c>
      <c r="E42" s="45">
        <f>K24</f>
        <v>35</v>
      </c>
      <c r="F42" s="5"/>
      <c r="H42" s="4"/>
      <c r="I42" s="4"/>
      <c r="J42" s="77" t="s">
        <v>45</v>
      </c>
      <c r="K42" s="76"/>
      <c r="L42" s="85"/>
    </row>
    <row r="43" spans="2:12">
      <c r="B43" s="4"/>
      <c r="C43" s="5" t="s">
        <v>166</v>
      </c>
      <c r="E43" s="45">
        <f>M24</f>
        <v>1219</v>
      </c>
      <c r="F43" s="5"/>
      <c r="H43" s="4"/>
      <c r="I43" s="4"/>
      <c r="J43" s="5" t="s">
        <v>167</v>
      </c>
      <c r="K43" s="5">
        <f>SUM('Data Elements'!$AA$4:$AA$4)</f>
        <v>9</v>
      </c>
      <c r="L43" s="85"/>
    </row>
    <row r="44" spans="2:12" ht="45">
      <c r="B44" s="4"/>
      <c r="C44" s="5" t="s">
        <v>168</v>
      </c>
      <c r="E44" s="45">
        <f>O24</f>
        <v>1</v>
      </c>
      <c r="F44" s="5"/>
      <c r="H44" s="4"/>
      <c r="I44" s="4"/>
      <c r="J44" s="35" t="s">
        <v>169</v>
      </c>
      <c r="K44" s="5">
        <f>SUM('Data Elements'!$AB$4:$AB$4)</f>
        <v>9</v>
      </c>
      <c r="L44" s="85"/>
    </row>
    <row r="45" spans="2:12">
      <c r="B45" s="4"/>
      <c r="C45" s="5" t="s">
        <v>170</v>
      </c>
      <c r="E45" s="45">
        <f>P24</f>
        <v>1</v>
      </c>
      <c r="F45" s="5"/>
      <c r="H45" s="4"/>
      <c r="I45" s="4"/>
      <c r="J45" s="5" t="s">
        <v>171</v>
      </c>
      <c r="K45" s="75">
        <f>IF(K44=0,0,K43/K44)</f>
        <v>1</v>
      </c>
      <c r="L45" s="84">
        <f>1-K45</f>
        <v>0</v>
      </c>
    </row>
    <row r="46" spans="2:12">
      <c r="B46" s="4"/>
      <c r="C46" s="5" t="s">
        <v>172</v>
      </c>
      <c r="E46" s="45">
        <f>E44-E45</f>
        <v>0</v>
      </c>
      <c r="F46" s="5"/>
      <c r="H46" s="4"/>
      <c r="I46" s="4"/>
      <c r="J46" s="4"/>
      <c r="K46" s="4"/>
      <c r="L46" s="4"/>
    </row>
    <row r="47" spans="2:12">
      <c r="B47" s="4"/>
      <c r="C47" s="5" t="s">
        <v>173</v>
      </c>
      <c r="E47" s="45">
        <f>R24</f>
        <v>1</v>
      </c>
      <c r="F47" s="5"/>
      <c r="H47" s="4"/>
      <c r="I47" s="4"/>
      <c r="J47" s="4"/>
      <c r="K47" s="4"/>
      <c r="L47" s="4"/>
    </row>
    <row r="48" spans="2:12">
      <c r="B48" s="4"/>
      <c r="C48" s="5" t="s">
        <v>174</v>
      </c>
      <c r="E48" s="45">
        <f>S24</f>
        <v>1</v>
      </c>
      <c r="F48" s="5"/>
      <c r="H48" s="4"/>
      <c r="I48" s="4"/>
      <c r="J48" s="4"/>
      <c r="K48" s="4"/>
      <c r="L48" s="4"/>
    </row>
    <row r="49" spans="2:6">
      <c r="B49" s="4"/>
      <c r="C49" s="5"/>
      <c r="E49" s="5"/>
      <c r="F49" s="5"/>
    </row>
    <row r="50" spans="2:6">
      <c r="B50" s="4"/>
      <c r="C50" s="162" t="s">
        <v>104</v>
      </c>
      <c r="D50" s="163"/>
      <c r="E50" s="163"/>
      <c r="F50" s="164"/>
    </row>
    <row r="51" spans="2:6">
      <c r="B51" s="4"/>
      <c r="C51" s="55"/>
      <c r="E51" s="55" t="s">
        <v>175</v>
      </c>
      <c r="F51" s="55" t="s">
        <v>176</v>
      </c>
    </row>
    <row r="52" spans="2:6">
      <c r="B52" s="4"/>
      <c r="C52" s="5" t="s">
        <v>164</v>
      </c>
      <c r="E52" s="61">
        <f>L24</f>
        <v>1</v>
      </c>
      <c r="F52" s="86">
        <f>1-E52</f>
        <v>0</v>
      </c>
    </row>
    <row r="53" spans="2:6">
      <c r="B53" s="4"/>
      <c r="C53" s="5" t="s">
        <v>159</v>
      </c>
      <c r="E53" s="61">
        <f>N24</f>
        <v>1</v>
      </c>
      <c r="F53" s="86">
        <f t="shared" ref="F53:F55" si="12">1-E53</f>
        <v>0</v>
      </c>
    </row>
    <row r="54" spans="2:6">
      <c r="B54" s="4"/>
      <c r="C54" s="5" t="s">
        <v>170</v>
      </c>
      <c r="E54" s="61">
        <f>Q24</f>
        <v>1</v>
      </c>
      <c r="F54" s="86">
        <f t="shared" si="12"/>
        <v>0</v>
      </c>
    </row>
    <row r="55" spans="2:6">
      <c r="B55" s="4"/>
      <c r="C55" s="5" t="s">
        <v>174</v>
      </c>
      <c r="E55" s="61">
        <f>T24</f>
        <v>1</v>
      </c>
      <c r="F55" s="86">
        <f t="shared" si="12"/>
        <v>0</v>
      </c>
    </row>
    <row r="63" spans="2:6">
      <c r="B63" s="4"/>
      <c r="E63" s="4"/>
      <c r="F63" s="4"/>
    </row>
    <row r="64" spans="2:6">
      <c r="B64" s="4"/>
      <c r="E64" s="4"/>
      <c r="F64" s="4"/>
    </row>
    <row r="65" spans="2:11">
      <c r="B65" s="4"/>
      <c r="C65" s="4"/>
      <c r="D65" s="87" t="s">
        <v>177</v>
      </c>
      <c r="E65" s="54" t="s">
        <v>178</v>
      </c>
      <c r="F65" s="54" t="s">
        <v>179</v>
      </c>
      <c r="G65" s="54" t="s">
        <v>180</v>
      </c>
      <c r="H65" s="54" t="s">
        <v>181</v>
      </c>
      <c r="I65" s="54" t="s">
        <v>182</v>
      </c>
      <c r="J65" s="54" t="s">
        <v>183</v>
      </c>
      <c r="K65" s="54" t="s">
        <v>108</v>
      </c>
    </row>
    <row r="66" spans="2:11">
      <c r="B66" s="4"/>
      <c r="C66" s="4"/>
      <c r="D66" s="35" t="s">
        <v>184</v>
      </c>
      <c r="E66" s="5">
        <f t="array" ref="E66">SUM(IF('Data Elements'!$O$4:$O$4=$D66,IF('Data Elements'!$P$4:$P$4=E$65,1,0),0))</f>
        <v>0</v>
      </c>
      <c r="F66" s="5">
        <f t="array" ref="F66">SUM(IF('Data Elements'!$O$4:$O$4=$D66,IF('Data Elements'!$P$4:$P$4=F$65,1,0),0))</f>
        <v>0</v>
      </c>
      <c r="G66" s="5">
        <f t="array" ref="G66">SUM(IF('Data Elements'!$O$4:$O$4=$D66,IF('Data Elements'!$P$4:$P$4=G$65,1,0),0))</f>
        <v>0</v>
      </c>
      <c r="H66" s="5">
        <f t="array" ref="H66">SUM(IF('Data Elements'!$O$4:$O$4=$D66,IF('Data Elements'!$P$4:$P$4=H$65,1,0),0))</f>
        <v>0</v>
      </c>
      <c r="I66" s="5">
        <f t="array" ref="I66">SUM(IF('Data Elements'!$O$4:$O$4=$D66,IF('Data Elements'!$P$4:$P$4=I$65,1,0),0))</f>
        <v>0</v>
      </c>
      <c r="J66" s="5">
        <f t="array" ref="J66">SUM(IF('Data Elements'!$O$4:$O$4=$D66,IF('Data Elements'!$P$4:$P$4=J$65,1,0),0))</f>
        <v>0</v>
      </c>
      <c r="K66" s="5">
        <f>SUM(E66:J66)</f>
        <v>0</v>
      </c>
    </row>
    <row r="67" spans="2:11">
      <c r="B67" s="4"/>
      <c r="D67" s="35" t="s">
        <v>185</v>
      </c>
      <c r="E67" s="5">
        <f t="array" ref="E67">SUM(IF('Data Elements'!$O$4:$O$4=$D67,IF('Data Elements'!$P$4:$P$4=E$65,1,0),0))</f>
        <v>0</v>
      </c>
      <c r="F67" s="5">
        <f t="array" ref="F67">SUM(IF('Data Elements'!$O$4:$O$4=$D67,IF('Data Elements'!$P$4:$P$4=F$65,1,0),0))</f>
        <v>0</v>
      </c>
      <c r="G67" s="5">
        <f t="array" ref="G67">SUM(IF('Data Elements'!$O$4:$O$4=$D67,IF('Data Elements'!$P$4:$P$4=G$65,1,0),0))</f>
        <v>0</v>
      </c>
      <c r="H67" s="5">
        <f t="array" ref="H67">SUM(IF('Data Elements'!$O$4:$O$4=$D67,IF('Data Elements'!$P$4:$P$4=H$65,1,0),0))</f>
        <v>0</v>
      </c>
      <c r="I67" s="5">
        <f t="array" ref="I67">SUM(IF('Data Elements'!$O$4:$O$4=$D67,IF('Data Elements'!$P$4:$P$4=I$65,1,0),0))</f>
        <v>0</v>
      </c>
      <c r="J67" s="5">
        <f t="array" ref="J67">SUM(IF('Data Elements'!$O$4:$O$4=$D67,IF('Data Elements'!$P$4:$P$4=J$65,1,0),0))</f>
        <v>0</v>
      </c>
      <c r="K67" s="5">
        <f t="shared" ref="K67:K72" si="13">SUM(E67:J67)</f>
        <v>0</v>
      </c>
    </row>
    <row r="68" spans="2:11">
      <c r="B68" s="36"/>
      <c r="C68" s="4"/>
      <c r="D68" s="5" t="s">
        <v>186</v>
      </c>
      <c r="E68" s="5">
        <f t="array" ref="E68">SUM(IF('Data Elements'!$O$4:$O$4=$D68,IF('Data Elements'!$P$4:$P$4=E$65,1,0),0))</f>
        <v>0</v>
      </c>
      <c r="F68" s="5">
        <f t="array" ref="F68">SUM(IF('Data Elements'!$O$4:$O$4=$D68,IF('Data Elements'!$P$4:$P$4=F$65,1,0),0))</f>
        <v>0</v>
      </c>
      <c r="G68" s="5">
        <f t="array" ref="G68">SUM(IF('Data Elements'!$O$4:$O$4=$D68,IF('Data Elements'!$P$4:$P$4=G$65,1,0),0))</f>
        <v>0</v>
      </c>
      <c r="H68" s="5">
        <f t="array" ref="H68">SUM(IF('Data Elements'!$O$4:$O$4=$D68,IF('Data Elements'!$P$4:$P$4=H$65,1,0),0))</f>
        <v>0</v>
      </c>
      <c r="I68" s="5">
        <f t="array" ref="I68">SUM(IF('Data Elements'!$O$4:$O$4=$D68,IF('Data Elements'!$P$4:$P$4=I$65,1,0),0))</f>
        <v>0</v>
      </c>
      <c r="J68" s="5">
        <f t="array" ref="J68">SUM(IF('Data Elements'!$O$4:$O$4=$D68,IF('Data Elements'!$P$4:$P$4=J$65,1,0),0))</f>
        <v>0</v>
      </c>
      <c r="K68" s="5">
        <f t="shared" si="13"/>
        <v>0</v>
      </c>
    </row>
    <row r="69" spans="2:11">
      <c r="B69" s="36"/>
      <c r="C69" s="4"/>
      <c r="D69" s="5" t="s">
        <v>187</v>
      </c>
      <c r="E69" s="5">
        <f t="array" ref="E69">SUM(IF('Data Elements'!$O$4:$O$4=$D69,IF('Data Elements'!$P$4:$P$4=E$65,1,0),0))</f>
        <v>0</v>
      </c>
      <c r="F69" s="5">
        <f t="array" ref="F69">SUM(IF('Data Elements'!$O$4:$O$4=$D69,IF('Data Elements'!$P$4:$P$4=F$65,1,0),0))</f>
        <v>0</v>
      </c>
      <c r="G69" s="5">
        <f t="array" ref="G69">SUM(IF('Data Elements'!$O$4:$O$4=$D69,IF('Data Elements'!$P$4:$P$4=G$65,1,0),0))</f>
        <v>0</v>
      </c>
      <c r="H69" s="5">
        <f t="array" ref="H69">SUM(IF('Data Elements'!$O$4:$O$4=$D69,IF('Data Elements'!$P$4:$P$4=H$65,1,0),0))</f>
        <v>0</v>
      </c>
      <c r="I69" s="5">
        <f t="array" ref="I69">SUM(IF('Data Elements'!$O$4:$O$4=$D69,IF('Data Elements'!$P$4:$P$4=I$65,1,0),0))</f>
        <v>0</v>
      </c>
      <c r="J69" s="5">
        <f t="array" ref="J69">SUM(IF('Data Elements'!$O$4:$O$4=$D69,IF('Data Elements'!$P$4:$P$4=J$65,1,0),0))</f>
        <v>0</v>
      </c>
      <c r="K69" s="5">
        <f t="shared" si="13"/>
        <v>0</v>
      </c>
    </row>
    <row r="70" spans="2:11">
      <c r="B70" s="4"/>
      <c r="C70" s="63"/>
      <c r="D70" s="78" t="s">
        <v>188</v>
      </c>
      <c r="E70" s="5">
        <f t="array" ref="E70">SUM(IF('Data Elements'!$O$4:$O$4=$D70,IF('Data Elements'!$P$4:$P$4=E$65,1,0),0))</f>
        <v>1</v>
      </c>
      <c r="F70" s="5">
        <f t="array" ref="F70">SUM(IF('Data Elements'!$O$4:$O$4=$D70,IF('Data Elements'!$P$4:$P$4=F$65,1,0),0))</f>
        <v>0</v>
      </c>
      <c r="G70" s="5">
        <f t="array" ref="G70">SUM(IF('Data Elements'!$O$4:$O$4=$D70,IF('Data Elements'!$P$4:$P$4=G$65,1,0),0))</f>
        <v>0</v>
      </c>
      <c r="H70" s="5">
        <f t="array" ref="H70">SUM(IF('Data Elements'!$O$4:$O$4=$D70,IF('Data Elements'!$P$4:$P$4=H$65,1,0),0))</f>
        <v>0</v>
      </c>
      <c r="I70" s="5">
        <f t="array" ref="I70">SUM(IF('Data Elements'!$O$4:$O$4=$D70,IF('Data Elements'!$P$4:$P$4=I$65,1,0),0))</f>
        <v>0</v>
      </c>
      <c r="J70" s="5">
        <f t="array" ref="J70">SUM(IF('Data Elements'!$O$4:$O$4=$D70,IF('Data Elements'!$P$4:$P$4=J$65,1,0),0))</f>
        <v>0</v>
      </c>
      <c r="K70" s="5">
        <f t="shared" si="13"/>
        <v>1</v>
      </c>
    </row>
    <row r="71" spans="2:11">
      <c r="B71" s="4"/>
      <c r="C71" s="63"/>
      <c r="D71" s="78" t="s">
        <v>189</v>
      </c>
      <c r="E71" s="5">
        <f t="array" ref="E71">SUM(IF('Data Elements'!$O$4:$O$4=$D71,IF('Data Elements'!$P$4:$P$4=E$65,1,0),0))</f>
        <v>0</v>
      </c>
      <c r="F71" s="5">
        <f t="array" ref="F71">SUM(IF('Data Elements'!$O$4:$O$4=$D71,IF('Data Elements'!$P$4:$P$4=F$65,1,0),0))</f>
        <v>0</v>
      </c>
      <c r="G71" s="5">
        <f t="array" ref="G71">SUM(IF('Data Elements'!$O$4:$O$4=$D71,IF('Data Elements'!$P$4:$P$4=G$65,1,0),0))</f>
        <v>0</v>
      </c>
      <c r="H71" s="5">
        <f t="array" ref="H71">SUM(IF('Data Elements'!$O$4:$O$4=$D71,IF('Data Elements'!$P$4:$P$4=H$65,1,0),0))</f>
        <v>0</v>
      </c>
      <c r="I71" s="5">
        <f t="array" ref="I71">SUM(IF('Data Elements'!$O$4:$O$4=$D71,IF('Data Elements'!$P$4:$P$4=I$65,1,0),0))</f>
        <v>0</v>
      </c>
      <c r="J71" s="5">
        <f t="array" ref="J71">SUM(IF('Data Elements'!$O$4:$O$4=$D71,IF('Data Elements'!$P$4:$P$4=J$65,1,0),0))</f>
        <v>0</v>
      </c>
      <c r="K71" s="5">
        <f t="shared" si="13"/>
        <v>0</v>
      </c>
    </row>
    <row r="72" spans="2:11">
      <c r="B72" s="4"/>
      <c r="C72" s="4"/>
      <c r="D72" s="5" t="s">
        <v>108</v>
      </c>
      <c r="E72" s="5">
        <f>SUM(E66:E71)</f>
        <v>1</v>
      </c>
      <c r="F72" s="5">
        <f t="shared" ref="F72:J72" si="14">SUM(F66:F71)</f>
        <v>0</v>
      </c>
      <c r="G72" s="5">
        <f t="shared" si="14"/>
        <v>0</v>
      </c>
      <c r="H72" s="5">
        <f t="shared" si="14"/>
        <v>0</v>
      </c>
      <c r="I72" s="5">
        <f t="shared" si="14"/>
        <v>0</v>
      </c>
      <c r="J72" s="5">
        <f t="shared" si="14"/>
        <v>0</v>
      </c>
      <c r="K72" s="5">
        <f t="shared" si="13"/>
        <v>1</v>
      </c>
    </row>
    <row r="73" spans="2:11" s="4" customFormat="1">
      <c r="D73" s="102"/>
      <c r="E73" s="102"/>
      <c r="F73" s="102"/>
      <c r="G73" s="102"/>
      <c r="H73" s="102"/>
      <c r="I73" s="102"/>
      <c r="J73" s="102"/>
      <c r="K73" s="102"/>
    </row>
    <row r="74" spans="2:11" s="4" customFormat="1">
      <c r="D74" s="34" t="s">
        <v>190</v>
      </c>
      <c r="E74" s="4">
        <f>661-633</f>
        <v>28</v>
      </c>
      <c r="F74" s="102"/>
      <c r="G74" s="102"/>
      <c r="H74" s="102"/>
      <c r="I74" s="102"/>
      <c r="J74" s="102"/>
      <c r="K74" s="102"/>
    </row>
    <row r="75" spans="2:11">
      <c r="B75" s="4"/>
      <c r="C75" s="4"/>
      <c r="D75" s="4"/>
      <c r="E75" s="4"/>
      <c r="F75" s="4"/>
      <c r="H75" s="4"/>
      <c r="I75" s="4"/>
      <c r="J75" s="4"/>
      <c r="K75" s="4"/>
    </row>
    <row r="76" spans="2:11">
      <c r="B76" s="4"/>
      <c r="C76" s="4"/>
      <c r="D76" s="87" t="s">
        <v>191</v>
      </c>
      <c r="E76" s="54" t="s">
        <v>178</v>
      </c>
      <c r="F76" s="54" t="s">
        <v>179</v>
      </c>
      <c r="G76" s="54" t="s">
        <v>180</v>
      </c>
      <c r="H76" s="54" t="s">
        <v>181</v>
      </c>
      <c r="I76" s="54" t="s">
        <v>182</v>
      </c>
      <c r="J76" s="54" t="s">
        <v>183</v>
      </c>
      <c r="K76" s="54"/>
    </row>
    <row r="77" spans="2:11">
      <c r="B77" s="4"/>
      <c r="C77" s="4"/>
      <c r="D77" s="35" t="s">
        <v>184</v>
      </c>
      <c r="E77" s="5">
        <f t="array" ref="E77">SUM(IF('Data Elements'!$O$4:$O$4=$D77,IF('Data Elements'!$P$4:$P$4=E$65,IF('Data Elements'!$K$4:$K$4="Yes",1,0),0),0))</f>
        <v>0</v>
      </c>
      <c r="F77" s="5">
        <f t="array" ref="F77">SUM(IF('Data Elements'!$O$4:$O$4=$D77,IF('Data Elements'!$P$4:$P$4=F$65,IF('Data Elements'!$K$4:$K$4="Yes",1,0),0),0))</f>
        <v>0</v>
      </c>
      <c r="G77" s="5">
        <f t="array" ref="G77">SUM(IF('Data Elements'!$O$4:$O$4=$D77,IF('Data Elements'!$P$4:$P$4=G$65,IF('Data Elements'!$K$4:$K$4="Yes",1,0),0),0))</f>
        <v>0</v>
      </c>
      <c r="H77" s="5">
        <f t="array" ref="H77">SUM(IF('Data Elements'!$O$4:$O$4=$D77,IF('Data Elements'!$P$4:$P$4=H$65,IF('Data Elements'!$K$4:$K$4="Yes",1,0),0),0))</f>
        <v>0</v>
      </c>
      <c r="I77" s="5">
        <f t="array" ref="I77">SUM(IF('Data Elements'!$O$4:$O$4=$D77,IF('Data Elements'!$P$4:$P$4=I$65,IF('Data Elements'!$K$4:$K$4="Yes",1,0),0),0))</f>
        <v>0</v>
      </c>
      <c r="J77" s="5">
        <f t="array" ref="J77">SUM(IF('Data Elements'!$O$4:$O$4=$D77,IF('Data Elements'!$P$4:$P$4=J$65,IF('Data Elements'!$K$4:$K$4="Yes",1,0),0),0))</f>
        <v>0</v>
      </c>
      <c r="K77" s="5">
        <f>SUM(E77:J77)</f>
        <v>0</v>
      </c>
    </row>
    <row r="78" spans="2:11">
      <c r="B78" s="4"/>
      <c r="C78" s="4"/>
      <c r="D78" s="35" t="s">
        <v>185</v>
      </c>
      <c r="E78" s="5">
        <f t="array" ref="E78">SUM(IF('Data Elements'!$O$4:$O$4=$D78,IF('Data Elements'!$P$4:$P$4=E$65,IF('Data Elements'!$K$4:$K$4="Yes",1,0),0),0))</f>
        <v>0</v>
      </c>
      <c r="F78" s="5">
        <f t="array" ref="F78">SUM(IF('Data Elements'!$O$4:$O$4=$D78,IF('Data Elements'!$P$4:$P$4=F$65,IF('Data Elements'!$K$4:$K$4="Yes",1,0),0),0))</f>
        <v>0</v>
      </c>
      <c r="G78" s="5">
        <f t="array" ref="G78">SUM(IF('Data Elements'!$O$4:$O$4=$D78,IF('Data Elements'!$P$4:$P$4=G$65,IF('Data Elements'!$K$4:$K$4="Yes",1,0),0),0))</f>
        <v>0</v>
      </c>
      <c r="H78" s="5">
        <f t="array" ref="H78">SUM(IF('Data Elements'!$O$4:$O$4=$D78,IF('Data Elements'!$P$4:$P$4=H$65,IF('Data Elements'!$K$4:$K$4="Yes",1,0),0),0))</f>
        <v>0</v>
      </c>
      <c r="I78" s="5">
        <f t="array" ref="I78">SUM(IF('Data Elements'!$O$4:$O$4=$D78,IF('Data Elements'!$P$4:$P$4=I$65,IF('Data Elements'!$K$4:$K$4="Yes",1,0),0),0))</f>
        <v>0</v>
      </c>
      <c r="J78" s="5">
        <f t="array" ref="J78">SUM(IF('Data Elements'!$O$4:$O$4=$D78,IF('Data Elements'!$P$4:$P$4=J$65,IF('Data Elements'!$K$4:$K$4="Yes",1,0),0),0))</f>
        <v>0</v>
      </c>
      <c r="K78" s="5">
        <f t="shared" ref="K78:K83" si="15">SUM(E78:J78)</f>
        <v>0</v>
      </c>
    </row>
    <row r="79" spans="2:11">
      <c r="B79" s="4"/>
      <c r="C79" s="4"/>
      <c r="D79" s="5" t="s">
        <v>186</v>
      </c>
      <c r="E79" s="5">
        <f t="array" ref="E79">SUM(IF('Data Elements'!$O$4:$O$4=$D79,IF('Data Elements'!$P$4:$P$4=E$65,IF('Data Elements'!$K$4:$K$4="Yes",1,0),0),0))</f>
        <v>0</v>
      </c>
      <c r="F79" s="5">
        <f t="array" ref="F79">SUM(IF('Data Elements'!$O$4:$O$4=$D79,IF('Data Elements'!$P$4:$P$4=F$65,IF('Data Elements'!$K$4:$K$4="Yes",1,0),0),0))</f>
        <v>0</v>
      </c>
      <c r="G79" s="5">
        <f t="array" ref="G79">SUM(IF('Data Elements'!$O$4:$O$4=$D79,IF('Data Elements'!$P$4:$P$4=G$65,IF('Data Elements'!$K$4:$K$4="Yes",1,0),0),0))</f>
        <v>0</v>
      </c>
      <c r="H79" s="5">
        <f t="array" ref="H79">SUM(IF('Data Elements'!$O$4:$O$4=$D79,IF('Data Elements'!$P$4:$P$4=H$65,IF('Data Elements'!$K$4:$K$4="Yes",1,0),0),0))</f>
        <v>0</v>
      </c>
      <c r="I79" s="5">
        <f t="array" ref="I79">SUM(IF('Data Elements'!$O$4:$O$4=$D79,IF('Data Elements'!$P$4:$P$4=I$65,IF('Data Elements'!$K$4:$K$4="Yes",1,0),0),0))</f>
        <v>0</v>
      </c>
      <c r="J79" s="5">
        <f t="array" ref="J79">SUM(IF('Data Elements'!$O$4:$O$4=$D79,IF('Data Elements'!$P$4:$P$4=J$65,IF('Data Elements'!$K$4:$K$4="Yes",1,0),0),0))</f>
        <v>0</v>
      </c>
      <c r="K79" s="5">
        <f t="shared" si="15"/>
        <v>0</v>
      </c>
    </row>
    <row r="80" spans="2:11">
      <c r="B80" s="4"/>
      <c r="C80" s="4"/>
      <c r="D80" s="5" t="s">
        <v>187</v>
      </c>
      <c r="E80" s="5">
        <f t="array" ref="E80">SUM(IF('Data Elements'!$O$4:$O$4=$D80,IF('Data Elements'!$P$4:$P$4=E$65,IF('Data Elements'!$K$4:$K$4="Yes",1,0),0),0))</f>
        <v>0</v>
      </c>
      <c r="F80" s="5">
        <f t="array" ref="F80">SUM(IF('Data Elements'!$O$4:$O$4=$D80,IF('Data Elements'!$P$4:$P$4=F$65,IF('Data Elements'!$K$4:$K$4="Yes",1,0),0),0))</f>
        <v>0</v>
      </c>
      <c r="G80" s="5">
        <f t="array" ref="G80">SUM(IF('Data Elements'!$O$4:$O$4=$D80,IF('Data Elements'!$P$4:$P$4=G$65,IF('Data Elements'!$K$4:$K$4="Yes",1,0),0),0))</f>
        <v>0</v>
      </c>
      <c r="H80" s="5">
        <f t="array" ref="H80">SUM(IF('Data Elements'!$O$4:$O$4=$D80,IF('Data Elements'!$P$4:$P$4=H$65,IF('Data Elements'!$K$4:$K$4="Yes",1,0),0),0))</f>
        <v>0</v>
      </c>
      <c r="I80" s="5">
        <f t="array" ref="I80">SUM(IF('Data Elements'!$O$4:$O$4=$D80,IF('Data Elements'!$P$4:$P$4=I$65,IF('Data Elements'!$K$4:$K$4="Yes",1,0),0),0))</f>
        <v>0</v>
      </c>
      <c r="J80" s="5">
        <f t="array" ref="J80">SUM(IF('Data Elements'!$O$4:$O$4=$D80,IF('Data Elements'!$P$4:$P$4=J$65,IF('Data Elements'!$K$4:$K$4="Yes",1,0),0),0))</f>
        <v>0</v>
      </c>
      <c r="K80" s="5">
        <f t="shared" si="15"/>
        <v>0</v>
      </c>
    </row>
    <row r="81" spans="2:12">
      <c r="B81" s="4"/>
      <c r="C81" s="4"/>
      <c r="D81" s="78" t="s">
        <v>188</v>
      </c>
      <c r="E81" s="5">
        <f t="array" ref="E81">SUM(IF('Data Elements'!$O$4:$O$4=$D81,IF('Data Elements'!$P$4:$P$4=E$65,IF('Data Elements'!$K$4:$K$4="Yes",1,0),0),0))</f>
        <v>1</v>
      </c>
      <c r="F81" s="5">
        <f t="array" ref="F81">SUM(IF('Data Elements'!$O$4:$O$4=$D81,IF('Data Elements'!$P$4:$P$4=F$65,IF('Data Elements'!$K$4:$K$4="Yes",1,0),0),0))</f>
        <v>0</v>
      </c>
      <c r="G81" s="5">
        <f t="array" ref="G81">SUM(IF('Data Elements'!$O$4:$O$4=$D81,IF('Data Elements'!$P$4:$P$4=G$65,IF('Data Elements'!$K$4:$K$4="Yes",1,0),0),0))</f>
        <v>0</v>
      </c>
      <c r="H81" s="5">
        <f t="array" ref="H81">SUM(IF('Data Elements'!$O$4:$O$4=$D81,IF('Data Elements'!$P$4:$P$4=H$65,IF('Data Elements'!$K$4:$K$4="Yes",1,0),0),0))</f>
        <v>0</v>
      </c>
      <c r="I81" s="5">
        <f t="array" ref="I81">SUM(IF('Data Elements'!$O$4:$O$4=$D81,IF('Data Elements'!$P$4:$P$4=I$65,IF('Data Elements'!$K$4:$K$4="Yes",1,0),0),0))</f>
        <v>0</v>
      </c>
      <c r="J81" s="5">
        <f t="array" ref="J81">SUM(IF('Data Elements'!$O$4:$O$4=$D81,IF('Data Elements'!$P$4:$P$4=J$65,IF('Data Elements'!$K$4:$K$4="Yes",1,0),0),0))</f>
        <v>0</v>
      </c>
      <c r="K81" s="5">
        <f t="shared" si="15"/>
        <v>1</v>
      </c>
      <c r="L81" s="4"/>
    </row>
    <row r="82" spans="2:12">
      <c r="B82" s="4"/>
      <c r="C82" s="4"/>
      <c r="D82" s="78" t="s">
        <v>189</v>
      </c>
      <c r="E82" s="5">
        <f t="array" ref="E82">SUM(IF('Data Elements'!$O$4:$O$4=$D82,IF('Data Elements'!$P$4:$P$4=E$65,IF('Data Elements'!$K$4:$K$4="Yes",1,0),0),0))</f>
        <v>0</v>
      </c>
      <c r="F82" s="5">
        <f t="array" ref="F82">SUM(IF('Data Elements'!$O$4:$O$4=$D82,IF('Data Elements'!$P$4:$P$4=F$65,IF('Data Elements'!$K$4:$K$4="Yes",1,0),0),0))</f>
        <v>0</v>
      </c>
      <c r="G82" s="5">
        <f t="array" ref="G82">SUM(IF('Data Elements'!$O$4:$O$4=$D82,IF('Data Elements'!$P$4:$P$4=G$65,IF('Data Elements'!$K$4:$K$4="Yes",1,0),0),0))</f>
        <v>0</v>
      </c>
      <c r="H82" s="5">
        <f t="array" ref="H82">SUM(IF('Data Elements'!$O$4:$O$4=$D82,IF('Data Elements'!$P$4:$P$4=H$65,IF('Data Elements'!$K$4:$K$4="Yes",1,0),0),0))</f>
        <v>0</v>
      </c>
      <c r="I82" s="5">
        <f t="array" ref="I82">SUM(IF('Data Elements'!$O$4:$O$4=$D82,IF('Data Elements'!$P$4:$P$4=I$65,IF('Data Elements'!$K$4:$K$4="Yes",1,0),0),0))</f>
        <v>0</v>
      </c>
      <c r="J82" s="5">
        <f t="array" ref="J82">SUM(IF('Data Elements'!$O$4:$O$4=$D82,IF('Data Elements'!$P$4:$P$4=J$65,IF('Data Elements'!$K$4:$K$4="Yes",1,0),0),0))</f>
        <v>0</v>
      </c>
      <c r="K82" s="5">
        <f t="shared" si="15"/>
        <v>0</v>
      </c>
      <c r="L82" s="4"/>
    </row>
    <row r="83" spans="2:12">
      <c r="B83" s="4"/>
      <c r="C83" s="4"/>
      <c r="D83" s="5" t="s">
        <v>108</v>
      </c>
      <c r="E83" s="5">
        <f>SUM(E77:E82)</f>
        <v>1</v>
      </c>
      <c r="F83" s="5">
        <f t="shared" ref="F83" si="16">SUM(F77:F82)</f>
        <v>0</v>
      </c>
      <c r="G83" s="5">
        <f t="shared" ref="G83" si="17">SUM(G77:G82)</f>
        <v>0</v>
      </c>
      <c r="H83" s="5">
        <f t="shared" ref="H83" si="18">SUM(H77:H82)</f>
        <v>0</v>
      </c>
      <c r="I83" s="5">
        <f t="shared" ref="I83" si="19">SUM(I77:I82)</f>
        <v>0</v>
      </c>
      <c r="J83" s="5">
        <f t="shared" ref="J83" si="20">SUM(J77:J82)</f>
        <v>0</v>
      </c>
      <c r="K83" s="5">
        <f t="shared" si="15"/>
        <v>1</v>
      </c>
      <c r="L83" s="4"/>
    </row>
    <row r="84" spans="2:12">
      <c r="B84" s="4"/>
      <c r="C84" s="4"/>
      <c r="D84" s="4"/>
      <c r="E84" s="4"/>
      <c r="F84" s="4"/>
      <c r="H84" s="4"/>
      <c r="I84" s="4"/>
      <c r="J84" s="4"/>
      <c r="K84" s="4"/>
      <c r="L84" s="4"/>
    </row>
    <row r="85" spans="2:12">
      <c r="B85" s="4"/>
      <c r="C85" s="4"/>
      <c r="E85" s="4"/>
      <c r="F85" s="4"/>
      <c r="H85" s="4"/>
      <c r="I85" s="4"/>
      <c r="J85" s="4"/>
      <c r="K85" s="4"/>
      <c r="L85" s="4"/>
    </row>
    <row r="86" spans="2:12">
      <c r="B86" s="4"/>
      <c r="C86" s="4"/>
      <c r="D86" s="4"/>
      <c r="E86" s="4"/>
      <c r="F86" s="4"/>
      <c r="H86" s="4"/>
      <c r="I86" s="4"/>
      <c r="J86" s="4"/>
      <c r="K86" s="100"/>
      <c r="L86" s="4"/>
    </row>
    <row r="87" spans="2:12">
      <c r="B87" s="4"/>
      <c r="C87" s="4"/>
      <c r="D87" s="4"/>
      <c r="E87" s="4"/>
      <c r="F87" s="4"/>
      <c r="H87" s="4"/>
      <c r="I87" s="4"/>
      <c r="J87" s="4"/>
      <c r="K87" s="4"/>
      <c r="L87" s="4"/>
    </row>
    <row r="88" spans="2:12">
      <c r="B88" s="4"/>
      <c r="E88" s="4"/>
      <c r="F88" s="4"/>
      <c r="H88" s="4"/>
      <c r="I88" s="4"/>
      <c r="J88" s="4"/>
      <c r="K88" s="55" t="s">
        <v>192</v>
      </c>
      <c r="L88" s="55" t="s">
        <v>193</v>
      </c>
    </row>
    <row r="89" spans="2:12" ht="27" customHeight="1">
      <c r="B89" s="5" t="str">
        <f>C89&amp;" - "&amp;D89</f>
        <v>Customer - Regulated - PHI</v>
      </c>
      <c r="C89" s="35" t="s">
        <v>178</v>
      </c>
      <c r="D89" s="35" t="s">
        <v>184</v>
      </c>
      <c r="E89" s="5" t="str">
        <f>IF(INDEX($E$66:$J$72,MATCH($D89,$D$66:$D$72,0),MATCH($C89,$E$65:$J$65,0))=0,"",INDEX($E$66:$J$72,MATCH($D89,$D$66:$D$72,0),MATCH($C89,$E$65:$J$65,0)))</f>
        <v/>
      </c>
      <c r="F89" s="4"/>
      <c r="H89" s="4"/>
      <c r="I89" s="4"/>
      <c r="J89" s="4"/>
      <c r="K89" s="101" t="str">
        <f t="array" ref="K89">IFERROR(INDEX($B$89:$B$124,SMALL(IF($E$89:$E$124&lt;&gt;"",ROW($B$89:$B$124)-ROW($B$89)+1),ROWS($B$89:B89))),"")</f>
        <v>Customer - Internal</v>
      </c>
      <c r="L89" s="5">
        <f>IF(ISERROR(VLOOKUP(K89,$B$89:$E$124,4,FALSE)),"",VLOOKUP(K89,$B$89:$E$124,4,FALSE))</f>
        <v>1</v>
      </c>
    </row>
    <row r="90" spans="2:12">
      <c r="B90" s="5" t="str">
        <f t="shared" ref="B90:B124" si="21">C90&amp;" - "&amp;D90</f>
        <v>Customer - Regulated - PII</v>
      </c>
      <c r="C90" s="35" t="s">
        <v>178</v>
      </c>
      <c r="D90" s="35" t="s">
        <v>185</v>
      </c>
      <c r="E90" s="5" t="str">
        <f t="shared" ref="E90:E124" si="22">IF(INDEX($E$66:$J$72,MATCH($D90,$D$66:$D$72,0),MATCH($C90,$E$65:$J$65,0))=0,"",INDEX($E$66:$J$72,MATCH($D90,$D$66:$D$72,0),MATCH($C90,$E$65:$J$65,0)))</f>
        <v/>
      </c>
      <c r="F90" s="4"/>
      <c r="H90" s="4"/>
      <c r="I90" s="4"/>
      <c r="J90" s="4"/>
      <c r="K90" s="101" t="str">
        <f t="array" ref="K90">IFERROR(INDEX($B$89:$B$124,SMALL(IF($E$89:$E$124&lt;&gt;"",ROW($B$89:$B$124)-ROW($B$89)+1),ROWS($B$89:B90))),"")</f>
        <v/>
      </c>
      <c r="L90" s="5" t="str">
        <f t="shared" ref="L90:L124" si="23">IF(ISERROR(VLOOKUP(K90,$B$89:$E$124,4,FALSE)),"",VLOOKUP(K90,$B$89:$E$124,4,FALSE))</f>
        <v/>
      </c>
    </row>
    <row r="91" spans="2:12">
      <c r="B91" s="5" t="str">
        <f t="shared" si="21"/>
        <v>Customer - Regulated - PIFI</v>
      </c>
      <c r="C91" s="35" t="s">
        <v>178</v>
      </c>
      <c r="D91" s="5" t="s">
        <v>186</v>
      </c>
      <c r="E91" s="5" t="str">
        <f t="shared" si="22"/>
        <v/>
      </c>
      <c r="F91" s="4"/>
      <c r="H91" s="4"/>
      <c r="I91" s="4"/>
      <c r="J91" s="4"/>
      <c r="K91" s="101" t="str">
        <f t="array" ref="K91">IFERROR(INDEX($B$89:$B$124,SMALL(IF($E$89:$E$124&lt;&gt;"",ROW($B$89:$B$124)-ROW($B$89)+1),ROWS($B$89:B91))),"")</f>
        <v/>
      </c>
      <c r="L91" s="5" t="str">
        <f t="shared" si="23"/>
        <v/>
      </c>
    </row>
    <row r="92" spans="2:12">
      <c r="B92" s="5" t="str">
        <f t="shared" si="21"/>
        <v>Customer - Restricted</v>
      </c>
      <c r="C92" s="35" t="s">
        <v>178</v>
      </c>
      <c r="D92" s="5" t="s">
        <v>187</v>
      </c>
      <c r="E92" s="5" t="str">
        <f t="shared" si="22"/>
        <v/>
      </c>
      <c r="F92" s="4"/>
      <c r="H92" s="4"/>
      <c r="I92" s="4"/>
      <c r="J92" s="4"/>
      <c r="K92" s="101" t="str">
        <f t="array" ref="K92">IFERROR(INDEX($B$89:$B$124,SMALL(IF($E$89:$E$124&lt;&gt;"",ROW($B$89:$B$124)-ROW($B$89)+1),ROWS($B$89:B92))),"")</f>
        <v/>
      </c>
      <c r="L92" s="5" t="str">
        <f t="shared" si="23"/>
        <v/>
      </c>
    </row>
    <row r="93" spans="2:12">
      <c r="B93" s="5" t="str">
        <f t="shared" si="21"/>
        <v>Customer - Internal</v>
      </c>
      <c r="C93" s="35" t="s">
        <v>178</v>
      </c>
      <c r="D93" s="78" t="s">
        <v>188</v>
      </c>
      <c r="E93" s="5">
        <f t="shared" si="22"/>
        <v>1</v>
      </c>
      <c r="F93" s="4"/>
      <c r="H93" s="4"/>
      <c r="I93" s="4"/>
      <c r="J93" s="4"/>
      <c r="K93" s="101" t="str">
        <f t="array" ref="K93">IFERROR(INDEX($B$89:$B$124,SMALL(IF($E$89:$E$124&lt;&gt;"",ROW($B$89:$B$124)-ROW($B$89)+1),ROWS($B$89:B93))),"")</f>
        <v/>
      </c>
      <c r="L93" s="5" t="str">
        <f t="shared" si="23"/>
        <v/>
      </c>
    </row>
    <row r="94" spans="2:12">
      <c r="B94" s="5" t="str">
        <f t="shared" si="21"/>
        <v>Customer - Public</v>
      </c>
      <c r="C94" s="35" t="s">
        <v>178</v>
      </c>
      <c r="D94" s="78" t="s">
        <v>189</v>
      </c>
      <c r="E94" s="5" t="str">
        <f t="shared" si="22"/>
        <v/>
      </c>
      <c r="F94" s="4"/>
      <c r="H94" s="4"/>
      <c r="I94" s="4"/>
      <c r="J94" s="4"/>
      <c r="K94" s="101" t="str">
        <f t="array" ref="K94">IFERROR(INDEX($B$89:$B$124,SMALL(IF($E$89:$E$124&lt;&gt;"",ROW($B$89:$B$124)-ROW($B$89)+1),ROWS($B$89:B94))),"")</f>
        <v/>
      </c>
      <c r="L94" s="5" t="str">
        <f t="shared" si="23"/>
        <v/>
      </c>
    </row>
    <row r="95" spans="2:12">
      <c r="B95" s="5" t="str">
        <f t="shared" si="21"/>
        <v>Distributor - Regulated - PHI</v>
      </c>
      <c r="C95" s="35" t="s">
        <v>179</v>
      </c>
      <c r="D95" s="35" t="s">
        <v>184</v>
      </c>
      <c r="E95" s="5" t="str">
        <f t="shared" si="22"/>
        <v/>
      </c>
      <c r="F95" s="4"/>
      <c r="H95" s="4"/>
      <c r="I95" s="4"/>
      <c r="J95" s="4"/>
      <c r="K95" s="101" t="str">
        <f t="array" ref="K95">IFERROR(INDEX($B$89:$B$124,SMALL(IF($E$89:$E$124&lt;&gt;"",ROW($B$89:$B$124)-ROW($B$89)+1),ROWS($B$89:B95))),"")</f>
        <v/>
      </c>
      <c r="L95" s="5" t="str">
        <f t="shared" si="23"/>
        <v/>
      </c>
    </row>
    <row r="96" spans="2:12">
      <c r="B96" s="5" t="str">
        <f t="shared" si="21"/>
        <v>Distributor - Regulated - PII</v>
      </c>
      <c r="C96" s="35" t="s">
        <v>179</v>
      </c>
      <c r="D96" s="35" t="s">
        <v>185</v>
      </c>
      <c r="E96" s="5" t="str">
        <f t="shared" si="22"/>
        <v/>
      </c>
      <c r="F96" s="4"/>
      <c r="H96" s="4"/>
      <c r="I96" s="4"/>
      <c r="J96" s="4"/>
      <c r="K96" s="101" t="str">
        <f t="array" ref="K96">IFERROR(INDEX($B$89:$B$124,SMALL(IF($E$89:$E$124&lt;&gt;"",ROW($B$89:$B$124)-ROW($B$89)+1),ROWS($B$89:B96))),"")</f>
        <v/>
      </c>
      <c r="L96" s="5" t="str">
        <f t="shared" si="23"/>
        <v/>
      </c>
    </row>
    <row r="97" spans="2:12">
      <c r="B97" s="5" t="str">
        <f t="shared" si="21"/>
        <v>Distributor - Regulated - PIFI</v>
      </c>
      <c r="C97" s="35" t="s">
        <v>179</v>
      </c>
      <c r="D97" s="5" t="s">
        <v>186</v>
      </c>
      <c r="E97" s="5" t="str">
        <f t="shared" si="22"/>
        <v/>
      </c>
      <c r="F97" s="4"/>
      <c r="H97" s="4"/>
      <c r="I97" s="4"/>
      <c r="J97" s="4"/>
      <c r="K97" s="101" t="str">
        <f t="array" ref="K97">IFERROR(INDEX($B$89:$B$124,SMALL(IF($E$89:$E$124&lt;&gt;"",ROW($B$89:$B$124)-ROW($B$89)+1),ROWS($B$89:B97))),"")</f>
        <v/>
      </c>
      <c r="L97" s="5" t="str">
        <f t="shared" si="23"/>
        <v/>
      </c>
    </row>
    <row r="98" spans="2:12">
      <c r="B98" s="5" t="str">
        <f t="shared" si="21"/>
        <v>Distributor - Restricted</v>
      </c>
      <c r="C98" s="35" t="s">
        <v>179</v>
      </c>
      <c r="D98" s="5" t="s">
        <v>187</v>
      </c>
      <c r="E98" s="5" t="str">
        <f t="shared" si="22"/>
        <v/>
      </c>
      <c r="F98" s="4"/>
      <c r="H98" s="4"/>
      <c r="I98" s="4"/>
      <c r="J98" s="4"/>
      <c r="K98" s="101" t="str">
        <f t="array" ref="K98">IFERROR(INDEX($B$89:$B$124,SMALL(IF($E$89:$E$124&lt;&gt;"",ROW($B$89:$B$124)-ROW($B$89)+1),ROWS($B$89:B98))),"")</f>
        <v/>
      </c>
      <c r="L98" s="5" t="str">
        <f t="shared" si="23"/>
        <v/>
      </c>
    </row>
    <row r="99" spans="2:12">
      <c r="B99" s="5" t="str">
        <f t="shared" si="21"/>
        <v>Distributor - Internal</v>
      </c>
      <c r="C99" s="35" t="s">
        <v>179</v>
      </c>
      <c r="D99" s="78" t="s">
        <v>188</v>
      </c>
      <c r="E99" s="5" t="str">
        <f t="shared" si="22"/>
        <v/>
      </c>
      <c r="F99" s="4"/>
      <c r="H99" s="4"/>
      <c r="I99" s="4"/>
      <c r="J99" s="4"/>
      <c r="K99" s="101" t="str">
        <f t="array" ref="K99">IFERROR(INDEX($B$89:$B$124,SMALL(IF($E$89:$E$124&lt;&gt;"",ROW($B$89:$B$124)-ROW($B$89)+1),ROWS($B$89:B99))),"")</f>
        <v/>
      </c>
      <c r="L99" s="5" t="str">
        <f t="shared" si="23"/>
        <v/>
      </c>
    </row>
    <row r="100" spans="2:12">
      <c r="B100" s="5" t="str">
        <f t="shared" si="21"/>
        <v>Distributor - Public</v>
      </c>
      <c r="C100" s="35" t="s">
        <v>179</v>
      </c>
      <c r="D100" s="78" t="s">
        <v>189</v>
      </c>
      <c r="E100" s="5" t="str">
        <f t="shared" si="22"/>
        <v/>
      </c>
      <c r="F100" s="4"/>
      <c r="H100" s="4"/>
      <c r="I100" s="4"/>
      <c r="J100" s="4"/>
      <c r="K100" s="101" t="str">
        <f t="array" ref="K100">IFERROR(INDEX($B$89:$B$124,SMALL(IF($E$89:$E$124&lt;&gt;"",ROW($B$89:$B$124)-ROW($B$89)+1),ROWS($B$89:B100))),"")</f>
        <v/>
      </c>
      <c r="L100" s="5" t="str">
        <f t="shared" si="23"/>
        <v/>
      </c>
    </row>
    <row r="101" spans="2:12">
      <c r="B101" s="5" t="str">
        <f t="shared" si="21"/>
        <v>Finance - Regulated - PHI</v>
      </c>
      <c r="C101" s="35" t="s">
        <v>180</v>
      </c>
      <c r="D101" s="35" t="s">
        <v>184</v>
      </c>
      <c r="E101" s="5" t="str">
        <f t="shared" si="22"/>
        <v/>
      </c>
      <c r="F101" s="4"/>
      <c r="H101" s="4"/>
      <c r="I101" s="4"/>
      <c r="J101" s="4"/>
      <c r="K101" s="101" t="str">
        <f t="array" ref="K101">IFERROR(INDEX($B$89:$B$124,SMALL(IF($E$89:$E$124&lt;&gt;"",ROW($B$89:$B$124)-ROW($B$89)+1),ROWS($B$89:B101))),"")</f>
        <v/>
      </c>
      <c r="L101" s="5" t="str">
        <f t="shared" si="23"/>
        <v/>
      </c>
    </row>
    <row r="102" spans="2:12">
      <c r="B102" s="5" t="str">
        <f t="shared" si="21"/>
        <v>Finance - Regulated - PII</v>
      </c>
      <c r="C102" s="35" t="s">
        <v>180</v>
      </c>
      <c r="D102" s="35" t="s">
        <v>185</v>
      </c>
      <c r="E102" s="5" t="str">
        <f t="shared" si="22"/>
        <v/>
      </c>
      <c r="F102" s="4"/>
      <c r="H102" s="4"/>
      <c r="I102" s="4"/>
      <c r="J102" s="4"/>
      <c r="K102" s="101" t="str">
        <f t="array" ref="K102">IFERROR(INDEX($B$89:$B$124,SMALL(IF($E$89:$E$124&lt;&gt;"",ROW($B$89:$B$124)-ROW($B$89)+1),ROWS($B$89:B102))),"")</f>
        <v/>
      </c>
      <c r="L102" s="5" t="str">
        <f t="shared" si="23"/>
        <v/>
      </c>
    </row>
    <row r="103" spans="2:12">
      <c r="B103" s="5" t="str">
        <f t="shared" si="21"/>
        <v>Finance - Regulated - PIFI</v>
      </c>
      <c r="C103" s="35" t="s">
        <v>180</v>
      </c>
      <c r="D103" s="5" t="s">
        <v>186</v>
      </c>
      <c r="E103" s="5" t="str">
        <f t="shared" si="22"/>
        <v/>
      </c>
      <c r="F103" s="4"/>
      <c r="H103" s="4"/>
      <c r="I103" s="4"/>
      <c r="J103" s="4"/>
      <c r="K103" s="101" t="str">
        <f t="array" ref="K103">IFERROR(INDEX($B$89:$B$124,SMALL(IF($E$89:$E$124&lt;&gt;"",ROW($B$89:$B$124)-ROW($B$89)+1),ROWS($B$89:B103))),"")</f>
        <v/>
      </c>
      <c r="L103" s="5" t="str">
        <f t="shared" si="23"/>
        <v/>
      </c>
    </row>
    <row r="104" spans="2:12">
      <c r="B104" s="5" t="str">
        <f t="shared" si="21"/>
        <v>Finance - Restricted</v>
      </c>
      <c r="C104" s="35" t="s">
        <v>180</v>
      </c>
      <c r="D104" s="5" t="s">
        <v>187</v>
      </c>
      <c r="E104" s="5" t="str">
        <f t="shared" si="22"/>
        <v/>
      </c>
      <c r="F104" s="4"/>
      <c r="H104" s="4"/>
      <c r="I104" s="4"/>
      <c r="J104" s="4"/>
      <c r="K104" s="101" t="str">
        <f t="array" ref="K104">IFERROR(INDEX($B$89:$B$124,SMALL(IF($E$89:$E$124&lt;&gt;"",ROW($B$89:$B$124)-ROW($B$89)+1),ROWS($B$89:B104))),"")</f>
        <v/>
      </c>
      <c r="L104" s="5" t="str">
        <f t="shared" si="23"/>
        <v/>
      </c>
    </row>
    <row r="105" spans="2:12">
      <c r="B105" s="5" t="str">
        <f t="shared" si="21"/>
        <v>Finance - Internal</v>
      </c>
      <c r="C105" s="35" t="s">
        <v>180</v>
      </c>
      <c r="D105" s="78" t="s">
        <v>188</v>
      </c>
      <c r="E105" s="5" t="str">
        <f t="shared" si="22"/>
        <v/>
      </c>
      <c r="F105" s="4"/>
      <c r="H105" s="4"/>
      <c r="I105" s="4"/>
      <c r="J105" s="4"/>
      <c r="K105" s="101" t="str">
        <f t="array" ref="K105">IFERROR(INDEX($B$89:$B$124,SMALL(IF($E$89:$E$124&lt;&gt;"",ROW($B$89:$B$124)-ROW($B$89)+1),ROWS($B$89:B105))),"")</f>
        <v/>
      </c>
      <c r="L105" s="5" t="str">
        <f t="shared" si="23"/>
        <v/>
      </c>
    </row>
    <row r="106" spans="2:12">
      <c r="B106" s="5" t="str">
        <f t="shared" si="21"/>
        <v>Finance - Public</v>
      </c>
      <c r="C106" s="35" t="s">
        <v>180</v>
      </c>
      <c r="D106" s="78" t="s">
        <v>189</v>
      </c>
      <c r="E106" s="5" t="str">
        <f t="shared" si="22"/>
        <v/>
      </c>
      <c r="F106" s="4"/>
      <c r="H106" s="4"/>
      <c r="I106" s="4"/>
      <c r="J106" s="4"/>
      <c r="K106" s="101" t="str">
        <f t="array" ref="K106">IFERROR(INDEX($B$89:$B$124,SMALL(IF($E$89:$E$124&lt;&gt;"",ROW($B$89:$B$124)-ROW($B$89)+1),ROWS($B$89:B106))),"")</f>
        <v/>
      </c>
      <c r="L106" s="5" t="str">
        <f t="shared" si="23"/>
        <v/>
      </c>
    </row>
    <row r="107" spans="2:12">
      <c r="B107" s="5" t="str">
        <f t="shared" si="21"/>
        <v>Actuary - Regulated - PHI</v>
      </c>
      <c r="C107" s="35" t="s">
        <v>181</v>
      </c>
      <c r="D107" s="35" t="s">
        <v>184</v>
      </c>
      <c r="E107" s="5" t="str">
        <f t="shared" si="22"/>
        <v/>
      </c>
      <c r="F107" s="4"/>
      <c r="H107" s="4"/>
      <c r="I107" s="4"/>
      <c r="J107" s="4"/>
      <c r="K107" s="101" t="str">
        <f t="array" ref="K107">IFERROR(INDEX($B$89:$B$124,SMALL(IF($E$89:$E$124&lt;&gt;"",ROW($B$89:$B$124)-ROW($B$89)+1),ROWS($B$89:B107))),"")</f>
        <v/>
      </c>
      <c r="L107" s="5" t="str">
        <f t="shared" si="23"/>
        <v/>
      </c>
    </row>
    <row r="108" spans="2:12">
      <c r="B108" s="5" t="str">
        <f t="shared" si="21"/>
        <v>Actuary - Regulated - PII</v>
      </c>
      <c r="C108" s="35" t="s">
        <v>181</v>
      </c>
      <c r="D108" s="35" t="s">
        <v>185</v>
      </c>
      <c r="E108" s="5" t="str">
        <f t="shared" si="22"/>
        <v/>
      </c>
      <c r="F108" s="4"/>
      <c r="H108" s="4"/>
      <c r="I108" s="4"/>
      <c r="J108" s="4"/>
      <c r="K108" s="101" t="str">
        <f t="array" ref="K108">IFERROR(INDEX($B$89:$B$124,SMALL(IF($E$89:$E$124&lt;&gt;"",ROW($B$89:$B$124)-ROW($B$89)+1),ROWS($B$89:B108))),"")</f>
        <v/>
      </c>
      <c r="L108" s="5" t="str">
        <f t="shared" si="23"/>
        <v/>
      </c>
    </row>
    <row r="109" spans="2:12">
      <c r="B109" s="5" t="str">
        <f t="shared" si="21"/>
        <v>Actuary - Regulated - PIFI</v>
      </c>
      <c r="C109" s="35" t="s">
        <v>181</v>
      </c>
      <c r="D109" s="5" t="s">
        <v>186</v>
      </c>
      <c r="E109" s="5" t="str">
        <f t="shared" si="22"/>
        <v/>
      </c>
      <c r="F109" s="4"/>
      <c r="H109" s="4"/>
      <c r="I109" s="4"/>
      <c r="J109" s="4"/>
      <c r="K109" s="101" t="str">
        <f t="array" ref="K109">IFERROR(INDEX($B$89:$B$124,SMALL(IF($E$89:$E$124&lt;&gt;"",ROW($B$89:$B$124)-ROW($B$89)+1),ROWS($B$89:B109))),"")</f>
        <v/>
      </c>
      <c r="L109" s="5" t="str">
        <f t="shared" si="23"/>
        <v/>
      </c>
    </row>
    <row r="110" spans="2:12">
      <c r="B110" s="5" t="str">
        <f t="shared" si="21"/>
        <v>Actuary - Restricted</v>
      </c>
      <c r="C110" s="35" t="s">
        <v>181</v>
      </c>
      <c r="D110" s="5" t="s">
        <v>187</v>
      </c>
      <c r="E110" s="5" t="str">
        <f t="shared" si="22"/>
        <v/>
      </c>
      <c r="F110" s="4"/>
      <c r="H110" s="4"/>
      <c r="I110" s="4"/>
      <c r="J110" s="4"/>
      <c r="K110" s="101" t="str">
        <f t="array" ref="K110">IFERROR(INDEX($B$89:$B$124,SMALL(IF($E$89:$E$124&lt;&gt;"",ROW($B$89:$B$124)-ROW($B$89)+1),ROWS($B$89:B110))),"")</f>
        <v/>
      </c>
      <c r="L110" s="5" t="str">
        <f t="shared" si="23"/>
        <v/>
      </c>
    </row>
    <row r="111" spans="2:12">
      <c r="B111" s="5" t="str">
        <f t="shared" si="21"/>
        <v>Actuary - Internal</v>
      </c>
      <c r="C111" s="35" t="s">
        <v>181</v>
      </c>
      <c r="D111" s="78" t="s">
        <v>188</v>
      </c>
      <c r="E111" s="5" t="str">
        <f t="shared" si="22"/>
        <v/>
      </c>
      <c r="F111" s="4"/>
      <c r="H111" s="4"/>
      <c r="I111" s="4"/>
      <c r="J111" s="4"/>
      <c r="K111" s="101" t="str">
        <f t="array" ref="K111">IFERROR(INDEX($B$89:$B$124,SMALL(IF($E$89:$E$124&lt;&gt;"",ROW($B$89:$B$124)-ROW($B$89)+1),ROWS($B$89:B111))),"")</f>
        <v/>
      </c>
      <c r="L111" s="5" t="str">
        <f t="shared" si="23"/>
        <v/>
      </c>
    </row>
    <row r="112" spans="2:12">
      <c r="B112" s="5" t="str">
        <f t="shared" si="21"/>
        <v>Actuary - Public</v>
      </c>
      <c r="C112" s="35" t="s">
        <v>181</v>
      </c>
      <c r="D112" s="78" t="s">
        <v>189</v>
      </c>
      <c r="E112" s="5" t="str">
        <f t="shared" si="22"/>
        <v/>
      </c>
      <c r="F112" s="4"/>
      <c r="H112" s="4"/>
      <c r="I112" s="4"/>
      <c r="J112" s="4"/>
      <c r="K112" s="101" t="str">
        <f t="array" ref="K112">IFERROR(INDEX($B$89:$B$124,SMALL(IF($E$89:$E$124&lt;&gt;"",ROW($B$89:$B$124)-ROW($B$89)+1),ROWS($B$89:B112))),"")</f>
        <v/>
      </c>
      <c r="L112" s="5" t="str">
        <f t="shared" si="23"/>
        <v/>
      </c>
    </row>
    <row r="113" spans="2:12">
      <c r="B113" s="5" t="str">
        <f t="shared" si="21"/>
        <v>Product - Regulated - PHI</v>
      </c>
      <c r="C113" s="35" t="s">
        <v>182</v>
      </c>
      <c r="D113" s="35" t="s">
        <v>184</v>
      </c>
      <c r="E113" s="5" t="str">
        <f t="shared" si="22"/>
        <v/>
      </c>
      <c r="F113" s="4"/>
      <c r="H113" s="4"/>
      <c r="I113" s="4"/>
      <c r="J113" s="4"/>
      <c r="K113" s="101" t="str">
        <f t="array" ref="K113">IFERROR(INDEX($B$89:$B$124,SMALL(IF($E$89:$E$124&lt;&gt;"",ROW($B$89:$B$124)-ROW($B$89)+1),ROWS($B$89:B113))),"")</f>
        <v/>
      </c>
      <c r="L113" s="5" t="str">
        <f t="shared" si="23"/>
        <v/>
      </c>
    </row>
    <row r="114" spans="2:12">
      <c r="B114" s="5" t="str">
        <f t="shared" si="21"/>
        <v>Product - Regulated - PII</v>
      </c>
      <c r="C114" s="35" t="s">
        <v>182</v>
      </c>
      <c r="D114" s="35" t="s">
        <v>185</v>
      </c>
      <c r="E114" s="5" t="str">
        <f t="shared" si="22"/>
        <v/>
      </c>
      <c r="F114" s="4"/>
      <c r="H114" s="4"/>
      <c r="I114" s="4"/>
      <c r="J114" s="4"/>
      <c r="K114" s="101" t="str">
        <f t="array" ref="K114">IFERROR(INDEX($B$89:$B$124,SMALL(IF($E$89:$E$124&lt;&gt;"",ROW($B$89:$B$124)-ROW($B$89)+1),ROWS($B$89:B114))),"")</f>
        <v/>
      </c>
      <c r="L114" s="5" t="str">
        <f t="shared" si="23"/>
        <v/>
      </c>
    </row>
    <row r="115" spans="2:12">
      <c r="B115" s="5" t="str">
        <f t="shared" si="21"/>
        <v>Product - Regulated - PIFI</v>
      </c>
      <c r="C115" s="35" t="s">
        <v>182</v>
      </c>
      <c r="D115" s="5" t="s">
        <v>186</v>
      </c>
      <c r="E115" s="5" t="str">
        <f t="shared" si="22"/>
        <v/>
      </c>
      <c r="F115" s="4"/>
      <c r="H115" s="4"/>
      <c r="I115" s="4"/>
      <c r="J115" s="4"/>
      <c r="K115" s="101" t="str">
        <f t="array" ref="K115">IFERROR(INDEX($B$89:$B$124,SMALL(IF($E$89:$E$124&lt;&gt;"",ROW($B$89:$B$124)-ROW($B$89)+1),ROWS($B$89:B115))),"")</f>
        <v/>
      </c>
      <c r="L115" s="5" t="str">
        <f t="shared" si="23"/>
        <v/>
      </c>
    </row>
    <row r="116" spans="2:12">
      <c r="B116" s="5" t="str">
        <f t="shared" si="21"/>
        <v>Product - Restricted</v>
      </c>
      <c r="C116" s="35" t="s">
        <v>182</v>
      </c>
      <c r="D116" s="5" t="s">
        <v>187</v>
      </c>
      <c r="E116" s="5" t="str">
        <f t="shared" si="22"/>
        <v/>
      </c>
      <c r="F116" s="4"/>
      <c r="H116" s="4"/>
      <c r="I116" s="4"/>
      <c r="J116" s="4"/>
      <c r="K116" s="101" t="str">
        <f t="array" ref="K116">IFERROR(INDEX($B$89:$B$124,SMALL(IF($E$89:$E$124&lt;&gt;"",ROW($B$89:$B$124)-ROW($B$89)+1),ROWS($B$89:B116))),"")</f>
        <v/>
      </c>
      <c r="L116" s="5" t="str">
        <f t="shared" si="23"/>
        <v/>
      </c>
    </row>
    <row r="117" spans="2:12">
      <c r="B117" s="5" t="str">
        <f t="shared" si="21"/>
        <v>Product - Internal</v>
      </c>
      <c r="C117" s="35" t="s">
        <v>182</v>
      </c>
      <c r="D117" s="78" t="s">
        <v>188</v>
      </c>
      <c r="E117" s="5" t="str">
        <f t="shared" si="22"/>
        <v/>
      </c>
      <c r="F117" s="4"/>
      <c r="H117" s="4"/>
      <c r="I117" s="4"/>
      <c r="J117" s="4"/>
      <c r="K117" s="101" t="str">
        <f t="array" ref="K117">IFERROR(INDEX($B$89:$B$124,SMALL(IF($E$89:$E$124&lt;&gt;"",ROW($B$89:$B$124)-ROW($B$89)+1),ROWS($B$89:B117))),"")</f>
        <v/>
      </c>
      <c r="L117" s="5" t="str">
        <f t="shared" si="23"/>
        <v/>
      </c>
    </row>
    <row r="118" spans="2:12">
      <c r="B118" s="5" t="str">
        <f t="shared" si="21"/>
        <v>Product - Public</v>
      </c>
      <c r="C118" s="35" t="s">
        <v>182</v>
      </c>
      <c r="D118" s="78" t="s">
        <v>189</v>
      </c>
      <c r="E118" s="5" t="str">
        <f t="shared" si="22"/>
        <v/>
      </c>
      <c r="F118" s="4"/>
      <c r="H118" s="4"/>
      <c r="I118" s="4"/>
      <c r="J118" s="4"/>
      <c r="K118" s="101" t="str">
        <f t="array" ref="K118">IFERROR(INDEX($B$89:$B$124,SMALL(IF($E$89:$E$124&lt;&gt;"",ROW($B$89:$B$124)-ROW($B$89)+1),ROWS($B$89:B118))),"")</f>
        <v/>
      </c>
      <c r="L118" s="5" t="str">
        <f t="shared" si="23"/>
        <v/>
      </c>
    </row>
    <row r="119" spans="2:12">
      <c r="B119" s="5" t="str">
        <f t="shared" si="21"/>
        <v>Employee - Regulated - PHI</v>
      </c>
      <c r="C119" s="35" t="s">
        <v>183</v>
      </c>
      <c r="D119" s="35" t="s">
        <v>184</v>
      </c>
      <c r="E119" s="5" t="str">
        <f t="shared" si="22"/>
        <v/>
      </c>
      <c r="F119" s="4"/>
      <c r="H119" s="4"/>
      <c r="I119" s="4"/>
      <c r="J119" s="4"/>
      <c r="K119" s="101" t="str">
        <f t="array" ref="K119">IFERROR(INDEX($B$89:$B$124,SMALL(IF($E$89:$E$124&lt;&gt;"",ROW($B$89:$B$124)-ROW($B$89)+1),ROWS($B$89:B119))),"")</f>
        <v/>
      </c>
      <c r="L119" s="5" t="str">
        <f t="shared" si="23"/>
        <v/>
      </c>
    </row>
    <row r="120" spans="2:12">
      <c r="B120" s="5" t="str">
        <f t="shared" si="21"/>
        <v>Employee - Regulated - PII</v>
      </c>
      <c r="C120" s="35" t="s">
        <v>183</v>
      </c>
      <c r="D120" s="35" t="s">
        <v>185</v>
      </c>
      <c r="E120" s="5" t="str">
        <f t="shared" si="22"/>
        <v/>
      </c>
      <c r="F120" s="4"/>
      <c r="H120" s="4"/>
      <c r="I120" s="4"/>
      <c r="J120" s="4"/>
      <c r="K120" s="101" t="str">
        <f t="array" ref="K120">IFERROR(INDEX($B$89:$B$124,SMALL(IF($E$89:$E$124&lt;&gt;"",ROW($B$89:$B$124)-ROW($B$89)+1),ROWS($B$89:B120))),"")</f>
        <v/>
      </c>
      <c r="L120" s="5" t="str">
        <f t="shared" si="23"/>
        <v/>
      </c>
    </row>
    <row r="121" spans="2:12">
      <c r="B121" s="5" t="str">
        <f t="shared" si="21"/>
        <v>Employee - Regulated - PIFI</v>
      </c>
      <c r="C121" s="35" t="s">
        <v>183</v>
      </c>
      <c r="D121" s="5" t="s">
        <v>186</v>
      </c>
      <c r="E121" s="5" t="str">
        <f t="shared" si="22"/>
        <v/>
      </c>
      <c r="F121" s="4"/>
      <c r="H121" s="4"/>
      <c r="I121" s="4"/>
      <c r="J121" s="4"/>
      <c r="K121" s="101" t="str">
        <f t="array" ref="K121">IFERROR(INDEX($B$89:$B$124,SMALL(IF($E$89:$E$124&lt;&gt;"",ROW($B$89:$B$124)-ROW($B$89)+1),ROWS($B$89:B121))),"")</f>
        <v/>
      </c>
      <c r="L121" s="5" t="str">
        <f t="shared" si="23"/>
        <v/>
      </c>
    </row>
    <row r="122" spans="2:12">
      <c r="B122" s="5" t="str">
        <f t="shared" si="21"/>
        <v>Employee - Restricted</v>
      </c>
      <c r="C122" s="35" t="s">
        <v>183</v>
      </c>
      <c r="D122" s="5" t="s">
        <v>187</v>
      </c>
      <c r="E122" s="5" t="str">
        <f t="shared" si="22"/>
        <v/>
      </c>
      <c r="F122" s="4"/>
      <c r="H122" s="4"/>
      <c r="I122" s="4"/>
      <c r="J122" s="4"/>
      <c r="K122" s="101" t="str">
        <f t="array" ref="K122">IFERROR(INDEX($B$89:$B$124,SMALL(IF($E$89:$E$124&lt;&gt;"",ROW($B$89:$B$124)-ROW($B$89)+1),ROWS($B$89:B122))),"")</f>
        <v/>
      </c>
      <c r="L122" s="5" t="str">
        <f t="shared" si="23"/>
        <v/>
      </c>
    </row>
    <row r="123" spans="2:12">
      <c r="B123" s="5" t="str">
        <f t="shared" si="21"/>
        <v>Employee - Internal</v>
      </c>
      <c r="C123" s="35" t="s">
        <v>183</v>
      </c>
      <c r="D123" s="78" t="s">
        <v>188</v>
      </c>
      <c r="E123" s="5" t="str">
        <f t="shared" si="22"/>
        <v/>
      </c>
      <c r="F123" s="4"/>
      <c r="H123" s="4"/>
      <c r="I123" s="4"/>
      <c r="J123" s="4"/>
      <c r="K123" s="101" t="str">
        <f t="array" ref="K123">IFERROR(INDEX($B$89:$B$124,SMALL(IF($E$89:$E$124&lt;&gt;"",ROW($B$89:$B$124)-ROW($B$89)+1),ROWS($B$89:B123))),"")</f>
        <v/>
      </c>
      <c r="L123" s="5" t="str">
        <f t="shared" si="23"/>
        <v/>
      </c>
    </row>
    <row r="124" spans="2:12">
      <c r="B124" s="5" t="str">
        <f t="shared" si="21"/>
        <v>Employee - Public</v>
      </c>
      <c r="C124" s="35" t="s">
        <v>183</v>
      </c>
      <c r="D124" s="78" t="s">
        <v>189</v>
      </c>
      <c r="E124" s="5" t="str">
        <f t="shared" si="22"/>
        <v/>
      </c>
      <c r="F124" s="4"/>
      <c r="H124" s="4"/>
      <c r="I124" s="4"/>
      <c r="J124" s="4"/>
      <c r="K124" s="101" t="str">
        <f t="array" ref="K124">IFERROR(INDEX($B$89:$B$124,SMALL(IF($E$89:$E$124&lt;&gt;"",ROW($B$89:$B$124)-ROW($B$89)+1),ROWS($B$89:B124))),"")</f>
        <v/>
      </c>
      <c r="L124" s="5" t="str">
        <f t="shared" si="23"/>
        <v/>
      </c>
    </row>
  </sheetData>
  <mergeCells count="26">
    <mergeCell ref="C37:F37"/>
    <mergeCell ref="J29:K29"/>
    <mergeCell ref="J30:K30"/>
    <mergeCell ref="B28:L28"/>
    <mergeCell ref="J31:K31"/>
    <mergeCell ref="J32:K32"/>
    <mergeCell ref="C29:D29"/>
    <mergeCell ref="C30:D30"/>
    <mergeCell ref="E30:I30"/>
    <mergeCell ref="E29:I29"/>
    <mergeCell ref="C50:F50"/>
    <mergeCell ref="R3:T3"/>
    <mergeCell ref="B3:D3"/>
    <mergeCell ref="C2:D2"/>
    <mergeCell ref="B24:D24"/>
    <mergeCell ref="E3:I3"/>
    <mergeCell ref="O3:Q3"/>
    <mergeCell ref="J3:N3"/>
    <mergeCell ref="J33:K33"/>
    <mergeCell ref="J37:K37"/>
    <mergeCell ref="C31:D31"/>
    <mergeCell ref="E31:I31"/>
    <mergeCell ref="C32:D32"/>
    <mergeCell ref="E32:I32"/>
    <mergeCell ref="C33:D33"/>
    <mergeCell ref="E33:I33"/>
  </mergeCells>
  <conditionalFormatting sqref="L30:L33">
    <cfRule type="cellIs" dxfId="1" priority="1" operator="notEqual">
      <formula>0</formula>
    </cfRule>
  </conditionalFormatting>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5427"/>
  <sheetViews>
    <sheetView zoomScale="70" zoomScaleNormal="70" workbookViewId="0">
      <pane xSplit="3" ySplit="3" topLeftCell="D1208" activePane="bottomRight" state="frozen"/>
      <selection pane="topRight" activeCell="D1" sqref="D1"/>
      <selection pane="bottomLeft" activeCell="A4" sqref="A4"/>
      <selection pane="bottomRight" activeCell="C1223" sqref="C1223"/>
    </sheetView>
  </sheetViews>
  <sheetFormatPr defaultColWidth="31.85546875" defaultRowHeight="15"/>
  <cols>
    <col min="1" max="1" width="16.28515625" style="4" bestFit="1" customWidth="1"/>
    <col min="2" max="2" width="30.5703125" style="1" customWidth="1"/>
    <col min="3" max="3" width="33.140625" style="1" customWidth="1"/>
    <col min="4" max="4" width="15.42578125" style="1" customWidth="1"/>
    <col min="5" max="5" width="29.7109375" style="1" customWidth="1"/>
    <col min="6" max="6" width="15.42578125" style="1" customWidth="1"/>
    <col min="7" max="7" width="12.140625" style="1" customWidth="1"/>
    <col min="8" max="8" width="8.7109375" style="1" customWidth="1"/>
    <col min="9" max="9" width="11.7109375" style="4" customWidth="1"/>
    <col min="10" max="10" width="8.7109375" customWidth="1"/>
    <col min="11" max="11" width="13.42578125" style="4" customWidth="1"/>
    <col min="12" max="12" width="11.7109375" customWidth="1"/>
    <col min="13" max="13" width="14.140625" style="4" customWidth="1"/>
    <col min="14" max="14" width="14.7109375" customWidth="1"/>
  </cols>
  <sheetData>
    <row r="1" spans="1:14" s="4" customFormat="1" ht="30">
      <c r="A1" s="42" t="s">
        <v>194</v>
      </c>
      <c r="B1" s="81" t="s">
        <v>195</v>
      </c>
      <c r="C1" s="82" t="s">
        <v>196</v>
      </c>
      <c r="D1" s="83" t="s">
        <v>197</v>
      </c>
      <c r="E1" s="1"/>
      <c r="F1" s="1"/>
      <c r="G1" s="1"/>
      <c r="H1" s="1"/>
    </row>
    <row r="2" spans="1:14" s="4" customFormat="1">
      <c r="B2" s="1"/>
      <c r="C2" s="1"/>
      <c r="D2" s="1"/>
      <c r="E2" s="1"/>
      <c r="F2" s="1"/>
      <c r="G2" s="1"/>
      <c r="H2" s="1"/>
    </row>
    <row r="3" spans="1:14" ht="33" customHeight="1">
      <c r="A3" s="88" t="s">
        <v>15</v>
      </c>
      <c r="B3" s="88" t="s">
        <v>18</v>
      </c>
      <c r="C3" s="88" t="s">
        <v>21</v>
      </c>
      <c r="D3" s="88" t="s">
        <v>24</v>
      </c>
      <c r="E3" s="88" t="s">
        <v>9</v>
      </c>
      <c r="F3" s="89" t="s">
        <v>198</v>
      </c>
      <c r="G3" s="89" t="s">
        <v>32</v>
      </c>
      <c r="H3" s="89" t="s">
        <v>35</v>
      </c>
      <c r="I3" s="88" t="s">
        <v>43</v>
      </c>
      <c r="J3" s="88" t="s">
        <v>199</v>
      </c>
      <c r="K3" s="88" t="s">
        <v>200</v>
      </c>
      <c r="L3" s="90" t="s">
        <v>201</v>
      </c>
      <c r="M3" s="90" t="s">
        <v>202</v>
      </c>
      <c r="N3" s="91" t="s">
        <v>203</v>
      </c>
    </row>
    <row r="4" spans="1:14">
      <c r="A4" s="109" t="s">
        <v>132</v>
      </c>
      <c r="B4" s="110" t="s">
        <v>204</v>
      </c>
      <c r="C4" s="110" t="s">
        <v>205</v>
      </c>
      <c r="D4" s="110" t="s">
        <v>206</v>
      </c>
      <c r="E4" s="110" t="s">
        <v>207</v>
      </c>
      <c r="F4" s="110" t="s">
        <v>188</v>
      </c>
      <c r="G4" s="109" t="s">
        <v>178</v>
      </c>
      <c r="H4" s="109"/>
      <c r="I4" s="109" t="s">
        <v>208</v>
      </c>
      <c r="J4" s="109" t="s">
        <v>208</v>
      </c>
      <c r="K4" s="109" t="s">
        <v>208</v>
      </c>
      <c r="L4" s="107" t="str">
        <f>IF(COUNTA('Master Tables'!$A4:$C4)=0,"",IF(COUNTA('Master Tables'!$D4:$E4,'Master Tables'!$I4)=3,"Yes","No"))</f>
        <v>Yes</v>
      </c>
      <c r="M4" s="92">
        <f>COUNTA('Master Tables'!$D4:$E4,'Master Tables'!$I4)+IF('Master Tables'!$J4="Yes",1,0)</f>
        <v>4</v>
      </c>
      <c r="N4" s="96">
        <f>IF('Master Tables'!$M4&gt;0,4,0)</f>
        <v>4</v>
      </c>
    </row>
    <row r="5" spans="1:14">
      <c r="A5" s="109" t="s">
        <v>132</v>
      </c>
      <c r="B5" s="110" t="s">
        <v>209</v>
      </c>
      <c r="C5" s="110" t="s">
        <v>210</v>
      </c>
      <c r="D5" s="110" t="s">
        <v>206</v>
      </c>
      <c r="E5" s="110" t="s">
        <v>211</v>
      </c>
      <c r="F5" s="110" t="s">
        <v>188</v>
      </c>
      <c r="G5" s="109" t="s">
        <v>178</v>
      </c>
      <c r="H5" s="109"/>
      <c r="I5" s="109" t="s">
        <v>208</v>
      </c>
      <c r="J5" s="109" t="s">
        <v>208</v>
      </c>
      <c r="K5" s="109" t="s">
        <v>208</v>
      </c>
      <c r="L5" s="107" t="str">
        <f>IF(COUNTA('Master Tables'!$A5:$C5)=0,"",IF(COUNTA('Master Tables'!$D5:$E5,'Master Tables'!$I5)=3,"Yes","No"))</f>
        <v>Yes</v>
      </c>
      <c r="M5" s="107">
        <f>COUNTA('Master Tables'!$D5:$E5,'Master Tables'!$I5)+IF('Master Tables'!$J5="Yes",1,0)</f>
        <v>4</v>
      </c>
      <c r="N5" s="108">
        <f>IF('Master Tables'!$M5&gt;0,4,0)</f>
        <v>4</v>
      </c>
    </row>
    <row r="6" spans="1:14">
      <c r="A6" s="109" t="s">
        <v>132</v>
      </c>
      <c r="B6" s="110" t="s">
        <v>209</v>
      </c>
      <c r="C6" s="110" t="s">
        <v>212</v>
      </c>
      <c r="D6" s="110" t="s">
        <v>206</v>
      </c>
      <c r="E6" s="110" t="s">
        <v>213</v>
      </c>
      <c r="F6" s="110" t="s">
        <v>188</v>
      </c>
      <c r="G6" s="109" t="s">
        <v>178</v>
      </c>
      <c r="H6" s="109"/>
      <c r="I6" s="109" t="s">
        <v>208</v>
      </c>
      <c r="J6" s="109" t="s">
        <v>208</v>
      </c>
      <c r="K6" s="109" t="s">
        <v>214</v>
      </c>
      <c r="L6" s="107" t="str">
        <f>IF(COUNTA('Master Tables'!$A6:$C6)=0,"",IF(COUNTA('Master Tables'!$D6:$E6,'Master Tables'!$I6)=3,"Yes","No"))</f>
        <v>Yes</v>
      </c>
      <c r="M6" s="107">
        <f>COUNTA('Master Tables'!$D6:$E6,'Master Tables'!$I6)+IF('Master Tables'!$J6="Yes",1,0)</f>
        <v>4</v>
      </c>
      <c r="N6" s="108">
        <f>IF('Master Tables'!$M6&gt;0,4,0)</f>
        <v>4</v>
      </c>
    </row>
    <row r="7" spans="1:14" s="4" customFormat="1">
      <c r="A7" s="109" t="s">
        <v>132</v>
      </c>
      <c r="B7" s="110" t="s">
        <v>215</v>
      </c>
      <c r="C7" s="110" t="s">
        <v>216</v>
      </c>
      <c r="D7" s="110" t="s">
        <v>206</v>
      </c>
      <c r="E7" s="110" t="s">
        <v>217</v>
      </c>
      <c r="F7" s="110" t="s">
        <v>187</v>
      </c>
      <c r="G7" s="109" t="s">
        <v>218</v>
      </c>
      <c r="H7" s="109"/>
      <c r="I7" s="109" t="s">
        <v>208</v>
      </c>
      <c r="J7" s="109" t="s">
        <v>208</v>
      </c>
      <c r="K7" s="109" t="s">
        <v>208</v>
      </c>
      <c r="L7" s="107" t="str">
        <f>IF(COUNTA('Master Tables'!$A7:$C7)=0,"",IF(COUNTA('Master Tables'!$D7:$E7,'Master Tables'!$I7)=3,"Yes","No"))</f>
        <v>Yes</v>
      </c>
      <c r="M7" s="107">
        <f>COUNTA('Master Tables'!$D7:$E7,'Master Tables'!$I7)+IF('Master Tables'!$J7="Yes",1,0)</f>
        <v>4</v>
      </c>
      <c r="N7" s="108">
        <f>IF('Master Tables'!$M7&gt;0,4,0)</f>
        <v>4</v>
      </c>
    </row>
    <row r="8" spans="1:14" s="4" customFormat="1">
      <c r="A8" s="109" t="s">
        <v>132</v>
      </c>
      <c r="B8" s="110" t="s">
        <v>219</v>
      </c>
      <c r="C8" s="110" t="s">
        <v>220</v>
      </c>
      <c r="D8" s="110" t="s">
        <v>206</v>
      </c>
      <c r="E8" s="110" t="s">
        <v>221</v>
      </c>
      <c r="F8" s="110" t="s">
        <v>188</v>
      </c>
      <c r="G8" s="109" t="s">
        <v>178</v>
      </c>
      <c r="H8" s="109"/>
      <c r="I8" s="109" t="s">
        <v>208</v>
      </c>
      <c r="J8" s="109" t="s">
        <v>208</v>
      </c>
      <c r="K8" s="109" t="s">
        <v>208</v>
      </c>
      <c r="L8" s="107" t="str">
        <f>IF(COUNTA('Master Tables'!$A8:$C8)=0,"",IF(COUNTA('Master Tables'!$D8:$E8,'Master Tables'!$I8)=3,"Yes","No"))</f>
        <v>Yes</v>
      </c>
      <c r="M8" s="107">
        <f>COUNTA('Master Tables'!$D8:$E8,'Master Tables'!$I8)+IF('Master Tables'!$J8="Yes",1,0)</f>
        <v>4</v>
      </c>
      <c r="N8" s="108">
        <f>IF('Master Tables'!$M8&gt;0,4,0)</f>
        <v>4</v>
      </c>
    </row>
    <row r="9" spans="1:14">
      <c r="A9" s="109" t="s">
        <v>132</v>
      </c>
      <c r="B9" s="110" t="s">
        <v>222</v>
      </c>
      <c r="C9" s="110" t="s">
        <v>223</v>
      </c>
      <c r="D9" s="110" t="s">
        <v>206</v>
      </c>
      <c r="E9" s="110" t="s">
        <v>224</v>
      </c>
      <c r="F9" s="110" t="s">
        <v>185</v>
      </c>
      <c r="G9" s="109" t="s">
        <v>178</v>
      </c>
      <c r="H9" s="109"/>
      <c r="I9" s="109" t="s">
        <v>208</v>
      </c>
      <c r="J9" s="109" t="s">
        <v>208</v>
      </c>
      <c r="K9" s="109" t="s">
        <v>208</v>
      </c>
      <c r="L9" s="107" t="str">
        <f>IF(COUNTA('Master Tables'!$A9:$C9)=0,"",IF(COUNTA('Master Tables'!$D9:$E9,'Master Tables'!$I9)=3,"Yes","No"))</f>
        <v>Yes</v>
      </c>
      <c r="M9" s="107">
        <f>COUNTA('Master Tables'!$D9:$E9,'Master Tables'!$I9)+IF('Master Tables'!$J9="Yes",1,0)</f>
        <v>4</v>
      </c>
      <c r="N9" s="108">
        <f>IF('Master Tables'!$M9&gt;0,4,0)</f>
        <v>4</v>
      </c>
    </row>
    <row r="10" spans="1:14" s="4" customFormat="1">
      <c r="A10" s="109" t="s">
        <v>132</v>
      </c>
      <c r="B10" s="110" t="s">
        <v>225</v>
      </c>
      <c r="C10" s="110" t="s">
        <v>226</v>
      </c>
      <c r="D10" s="110" t="s">
        <v>206</v>
      </c>
      <c r="E10" s="110" t="s">
        <v>227</v>
      </c>
      <c r="F10" s="110" t="s">
        <v>188</v>
      </c>
      <c r="G10" s="109" t="s">
        <v>178</v>
      </c>
      <c r="H10" s="109"/>
      <c r="I10" s="109" t="s">
        <v>208</v>
      </c>
      <c r="J10" s="109" t="s">
        <v>208</v>
      </c>
      <c r="K10" s="109" t="s">
        <v>208</v>
      </c>
      <c r="L10" s="107" t="str">
        <f>IF(COUNTA('Master Tables'!$A10:$C10)=0,"",IF(COUNTA('Master Tables'!$D10:$E10,'Master Tables'!$I10)=3,"Yes","No"))</f>
        <v>Yes</v>
      </c>
      <c r="M10" s="107">
        <f>COUNTA('Master Tables'!$D10:$E10,'Master Tables'!$I10)+IF('Master Tables'!$J10="Yes",1,0)</f>
        <v>4</v>
      </c>
      <c r="N10" s="108">
        <f>IF('Master Tables'!$M10&gt;0,4,0)</f>
        <v>4</v>
      </c>
    </row>
    <row r="11" spans="1:14" s="4" customFormat="1">
      <c r="A11" s="109" t="s">
        <v>132</v>
      </c>
      <c r="B11" s="110" t="s">
        <v>228</v>
      </c>
      <c r="C11" s="110" t="s">
        <v>229</v>
      </c>
      <c r="D11" s="110" t="s">
        <v>206</v>
      </c>
      <c r="E11" s="110" t="s">
        <v>230</v>
      </c>
      <c r="F11" s="110" t="s">
        <v>188</v>
      </c>
      <c r="G11" s="109" t="s">
        <v>178</v>
      </c>
      <c r="H11" s="109"/>
      <c r="I11" s="109" t="s">
        <v>208</v>
      </c>
      <c r="J11" s="109" t="s">
        <v>208</v>
      </c>
      <c r="K11" s="109" t="s">
        <v>208</v>
      </c>
      <c r="L11" s="107" t="str">
        <f>IF(COUNTA('Master Tables'!$A11:$C11)=0,"",IF(COUNTA('Master Tables'!$D11:$E11,'Master Tables'!$I11)=3,"Yes","No"))</f>
        <v>Yes</v>
      </c>
      <c r="M11" s="107">
        <f>COUNTA('Master Tables'!$D11:$E11,'Master Tables'!$I11)+IF('Master Tables'!$J11="Yes",1,0)</f>
        <v>4</v>
      </c>
      <c r="N11" s="108">
        <f>IF('Master Tables'!$M11&gt;0,4,0)</f>
        <v>4</v>
      </c>
    </row>
    <row r="12" spans="1:14" s="4" customFormat="1">
      <c r="A12" s="109" t="s">
        <v>132</v>
      </c>
      <c r="B12" s="110" t="s">
        <v>231</v>
      </c>
      <c r="C12" s="110" t="s">
        <v>232</v>
      </c>
      <c r="D12" s="110" t="s">
        <v>206</v>
      </c>
      <c r="E12" s="110" t="s">
        <v>233</v>
      </c>
      <c r="F12" s="110" t="s">
        <v>188</v>
      </c>
      <c r="G12" s="109" t="s">
        <v>178</v>
      </c>
      <c r="H12" s="109"/>
      <c r="I12" s="109" t="s">
        <v>208</v>
      </c>
      <c r="J12" s="109" t="s">
        <v>208</v>
      </c>
      <c r="K12" s="109" t="s">
        <v>208</v>
      </c>
      <c r="L12" s="107" t="str">
        <f>IF(COUNTA('Master Tables'!$A12:$C12)=0,"",IF(COUNTA('Master Tables'!$D12:$E12,'Master Tables'!$I12)=3,"Yes","No"))</f>
        <v>Yes</v>
      </c>
      <c r="M12" s="107">
        <f>COUNTA('Master Tables'!$D12:$E12,'Master Tables'!$I12)+IF('Master Tables'!$J12="Yes",1,0)</f>
        <v>4</v>
      </c>
      <c r="N12" s="108">
        <f>IF('Master Tables'!$M12&gt;0,4,0)</f>
        <v>4</v>
      </c>
    </row>
    <row r="13" spans="1:14">
      <c r="A13" s="109" t="s">
        <v>132</v>
      </c>
      <c r="B13" s="110" t="s">
        <v>234</v>
      </c>
      <c r="C13" s="110" t="s">
        <v>235</v>
      </c>
      <c r="D13" s="110" t="s">
        <v>206</v>
      </c>
      <c r="E13" s="110" t="s">
        <v>236</v>
      </c>
      <c r="F13" s="110" t="s">
        <v>188</v>
      </c>
      <c r="G13" s="109" t="s">
        <v>178</v>
      </c>
      <c r="H13" s="109"/>
      <c r="I13" s="109" t="s">
        <v>208</v>
      </c>
      <c r="J13" s="109" t="s">
        <v>208</v>
      </c>
      <c r="K13" s="109" t="s">
        <v>208</v>
      </c>
      <c r="L13" s="107" t="str">
        <f>IF(COUNTA('Master Tables'!$A13:$C13)=0,"",IF(COUNTA('Master Tables'!$D13:$E13,'Master Tables'!$I13)=3,"Yes","No"))</f>
        <v>Yes</v>
      </c>
      <c r="M13" s="107">
        <f>COUNTA('Master Tables'!$D13:$E13,'Master Tables'!$I13)+IF('Master Tables'!$J13="Yes",1,0)</f>
        <v>4</v>
      </c>
      <c r="N13" s="108">
        <f>IF('Master Tables'!$M13&gt;0,4,0)</f>
        <v>4</v>
      </c>
    </row>
    <row r="14" spans="1:14">
      <c r="A14" s="109" t="s">
        <v>132</v>
      </c>
      <c r="B14" s="110" t="s">
        <v>237</v>
      </c>
      <c r="C14" s="110" t="s">
        <v>238</v>
      </c>
      <c r="D14" s="110" t="s">
        <v>206</v>
      </c>
      <c r="E14" s="110" t="s">
        <v>239</v>
      </c>
      <c r="F14" s="110" t="s">
        <v>188</v>
      </c>
      <c r="G14" s="109" t="s">
        <v>178</v>
      </c>
      <c r="H14" s="109"/>
      <c r="I14" s="109" t="s">
        <v>208</v>
      </c>
      <c r="J14" s="109" t="s">
        <v>208</v>
      </c>
      <c r="K14" s="109" t="s">
        <v>208</v>
      </c>
      <c r="L14" s="107" t="str">
        <f>IF(COUNTA('Master Tables'!$A14:$C14)=0,"",IF(COUNTA('Master Tables'!$D14:$E14,'Master Tables'!$I14)=3,"Yes","No"))</f>
        <v>Yes</v>
      </c>
      <c r="M14" s="107">
        <f>COUNTA('Master Tables'!$D14:$E14,'Master Tables'!$I14)+IF('Master Tables'!$J14="Yes",1,0)</f>
        <v>4</v>
      </c>
      <c r="N14" s="108">
        <f>IF('Master Tables'!$M14&gt;0,4,0)</f>
        <v>4</v>
      </c>
    </row>
    <row r="15" spans="1:14">
      <c r="A15" s="109" t="s">
        <v>132</v>
      </c>
      <c r="B15" s="110" t="s">
        <v>240</v>
      </c>
      <c r="C15" s="110" t="s">
        <v>241</v>
      </c>
      <c r="D15" s="110" t="s">
        <v>206</v>
      </c>
      <c r="E15" s="110" t="s">
        <v>242</v>
      </c>
      <c r="F15" s="110" t="s">
        <v>188</v>
      </c>
      <c r="G15" s="109" t="s">
        <v>178</v>
      </c>
      <c r="H15" s="109"/>
      <c r="I15" s="109" t="s">
        <v>208</v>
      </c>
      <c r="J15" s="109" t="s">
        <v>208</v>
      </c>
      <c r="K15" s="109" t="s">
        <v>208</v>
      </c>
      <c r="L15" s="107" t="str">
        <f>IF(COUNTA('Master Tables'!$A15:$C15)=0,"",IF(COUNTA('Master Tables'!$D15:$E15,'Master Tables'!$I15)=3,"Yes","No"))</f>
        <v>Yes</v>
      </c>
      <c r="M15" s="107">
        <f>COUNTA('Master Tables'!$D15:$E15,'Master Tables'!$I15)+IF('Master Tables'!$J15="Yes",1,0)</f>
        <v>4</v>
      </c>
      <c r="N15" s="108">
        <f>IF('Master Tables'!$M15&gt;0,4,0)</f>
        <v>4</v>
      </c>
    </row>
    <row r="16" spans="1:14">
      <c r="A16" s="109" t="s">
        <v>132</v>
      </c>
      <c r="B16" s="110" t="s">
        <v>243</v>
      </c>
      <c r="C16" s="110" t="s">
        <v>244</v>
      </c>
      <c r="D16" s="110" t="s">
        <v>206</v>
      </c>
      <c r="E16" s="110" t="s">
        <v>245</v>
      </c>
      <c r="F16" s="110" t="s">
        <v>188</v>
      </c>
      <c r="G16" s="109" t="s">
        <v>178</v>
      </c>
      <c r="H16" s="109"/>
      <c r="I16" s="109" t="s">
        <v>208</v>
      </c>
      <c r="J16" s="109" t="s">
        <v>208</v>
      </c>
      <c r="K16" s="109" t="s">
        <v>208</v>
      </c>
      <c r="L16" s="107" t="str">
        <f>IF(COUNTA('Master Tables'!$A16:$C16)=0,"",IF(COUNTA('Master Tables'!$D16:$E16,'Master Tables'!$I16)=3,"Yes","No"))</f>
        <v>Yes</v>
      </c>
      <c r="M16" s="107">
        <f>COUNTA('Master Tables'!$D16:$E16,'Master Tables'!$I16)+IF('Master Tables'!$J16="Yes",1,0)</f>
        <v>4</v>
      </c>
      <c r="N16" s="108">
        <f>IF('Master Tables'!$M16&gt;0,4,0)</f>
        <v>4</v>
      </c>
    </row>
    <row r="17" spans="1:14">
      <c r="A17" s="109" t="s">
        <v>132</v>
      </c>
      <c r="B17" s="110" t="s">
        <v>231</v>
      </c>
      <c r="C17" s="110" t="s">
        <v>246</v>
      </c>
      <c r="D17" s="110" t="s">
        <v>206</v>
      </c>
      <c r="E17" s="110" t="s">
        <v>233</v>
      </c>
      <c r="F17" s="110" t="s">
        <v>188</v>
      </c>
      <c r="G17" s="109" t="s">
        <v>178</v>
      </c>
      <c r="H17" s="109"/>
      <c r="I17" s="109" t="s">
        <v>208</v>
      </c>
      <c r="J17" s="109" t="s">
        <v>208</v>
      </c>
      <c r="K17" s="109" t="s">
        <v>208</v>
      </c>
      <c r="L17" s="107" t="str">
        <f>IF(COUNTA('Master Tables'!$A17:$C17)=0,"",IF(COUNTA('Master Tables'!$D17:$E17,'Master Tables'!$I17)=3,"Yes","No"))</f>
        <v>Yes</v>
      </c>
      <c r="M17" s="107">
        <f>COUNTA('Master Tables'!$D17:$E17,'Master Tables'!$I17)+IF('Master Tables'!$J17="Yes",1,0)</f>
        <v>4</v>
      </c>
      <c r="N17" s="108">
        <f>IF('Master Tables'!$M17&gt;0,4,0)</f>
        <v>4</v>
      </c>
    </row>
    <row r="18" spans="1:14">
      <c r="A18" s="109" t="s">
        <v>132</v>
      </c>
      <c r="B18" s="110" t="s">
        <v>247</v>
      </c>
      <c r="C18" s="110" t="s">
        <v>248</v>
      </c>
      <c r="D18" s="110" t="s">
        <v>206</v>
      </c>
      <c r="E18" s="110" t="s">
        <v>249</v>
      </c>
      <c r="F18" s="110" t="s">
        <v>188</v>
      </c>
      <c r="G18" s="109" t="s">
        <v>178</v>
      </c>
      <c r="H18" s="109"/>
      <c r="I18" s="109" t="s">
        <v>208</v>
      </c>
      <c r="J18" s="109" t="s">
        <v>208</v>
      </c>
      <c r="K18" s="109" t="s">
        <v>214</v>
      </c>
      <c r="L18" s="107" t="str">
        <f>IF(COUNTA('Master Tables'!$A18:$C18)=0,"",IF(COUNTA('Master Tables'!$D18:$E18,'Master Tables'!$I18)=3,"Yes","No"))</f>
        <v>Yes</v>
      </c>
      <c r="M18" s="107">
        <f>COUNTA('Master Tables'!$D18:$E18,'Master Tables'!$I18)+IF('Master Tables'!$J18="Yes",1,0)</f>
        <v>4</v>
      </c>
      <c r="N18" s="108">
        <f>IF('Master Tables'!$M18&gt;0,4,0)</f>
        <v>4</v>
      </c>
    </row>
    <row r="19" spans="1:14" s="4" customFormat="1">
      <c r="A19" s="109" t="s">
        <v>132</v>
      </c>
      <c r="B19" s="110" t="s">
        <v>250</v>
      </c>
      <c r="C19" s="110" t="s">
        <v>251</v>
      </c>
      <c r="D19" s="110" t="s">
        <v>206</v>
      </c>
      <c r="E19" s="110" t="s">
        <v>252</v>
      </c>
      <c r="F19" s="110" t="s">
        <v>188</v>
      </c>
      <c r="G19" s="109" t="s">
        <v>178</v>
      </c>
      <c r="H19" s="109"/>
      <c r="I19" s="109" t="s">
        <v>208</v>
      </c>
      <c r="J19" s="109" t="s">
        <v>208</v>
      </c>
      <c r="K19" s="109" t="s">
        <v>214</v>
      </c>
      <c r="L19" s="107" t="str">
        <f>IF(COUNTA('Master Tables'!$A19:$C19)=0,"",IF(COUNTA('Master Tables'!$D19:$E19,'Master Tables'!$I19)=3,"Yes","No"))</f>
        <v>Yes</v>
      </c>
      <c r="M19" s="107">
        <f>COUNTA('Master Tables'!$D19:$E19,'Master Tables'!$I19)+IF('Master Tables'!$J19="Yes",1,0)</f>
        <v>4</v>
      </c>
      <c r="N19" s="108">
        <f>IF('Master Tables'!$M19&gt;0,4,0)</f>
        <v>4</v>
      </c>
    </row>
    <row r="20" spans="1:14" s="4" customFormat="1">
      <c r="A20" s="109" t="s">
        <v>132</v>
      </c>
      <c r="B20" s="110" t="s">
        <v>253</v>
      </c>
      <c r="C20" s="110" t="s">
        <v>254</v>
      </c>
      <c r="D20" s="110" t="s">
        <v>206</v>
      </c>
      <c r="E20" s="110" t="s">
        <v>255</v>
      </c>
      <c r="F20" s="110" t="s">
        <v>188</v>
      </c>
      <c r="G20" s="109" t="s">
        <v>178</v>
      </c>
      <c r="H20" s="109"/>
      <c r="I20" s="109" t="s">
        <v>208</v>
      </c>
      <c r="J20" s="109" t="s">
        <v>208</v>
      </c>
      <c r="K20" s="109" t="s">
        <v>214</v>
      </c>
      <c r="L20" s="107" t="str">
        <f>IF(COUNTA('Master Tables'!$A20:$C20)=0,"",IF(COUNTA('Master Tables'!$D20:$E20,'Master Tables'!$I20)=3,"Yes","No"))</f>
        <v>Yes</v>
      </c>
      <c r="M20" s="107">
        <f>COUNTA('Master Tables'!$D20:$E20,'Master Tables'!$I20)+IF('Master Tables'!$J20="Yes",1,0)</f>
        <v>4</v>
      </c>
      <c r="N20" s="108">
        <f>IF('Master Tables'!$M20&gt;0,4,0)</f>
        <v>4</v>
      </c>
    </row>
    <row r="21" spans="1:14" s="4" customFormat="1">
      <c r="A21" s="109" t="s">
        <v>132</v>
      </c>
      <c r="B21" s="110" t="s">
        <v>204</v>
      </c>
      <c r="C21" s="110" t="s">
        <v>256</v>
      </c>
      <c r="D21" s="110" t="s">
        <v>206</v>
      </c>
      <c r="E21" s="110" t="s">
        <v>257</v>
      </c>
      <c r="F21" s="110" t="s">
        <v>188</v>
      </c>
      <c r="G21" s="109" t="s">
        <v>178</v>
      </c>
      <c r="H21" s="109"/>
      <c r="I21" s="109" t="s">
        <v>208</v>
      </c>
      <c r="J21" s="109" t="s">
        <v>208</v>
      </c>
      <c r="K21" s="109" t="s">
        <v>214</v>
      </c>
      <c r="L21" s="107" t="str">
        <f>IF(COUNTA('Master Tables'!$A21:$C21)=0,"",IF(COUNTA('Master Tables'!$D21:$E21,'Master Tables'!$I21)=3,"Yes","No"))</f>
        <v>Yes</v>
      </c>
      <c r="M21" s="107">
        <f>COUNTA('Master Tables'!$D21:$E21,'Master Tables'!$I21)+IF('Master Tables'!$J21="Yes",1,0)</f>
        <v>4</v>
      </c>
      <c r="N21" s="108">
        <f>IF('Master Tables'!$M21&gt;0,4,0)</f>
        <v>4</v>
      </c>
    </row>
    <row r="22" spans="1:14">
      <c r="A22" s="109" t="s">
        <v>132</v>
      </c>
      <c r="B22" s="110" t="s">
        <v>215</v>
      </c>
      <c r="C22" s="110" t="s">
        <v>258</v>
      </c>
      <c r="D22" s="110" t="s">
        <v>206</v>
      </c>
      <c r="E22" s="110" t="s">
        <v>259</v>
      </c>
      <c r="F22" s="110" t="s">
        <v>188</v>
      </c>
      <c r="G22" s="109" t="s">
        <v>178</v>
      </c>
      <c r="H22" s="109"/>
      <c r="I22" s="109" t="s">
        <v>208</v>
      </c>
      <c r="J22" s="109" t="s">
        <v>208</v>
      </c>
      <c r="K22" s="109" t="s">
        <v>214</v>
      </c>
      <c r="L22" s="107" t="str">
        <f>IF(COUNTA('Master Tables'!$A22:$C22)=0,"",IF(COUNTA('Master Tables'!$D22:$E22,'Master Tables'!$I22)=3,"Yes","No"))</f>
        <v>Yes</v>
      </c>
      <c r="M22" s="107">
        <f>COUNTA('Master Tables'!$D22:$E22,'Master Tables'!$I22)+IF('Master Tables'!$J22="Yes",1,0)</f>
        <v>4</v>
      </c>
      <c r="N22" s="108">
        <f>IF('Master Tables'!$M22&gt;0,4,0)</f>
        <v>4</v>
      </c>
    </row>
    <row r="23" spans="1:14" s="4" customFormat="1">
      <c r="A23" s="109" t="s">
        <v>132</v>
      </c>
      <c r="B23" s="110" t="s">
        <v>260</v>
      </c>
      <c r="C23" s="110" t="s">
        <v>261</v>
      </c>
      <c r="D23" s="110" t="s">
        <v>206</v>
      </c>
      <c r="E23" s="110" t="s">
        <v>262</v>
      </c>
      <c r="F23" s="110" t="s">
        <v>188</v>
      </c>
      <c r="G23" s="109" t="s">
        <v>178</v>
      </c>
      <c r="H23" s="109"/>
      <c r="I23" s="109" t="s">
        <v>208</v>
      </c>
      <c r="J23" s="109" t="s">
        <v>208</v>
      </c>
      <c r="K23" s="109" t="s">
        <v>208</v>
      </c>
      <c r="L23" s="107" t="str">
        <f>IF(COUNTA('Master Tables'!$A23:$C23)=0,"",IF(COUNTA('Master Tables'!$D23:$E23,'Master Tables'!$I23)=3,"Yes","No"))</f>
        <v>Yes</v>
      </c>
      <c r="M23" s="107">
        <f>COUNTA('Master Tables'!$D23:$E23,'Master Tables'!$I23)+IF('Master Tables'!$J23="Yes",1,0)</f>
        <v>4</v>
      </c>
      <c r="N23" s="108">
        <f>IF('Master Tables'!$M23&gt;0,4,0)</f>
        <v>4</v>
      </c>
    </row>
    <row r="24" spans="1:14" s="4" customFormat="1">
      <c r="A24" s="109" t="s">
        <v>132</v>
      </c>
      <c r="B24" s="110" t="s">
        <v>215</v>
      </c>
      <c r="C24" s="110" t="s">
        <v>263</v>
      </c>
      <c r="D24" s="110" t="s">
        <v>206</v>
      </c>
      <c r="E24" s="110" t="s">
        <v>264</v>
      </c>
      <c r="F24" s="110" t="s">
        <v>188</v>
      </c>
      <c r="G24" s="109" t="s">
        <v>178</v>
      </c>
      <c r="H24" s="109"/>
      <c r="I24" s="109" t="s">
        <v>208</v>
      </c>
      <c r="J24" s="109" t="s">
        <v>208</v>
      </c>
      <c r="K24" s="109" t="s">
        <v>214</v>
      </c>
      <c r="L24" s="107" t="str">
        <f>IF(COUNTA('Master Tables'!$A24:$C24)=0,"",IF(COUNTA('Master Tables'!$D24:$E24,'Master Tables'!$I24)=3,"Yes","No"))</f>
        <v>Yes</v>
      </c>
      <c r="M24" s="107">
        <f>COUNTA('Master Tables'!$D24:$E24,'Master Tables'!$I24)+IF('Master Tables'!$J24="Yes",1,0)</f>
        <v>4</v>
      </c>
      <c r="N24" s="108">
        <f>IF('Master Tables'!$M24&gt;0,4,0)</f>
        <v>4</v>
      </c>
    </row>
    <row r="25" spans="1:14" s="4" customFormat="1">
      <c r="A25" s="109" t="s">
        <v>132</v>
      </c>
      <c r="B25" s="110" t="s">
        <v>265</v>
      </c>
      <c r="C25" s="110" t="s">
        <v>266</v>
      </c>
      <c r="D25" s="110" t="s">
        <v>206</v>
      </c>
      <c r="E25" s="110" t="s">
        <v>267</v>
      </c>
      <c r="F25" s="110" t="s">
        <v>188</v>
      </c>
      <c r="G25" s="109" t="s">
        <v>178</v>
      </c>
      <c r="H25" s="109"/>
      <c r="I25" s="109" t="s">
        <v>208</v>
      </c>
      <c r="J25" s="109" t="s">
        <v>208</v>
      </c>
      <c r="K25" s="109" t="s">
        <v>214</v>
      </c>
      <c r="L25" s="107" t="str">
        <f>IF(COUNTA('Master Tables'!$A25:$C25)=0,"",IF(COUNTA('Master Tables'!$D25:$E25,'Master Tables'!$I25)=3,"Yes","No"))</f>
        <v>Yes</v>
      </c>
      <c r="M25" s="107">
        <f>COUNTA('Master Tables'!$D25:$E25,'Master Tables'!$I25)+IF('Master Tables'!$J25="Yes",1,0)</f>
        <v>4</v>
      </c>
      <c r="N25" s="108">
        <f>IF('Master Tables'!$M25&gt;0,4,0)</f>
        <v>4</v>
      </c>
    </row>
    <row r="26" spans="1:14" s="4" customFormat="1">
      <c r="A26" s="109" t="s">
        <v>132</v>
      </c>
      <c r="B26" s="110" t="s">
        <v>265</v>
      </c>
      <c r="C26" s="110" t="s">
        <v>268</v>
      </c>
      <c r="D26" s="110" t="s">
        <v>206</v>
      </c>
      <c r="E26" s="110" t="s">
        <v>267</v>
      </c>
      <c r="F26" s="110" t="s">
        <v>188</v>
      </c>
      <c r="G26" s="109" t="s">
        <v>178</v>
      </c>
      <c r="H26" s="109"/>
      <c r="I26" s="109" t="s">
        <v>208</v>
      </c>
      <c r="J26" s="109" t="s">
        <v>208</v>
      </c>
      <c r="K26" s="109" t="s">
        <v>208</v>
      </c>
      <c r="L26" s="107" t="str">
        <f>IF(COUNTA('Master Tables'!$A26:$C26)=0,"",IF(COUNTA('Master Tables'!$D26:$E26,'Master Tables'!$I26)=3,"Yes","No"))</f>
        <v>Yes</v>
      </c>
      <c r="M26" s="107">
        <f>COUNTA('Master Tables'!$D26:$E26,'Master Tables'!$I26)+IF('Master Tables'!$J26="Yes",1,0)</f>
        <v>4</v>
      </c>
      <c r="N26" s="108">
        <f>IF('Master Tables'!$M26&gt;0,4,0)</f>
        <v>4</v>
      </c>
    </row>
    <row r="27" spans="1:14">
      <c r="A27" s="109" t="s">
        <v>132</v>
      </c>
      <c r="B27" s="110" t="s">
        <v>269</v>
      </c>
      <c r="C27" s="110" t="s">
        <v>270</v>
      </c>
      <c r="D27" s="110" t="s">
        <v>206</v>
      </c>
      <c r="E27" s="110" t="s">
        <v>271</v>
      </c>
      <c r="F27" s="110" t="s">
        <v>188</v>
      </c>
      <c r="G27" s="109" t="s">
        <v>178</v>
      </c>
      <c r="H27" s="109"/>
      <c r="I27" s="109" t="s">
        <v>208</v>
      </c>
      <c r="J27" s="109" t="s">
        <v>208</v>
      </c>
      <c r="K27" s="109" t="s">
        <v>214</v>
      </c>
      <c r="L27" s="107" t="str">
        <f>IF(COUNTA('Master Tables'!$A27:$C27)=0,"",IF(COUNTA('Master Tables'!$D27:$E27,'Master Tables'!$I27)=3,"Yes","No"))</f>
        <v>Yes</v>
      </c>
      <c r="M27" s="107">
        <f>COUNTA('Master Tables'!$D27:$E27,'Master Tables'!$I27)+IF('Master Tables'!$J27="Yes",1,0)</f>
        <v>4</v>
      </c>
      <c r="N27" s="108">
        <f>IF('Master Tables'!$M27&gt;0,4,0)</f>
        <v>4</v>
      </c>
    </row>
    <row r="28" spans="1:14">
      <c r="A28" s="109" t="s">
        <v>132</v>
      </c>
      <c r="B28" s="110" t="s">
        <v>215</v>
      </c>
      <c r="C28" s="110" t="s">
        <v>272</v>
      </c>
      <c r="D28" s="110" t="s">
        <v>206</v>
      </c>
      <c r="E28" s="110" t="s">
        <v>273</v>
      </c>
      <c r="F28" s="110" t="s">
        <v>188</v>
      </c>
      <c r="G28" s="109" t="s">
        <v>178</v>
      </c>
      <c r="H28" s="109"/>
      <c r="I28" s="109" t="s">
        <v>208</v>
      </c>
      <c r="J28" s="109" t="s">
        <v>208</v>
      </c>
      <c r="K28" s="109" t="s">
        <v>208</v>
      </c>
      <c r="L28" s="107" t="str">
        <f>IF(COUNTA('Master Tables'!$A28:$C28)=0,"",IF(COUNTA('Master Tables'!$D28:$E28,'Master Tables'!$I28)=3,"Yes","No"))</f>
        <v>Yes</v>
      </c>
      <c r="M28" s="107">
        <f>COUNTA('Master Tables'!$D28:$E28,'Master Tables'!$I28)+IF('Master Tables'!$J28="Yes",1,0)</f>
        <v>4</v>
      </c>
      <c r="N28" s="108">
        <f>IF('Master Tables'!$M28&gt;0,4,0)</f>
        <v>4</v>
      </c>
    </row>
    <row r="29" spans="1:14">
      <c r="A29" s="109" t="s">
        <v>132</v>
      </c>
      <c r="B29" s="110" t="s">
        <v>215</v>
      </c>
      <c r="C29" s="110" t="s">
        <v>274</v>
      </c>
      <c r="D29" s="110" t="s">
        <v>206</v>
      </c>
      <c r="E29" s="110" t="s">
        <v>275</v>
      </c>
      <c r="F29" s="110" t="s">
        <v>188</v>
      </c>
      <c r="G29" s="109" t="s">
        <v>178</v>
      </c>
      <c r="H29" s="109"/>
      <c r="I29" s="109" t="s">
        <v>214</v>
      </c>
      <c r="J29" s="109" t="s">
        <v>208</v>
      </c>
      <c r="K29" s="109" t="s">
        <v>208</v>
      </c>
      <c r="L29" s="107" t="str">
        <f>IF(COUNTA('Master Tables'!$A29:$C29)=0,"",IF(COUNTA('Master Tables'!$D29:$E29,'Master Tables'!$I29)=3,"Yes","No"))</f>
        <v>Yes</v>
      </c>
      <c r="M29" s="107">
        <f>COUNTA('Master Tables'!$D29:$E29,'Master Tables'!$I29)+IF('Master Tables'!$J29="Yes",1,0)</f>
        <v>4</v>
      </c>
      <c r="N29" s="108">
        <f>IF('Master Tables'!$M29&gt;0,4,0)</f>
        <v>4</v>
      </c>
    </row>
    <row r="30" spans="1:14">
      <c r="A30" s="109" t="s">
        <v>132</v>
      </c>
      <c r="B30" s="110" t="s">
        <v>215</v>
      </c>
      <c r="C30" s="110" t="s">
        <v>276</v>
      </c>
      <c r="D30" s="110" t="s">
        <v>206</v>
      </c>
      <c r="E30" s="110" t="s">
        <v>277</v>
      </c>
      <c r="F30" s="110" t="s">
        <v>188</v>
      </c>
      <c r="G30" s="109" t="s">
        <v>178</v>
      </c>
      <c r="H30" s="109"/>
      <c r="I30" s="109" t="s">
        <v>214</v>
      </c>
      <c r="J30" s="109" t="s">
        <v>208</v>
      </c>
      <c r="K30" s="109" t="s">
        <v>208</v>
      </c>
      <c r="L30" s="107" t="str">
        <f>IF(COUNTA('Master Tables'!$A30:$C30)=0,"",IF(COUNTA('Master Tables'!$D30:$E30,'Master Tables'!$I30)=3,"Yes","No"))</f>
        <v>Yes</v>
      </c>
      <c r="M30" s="107">
        <f>COUNTA('Master Tables'!$D30:$E30,'Master Tables'!$I30)+IF('Master Tables'!$J30="Yes",1,0)</f>
        <v>4</v>
      </c>
      <c r="N30" s="108">
        <f>IF('Master Tables'!$M30&gt;0,4,0)</f>
        <v>4</v>
      </c>
    </row>
    <row r="31" spans="1:14">
      <c r="A31" s="109" t="s">
        <v>132</v>
      </c>
      <c r="B31" s="110" t="s">
        <v>215</v>
      </c>
      <c r="C31" s="110" t="s">
        <v>278</v>
      </c>
      <c r="D31" s="110" t="s">
        <v>206</v>
      </c>
      <c r="E31" s="110" t="s">
        <v>279</v>
      </c>
      <c r="F31" s="110" t="s">
        <v>188</v>
      </c>
      <c r="G31" s="109" t="s">
        <v>178</v>
      </c>
      <c r="H31" s="109"/>
      <c r="I31" s="109" t="s">
        <v>214</v>
      </c>
      <c r="J31" s="109" t="s">
        <v>208</v>
      </c>
      <c r="K31" s="109" t="s">
        <v>208</v>
      </c>
      <c r="L31" s="107" t="str">
        <f>IF(COUNTA('Master Tables'!$A31:$C31)=0,"",IF(COUNTA('Master Tables'!$D31:$E31,'Master Tables'!$I31)=3,"Yes","No"))</f>
        <v>Yes</v>
      </c>
      <c r="M31" s="107">
        <f>COUNTA('Master Tables'!$D31:$E31,'Master Tables'!$I31)+IF('Master Tables'!$J31="Yes",1,0)</f>
        <v>4</v>
      </c>
      <c r="N31" s="108">
        <f>IF('Master Tables'!$M31&gt;0,4,0)</f>
        <v>4</v>
      </c>
    </row>
    <row r="32" spans="1:14">
      <c r="A32" s="109" t="s">
        <v>132</v>
      </c>
      <c r="B32" s="110" t="s">
        <v>280</v>
      </c>
      <c r="C32" s="110" t="s">
        <v>281</v>
      </c>
      <c r="D32" s="110" t="s">
        <v>206</v>
      </c>
      <c r="E32" s="110" t="s">
        <v>282</v>
      </c>
      <c r="F32" s="110" t="s">
        <v>188</v>
      </c>
      <c r="G32" s="109" t="s">
        <v>178</v>
      </c>
      <c r="H32" s="109"/>
      <c r="I32" s="109" t="s">
        <v>214</v>
      </c>
      <c r="J32" s="109" t="s">
        <v>208</v>
      </c>
      <c r="K32" s="109" t="s">
        <v>208</v>
      </c>
      <c r="L32" s="107" t="str">
        <f>IF(COUNTA('Master Tables'!$A32:$C32)=0,"",IF(COUNTA('Master Tables'!$D32:$E32,'Master Tables'!$I32)=3,"Yes","No"))</f>
        <v>Yes</v>
      </c>
      <c r="M32" s="107">
        <f>COUNTA('Master Tables'!$D32:$E32,'Master Tables'!$I32)+IF('Master Tables'!$J32="Yes",1,0)</f>
        <v>4</v>
      </c>
      <c r="N32" s="108">
        <f>IF('Master Tables'!$M32&gt;0,4,0)</f>
        <v>4</v>
      </c>
    </row>
    <row r="33" spans="1:14">
      <c r="A33" s="109" t="s">
        <v>132</v>
      </c>
      <c r="B33" s="110" t="s">
        <v>280</v>
      </c>
      <c r="C33" s="110" t="s">
        <v>283</v>
      </c>
      <c r="D33" s="110" t="s">
        <v>206</v>
      </c>
      <c r="E33" s="110" t="s">
        <v>284</v>
      </c>
      <c r="F33" s="110" t="s">
        <v>188</v>
      </c>
      <c r="G33" s="109" t="s">
        <v>178</v>
      </c>
      <c r="H33" s="109"/>
      <c r="I33" s="109" t="s">
        <v>214</v>
      </c>
      <c r="J33" s="109" t="s">
        <v>208</v>
      </c>
      <c r="K33" s="109" t="s">
        <v>208</v>
      </c>
      <c r="L33" s="107" t="str">
        <f>IF(COUNTA('Master Tables'!$A33:$C33)=0,"",IF(COUNTA('Master Tables'!$D33:$E33,'Master Tables'!$I33)=3,"Yes","No"))</f>
        <v>Yes</v>
      </c>
      <c r="M33" s="107">
        <f>COUNTA('Master Tables'!$D33:$E33,'Master Tables'!$I33)+IF('Master Tables'!$J33="Yes",1,0)</f>
        <v>4</v>
      </c>
      <c r="N33" s="108">
        <f>IF('Master Tables'!$M33&gt;0,4,0)</f>
        <v>4</v>
      </c>
    </row>
    <row r="34" spans="1:14">
      <c r="A34" s="109" t="s">
        <v>132</v>
      </c>
      <c r="B34" s="110" t="s">
        <v>280</v>
      </c>
      <c r="C34" s="110" t="s">
        <v>285</v>
      </c>
      <c r="D34" s="110" t="s">
        <v>206</v>
      </c>
      <c r="E34" s="110" t="s">
        <v>286</v>
      </c>
      <c r="F34" s="110" t="s">
        <v>188</v>
      </c>
      <c r="G34" s="109" t="s">
        <v>178</v>
      </c>
      <c r="H34" s="109"/>
      <c r="I34" s="109" t="s">
        <v>214</v>
      </c>
      <c r="J34" s="109" t="s">
        <v>208</v>
      </c>
      <c r="K34" s="109" t="s">
        <v>208</v>
      </c>
      <c r="L34" s="107" t="str">
        <f>IF(COUNTA('Master Tables'!$A34:$C34)=0,"",IF(COUNTA('Master Tables'!$D34:$E34,'Master Tables'!$I34)=3,"Yes","No"))</f>
        <v>Yes</v>
      </c>
      <c r="M34" s="107">
        <f>COUNTA('Master Tables'!$D34:$E34,'Master Tables'!$I34)+IF('Master Tables'!$J34="Yes",1,0)</f>
        <v>4</v>
      </c>
      <c r="N34" s="108">
        <f>IF('Master Tables'!$M34&gt;0,4,0)</f>
        <v>4</v>
      </c>
    </row>
    <row r="35" spans="1:14">
      <c r="A35" s="109" t="s">
        <v>132</v>
      </c>
      <c r="B35" s="110" t="s">
        <v>287</v>
      </c>
      <c r="C35" s="110" t="s">
        <v>288</v>
      </c>
      <c r="D35" s="110" t="s">
        <v>206</v>
      </c>
      <c r="E35" s="110" t="s">
        <v>289</v>
      </c>
      <c r="F35" s="110" t="s">
        <v>188</v>
      </c>
      <c r="G35" s="109" t="s">
        <v>178</v>
      </c>
      <c r="H35" s="109"/>
      <c r="I35" s="109" t="s">
        <v>214</v>
      </c>
      <c r="J35" s="109" t="s">
        <v>208</v>
      </c>
      <c r="K35" s="109" t="s">
        <v>208</v>
      </c>
      <c r="L35" s="107" t="str">
        <f>IF(COUNTA('Master Tables'!$A35:$C35)=0,"",IF(COUNTA('Master Tables'!$D35:$E35,'Master Tables'!$I35)=3,"Yes","No"))</f>
        <v>Yes</v>
      </c>
      <c r="M35" s="107">
        <f>COUNTA('Master Tables'!$D35:$E35,'Master Tables'!$I35)+IF('Master Tables'!$J35="Yes",1,0)</f>
        <v>4</v>
      </c>
      <c r="N35" s="108">
        <f>IF('Master Tables'!$M35&gt;0,4,0)</f>
        <v>4</v>
      </c>
    </row>
    <row r="36" spans="1:14">
      <c r="A36" s="109" t="s">
        <v>132</v>
      </c>
      <c r="B36" s="110" t="s">
        <v>287</v>
      </c>
      <c r="C36" s="110" t="s">
        <v>290</v>
      </c>
      <c r="D36" s="110" t="s">
        <v>206</v>
      </c>
      <c r="E36" s="110" t="s">
        <v>291</v>
      </c>
      <c r="F36" s="110" t="s">
        <v>188</v>
      </c>
      <c r="G36" s="109" t="s">
        <v>178</v>
      </c>
      <c r="H36" s="109"/>
      <c r="I36" s="109" t="s">
        <v>214</v>
      </c>
      <c r="J36" s="109" t="s">
        <v>208</v>
      </c>
      <c r="K36" s="109" t="s">
        <v>208</v>
      </c>
      <c r="L36" s="107" t="str">
        <f>IF(COUNTA('Master Tables'!$A36:$C36)=0,"",IF(COUNTA('Master Tables'!$D36:$E36,'Master Tables'!$I36)=3,"Yes","No"))</f>
        <v>Yes</v>
      </c>
      <c r="M36" s="107">
        <f>COUNTA('Master Tables'!$D36:$E36,'Master Tables'!$I36)+IF('Master Tables'!$J36="Yes",1,0)</f>
        <v>4</v>
      </c>
      <c r="N36" s="108">
        <f>IF('Master Tables'!$M36&gt;0,4,0)</f>
        <v>4</v>
      </c>
    </row>
    <row r="37" spans="1:14">
      <c r="A37" s="109" t="s">
        <v>132</v>
      </c>
      <c r="B37" s="110" t="s">
        <v>287</v>
      </c>
      <c r="C37" s="110" t="s">
        <v>292</v>
      </c>
      <c r="D37" s="110" t="s">
        <v>206</v>
      </c>
      <c r="E37" s="110" t="s">
        <v>293</v>
      </c>
      <c r="F37" s="110" t="s">
        <v>188</v>
      </c>
      <c r="G37" s="109" t="s">
        <v>178</v>
      </c>
      <c r="H37" s="109"/>
      <c r="I37" s="109" t="s">
        <v>214</v>
      </c>
      <c r="J37" s="109" t="s">
        <v>208</v>
      </c>
      <c r="K37" s="109" t="s">
        <v>208</v>
      </c>
      <c r="L37" s="107" t="str">
        <f>IF(COUNTA('Master Tables'!$A37:$C37)=0,"",IF(COUNTA('Master Tables'!$D37:$E37,'Master Tables'!$I37)=3,"Yes","No"))</f>
        <v>Yes</v>
      </c>
      <c r="M37" s="107">
        <f>COUNTA('Master Tables'!$D37:$E37,'Master Tables'!$I37)+IF('Master Tables'!$J37="Yes",1,0)</f>
        <v>4</v>
      </c>
      <c r="N37" s="108">
        <f>IF('Master Tables'!$M37&gt;0,4,0)</f>
        <v>4</v>
      </c>
    </row>
    <row r="38" spans="1:14">
      <c r="A38" s="109" t="s">
        <v>132</v>
      </c>
      <c r="B38" s="110" t="s">
        <v>215</v>
      </c>
      <c r="C38" s="110" t="s">
        <v>294</v>
      </c>
      <c r="D38" s="110" t="s">
        <v>206</v>
      </c>
      <c r="E38" s="110" t="s">
        <v>295</v>
      </c>
      <c r="F38" s="110" t="s">
        <v>188</v>
      </c>
      <c r="G38" s="109" t="s">
        <v>178</v>
      </c>
      <c r="H38" s="109"/>
      <c r="I38" s="109" t="s">
        <v>214</v>
      </c>
      <c r="J38" s="109" t="s">
        <v>208</v>
      </c>
      <c r="K38" s="109" t="s">
        <v>208</v>
      </c>
      <c r="L38" s="107" t="str">
        <f>IF(COUNTA('Master Tables'!$A38:$C38)=0,"",IF(COUNTA('Master Tables'!$D38:$E38,'Master Tables'!$I38)=3,"Yes","No"))</f>
        <v>Yes</v>
      </c>
      <c r="M38" s="107">
        <f>COUNTA('Master Tables'!$D38:$E38,'Master Tables'!$I38)+IF('Master Tables'!$J38="Yes",1,0)</f>
        <v>4</v>
      </c>
      <c r="N38" s="108">
        <f>IF('Master Tables'!$M38&gt;0,4,0)</f>
        <v>4</v>
      </c>
    </row>
    <row r="39" spans="1:14">
      <c r="A39" s="109" t="s">
        <v>132</v>
      </c>
      <c r="B39" s="110" t="s">
        <v>215</v>
      </c>
      <c r="C39" s="110" t="s">
        <v>296</v>
      </c>
      <c r="D39" s="110" t="s">
        <v>206</v>
      </c>
      <c r="E39" s="110" t="s">
        <v>297</v>
      </c>
      <c r="F39" s="110" t="s">
        <v>188</v>
      </c>
      <c r="G39" s="109" t="s">
        <v>178</v>
      </c>
      <c r="H39" s="109"/>
      <c r="I39" s="109" t="s">
        <v>208</v>
      </c>
      <c r="J39" s="109" t="s">
        <v>208</v>
      </c>
      <c r="K39" s="109" t="s">
        <v>208</v>
      </c>
      <c r="L39" s="107" t="str">
        <f>IF(COUNTA('Master Tables'!$A39:$C39)=0,"",IF(COUNTA('Master Tables'!$D39:$E39,'Master Tables'!$I39)=3,"Yes","No"))</f>
        <v>Yes</v>
      </c>
      <c r="M39" s="107">
        <f>COUNTA('Master Tables'!$D39:$E39,'Master Tables'!$I39)+IF('Master Tables'!$J39="Yes",1,0)</f>
        <v>4</v>
      </c>
      <c r="N39" s="108">
        <f>IF('Master Tables'!$M39&gt;0,4,0)</f>
        <v>4</v>
      </c>
    </row>
    <row r="40" spans="1:14">
      <c r="A40" s="109" t="s">
        <v>132</v>
      </c>
      <c r="B40" s="110" t="s">
        <v>215</v>
      </c>
      <c r="C40" s="110" t="s">
        <v>298</v>
      </c>
      <c r="D40" s="110" t="s">
        <v>206</v>
      </c>
      <c r="E40" s="110" t="s">
        <v>299</v>
      </c>
      <c r="F40" s="110" t="s">
        <v>188</v>
      </c>
      <c r="G40" s="109" t="s">
        <v>178</v>
      </c>
      <c r="H40" s="109"/>
      <c r="I40" s="109" t="s">
        <v>208</v>
      </c>
      <c r="J40" s="109" t="s">
        <v>208</v>
      </c>
      <c r="K40" s="109" t="s">
        <v>208</v>
      </c>
      <c r="L40" s="107" t="str">
        <f>IF(COUNTA('Master Tables'!$A40:$C40)=0,"",IF(COUNTA('Master Tables'!$D40:$E40,'Master Tables'!$I40)=3,"Yes","No"))</f>
        <v>Yes</v>
      </c>
      <c r="M40" s="107">
        <f>COUNTA('Master Tables'!$D40:$E40,'Master Tables'!$I40)+IF('Master Tables'!$J40="Yes",1,0)</f>
        <v>4</v>
      </c>
      <c r="N40" s="108">
        <f>IF('Master Tables'!$M40&gt;0,4,0)</f>
        <v>4</v>
      </c>
    </row>
    <row r="41" spans="1:14">
      <c r="A41" s="109" t="s">
        <v>132</v>
      </c>
      <c r="B41" s="110" t="s">
        <v>215</v>
      </c>
      <c r="C41" s="110" t="s">
        <v>300</v>
      </c>
      <c r="D41" s="110" t="s">
        <v>206</v>
      </c>
      <c r="E41" s="110" t="s">
        <v>301</v>
      </c>
      <c r="F41" s="110" t="s">
        <v>188</v>
      </c>
      <c r="G41" s="109" t="s">
        <v>178</v>
      </c>
      <c r="H41" s="109"/>
      <c r="I41" s="109" t="s">
        <v>214</v>
      </c>
      <c r="J41" s="109" t="s">
        <v>208</v>
      </c>
      <c r="K41" s="109" t="s">
        <v>208</v>
      </c>
      <c r="L41" s="107" t="str">
        <f>IF(COUNTA('Master Tables'!$A41:$C41)=0,"",IF(COUNTA('Master Tables'!$D41:$E41,'Master Tables'!$I41)=3,"Yes","No"))</f>
        <v>Yes</v>
      </c>
      <c r="M41" s="107">
        <f>COUNTA('Master Tables'!$D41:$E41,'Master Tables'!$I41)+IF('Master Tables'!$J41="Yes",1,0)</f>
        <v>4</v>
      </c>
      <c r="N41" s="108">
        <f>IF('Master Tables'!$M41&gt;0,4,0)</f>
        <v>4</v>
      </c>
    </row>
    <row r="42" spans="1:14">
      <c r="A42" s="109" t="s">
        <v>132</v>
      </c>
      <c r="B42" s="110" t="s">
        <v>209</v>
      </c>
      <c r="C42" s="110" t="s">
        <v>302</v>
      </c>
      <c r="D42" s="110" t="s">
        <v>206</v>
      </c>
      <c r="E42" s="110" t="s">
        <v>303</v>
      </c>
      <c r="F42" s="110" t="s">
        <v>188</v>
      </c>
      <c r="G42" s="109" t="s">
        <v>178</v>
      </c>
      <c r="H42" s="109"/>
      <c r="I42" s="109" t="s">
        <v>214</v>
      </c>
      <c r="J42" s="109" t="s">
        <v>208</v>
      </c>
      <c r="K42" s="109" t="s">
        <v>208</v>
      </c>
      <c r="L42" s="107" t="str">
        <f>IF(COUNTA('Master Tables'!$A42:$C42)=0,"",IF(COUNTA('Master Tables'!$D42:$E42,'Master Tables'!$I42)=3,"Yes","No"))</f>
        <v>Yes</v>
      </c>
      <c r="M42" s="107">
        <f>COUNTA('Master Tables'!$D42:$E42,'Master Tables'!$I42)+IF('Master Tables'!$J42="Yes",1,0)</f>
        <v>4</v>
      </c>
      <c r="N42" s="108">
        <f>IF('Master Tables'!$M42&gt;0,4,0)</f>
        <v>4</v>
      </c>
    </row>
    <row r="43" spans="1:14" ht="30">
      <c r="A43" s="109" t="s">
        <v>132</v>
      </c>
      <c r="B43" s="110" t="s">
        <v>215</v>
      </c>
      <c r="C43" s="110" t="s">
        <v>304</v>
      </c>
      <c r="D43" s="110" t="s">
        <v>206</v>
      </c>
      <c r="E43" s="110" t="s">
        <v>305</v>
      </c>
      <c r="F43" s="110" t="s">
        <v>188</v>
      </c>
      <c r="G43" s="109" t="s">
        <v>178</v>
      </c>
      <c r="H43" s="109"/>
      <c r="I43" s="109" t="s">
        <v>214</v>
      </c>
      <c r="J43" s="109" t="s">
        <v>208</v>
      </c>
      <c r="K43" s="109" t="s">
        <v>208</v>
      </c>
      <c r="L43" s="107" t="str">
        <f>IF(COUNTA('Master Tables'!$A43:$C43)=0,"",IF(COUNTA('Master Tables'!$D43:$E43,'Master Tables'!$I43)=3,"Yes","No"))</f>
        <v>Yes</v>
      </c>
      <c r="M43" s="107">
        <f>COUNTA('Master Tables'!$D43:$E43,'Master Tables'!$I43)+IF('Master Tables'!$J43="Yes",1,0)</f>
        <v>4</v>
      </c>
      <c r="N43" s="108">
        <f>IF('Master Tables'!$M43&gt;0,4,0)</f>
        <v>4</v>
      </c>
    </row>
    <row r="44" spans="1:14">
      <c r="A44" s="109" t="s">
        <v>132</v>
      </c>
      <c r="B44" s="110" t="s">
        <v>215</v>
      </c>
      <c r="C44" s="110" t="s">
        <v>306</v>
      </c>
      <c r="D44" s="110" t="s">
        <v>206</v>
      </c>
      <c r="E44" s="110" t="s">
        <v>307</v>
      </c>
      <c r="F44" s="110" t="s">
        <v>188</v>
      </c>
      <c r="G44" s="109" t="s">
        <v>178</v>
      </c>
      <c r="H44" s="109"/>
      <c r="I44" s="109" t="s">
        <v>214</v>
      </c>
      <c r="J44" s="109" t="s">
        <v>208</v>
      </c>
      <c r="K44" s="109" t="s">
        <v>208</v>
      </c>
      <c r="L44" s="107" t="str">
        <f>IF(COUNTA('Master Tables'!$A44:$C44)=0,"",IF(COUNTA('Master Tables'!$D44:$E44,'Master Tables'!$I44)=3,"Yes","No"))</f>
        <v>Yes</v>
      </c>
      <c r="M44" s="107">
        <f>COUNTA('Master Tables'!$D44:$E44,'Master Tables'!$I44)+IF('Master Tables'!$J44="Yes",1,0)</f>
        <v>4</v>
      </c>
      <c r="N44" s="108">
        <f>IF('Master Tables'!$M44&gt;0,4,0)</f>
        <v>4</v>
      </c>
    </row>
    <row r="45" spans="1:14">
      <c r="A45" s="109" t="s">
        <v>132</v>
      </c>
      <c r="B45" s="110" t="s">
        <v>215</v>
      </c>
      <c r="C45" s="110" t="s">
        <v>308</v>
      </c>
      <c r="D45" s="110" t="s">
        <v>206</v>
      </c>
      <c r="E45" s="110" t="s">
        <v>309</v>
      </c>
      <c r="F45" s="110" t="s">
        <v>188</v>
      </c>
      <c r="G45" s="109" t="s">
        <v>178</v>
      </c>
      <c r="H45" s="109"/>
      <c r="I45" s="109" t="s">
        <v>214</v>
      </c>
      <c r="J45" s="109" t="s">
        <v>208</v>
      </c>
      <c r="K45" s="109" t="s">
        <v>208</v>
      </c>
      <c r="L45" s="107" t="str">
        <f>IF(COUNTA('Master Tables'!$A45:$C45)=0,"",IF(COUNTA('Master Tables'!$D45:$E45,'Master Tables'!$I45)=3,"Yes","No"))</f>
        <v>Yes</v>
      </c>
      <c r="M45" s="107">
        <f>COUNTA('Master Tables'!$D45:$E45,'Master Tables'!$I45)+IF('Master Tables'!$J45="Yes",1,0)</f>
        <v>4</v>
      </c>
      <c r="N45" s="108">
        <f>IF('Master Tables'!$M45&gt;0,4,0)</f>
        <v>4</v>
      </c>
    </row>
    <row r="46" spans="1:14">
      <c r="A46" s="109" t="s">
        <v>132</v>
      </c>
      <c r="B46" s="110" t="s">
        <v>215</v>
      </c>
      <c r="C46" s="110" t="s">
        <v>310</v>
      </c>
      <c r="D46" s="110" t="s">
        <v>206</v>
      </c>
      <c r="E46" s="110" t="s">
        <v>311</v>
      </c>
      <c r="F46" s="110" t="s">
        <v>188</v>
      </c>
      <c r="G46" s="109" t="s">
        <v>178</v>
      </c>
      <c r="H46" s="109"/>
      <c r="I46" s="109" t="s">
        <v>208</v>
      </c>
      <c r="J46" s="109" t="s">
        <v>208</v>
      </c>
      <c r="K46" s="109" t="s">
        <v>208</v>
      </c>
      <c r="L46" s="107" t="str">
        <f>IF(COUNTA('Master Tables'!$A46:$C46)=0,"",IF(COUNTA('Master Tables'!$D46:$E46,'Master Tables'!$I46)=3,"Yes","No"))</f>
        <v>Yes</v>
      </c>
      <c r="M46" s="107">
        <f>COUNTA('Master Tables'!$D46:$E46,'Master Tables'!$I46)+IF('Master Tables'!$J46="Yes",1,0)</f>
        <v>4</v>
      </c>
      <c r="N46" s="108">
        <f>IF('Master Tables'!$M46&gt;0,4,0)</f>
        <v>4</v>
      </c>
    </row>
    <row r="47" spans="1:14">
      <c r="A47" s="109" t="s">
        <v>132</v>
      </c>
      <c r="B47" s="110" t="s">
        <v>219</v>
      </c>
      <c r="C47" s="110" t="s">
        <v>312</v>
      </c>
      <c r="D47" s="110" t="s">
        <v>206</v>
      </c>
      <c r="E47" s="110" t="s">
        <v>313</v>
      </c>
      <c r="F47" s="110" t="s">
        <v>188</v>
      </c>
      <c r="G47" s="109" t="s">
        <v>178</v>
      </c>
      <c r="H47" s="109"/>
      <c r="I47" s="109" t="s">
        <v>214</v>
      </c>
      <c r="J47" s="109" t="s">
        <v>208</v>
      </c>
      <c r="K47" s="109" t="s">
        <v>208</v>
      </c>
      <c r="L47" s="107" t="str">
        <f>IF(COUNTA('Master Tables'!$A47:$C47)=0,"",IF(COUNTA('Master Tables'!$D47:$E47,'Master Tables'!$I47)=3,"Yes","No"))</f>
        <v>Yes</v>
      </c>
      <c r="M47" s="107">
        <f>COUNTA('Master Tables'!$D47:$E47,'Master Tables'!$I47)+IF('Master Tables'!$J47="Yes",1,0)</f>
        <v>4</v>
      </c>
      <c r="N47" s="108">
        <f>IF('Master Tables'!$M47&gt;0,4,0)</f>
        <v>4</v>
      </c>
    </row>
    <row r="48" spans="1:14">
      <c r="A48" s="109" t="s">
        <v>132</v>
      </c>
      <c r="B48" s="110" t="s">
        <v>215</v>
      </c>
      <c r="C48" s="110" t="s">
        <v>314</v>
      </c>
      <c r="D48" s="110" t="s">
        <v>206</v>
      </c>
      <c r="E48" s="110" t="s">
        <v>315</v>
      </c>
      <c r="F48" s="110" t="s">
        <v>188</v>
      </c>
      <c r="G48" s="109" t="s">
        <v>178</v>
      </c>
      <c r="H48" s="109"/>
      <c r="I48" s="109" t="s">
        <v>214</v>
      </c>
      <c r="J48" s="109" t="s">
        <v>208</v>
      </c>
      <c r="K48" s="109" t="s">
        <v>208</v>
      </c>
      <c r="L48" s="107" t="str">
        <f>IF(COUNTA('Master Tables'!$A48:$C48)=0,"",IF(COUNTA('Master Tables'!$D48:$E48,'Master Tables'!$I48)=3,"Yes","No"))</f>
        <v>Yes</v>
      </c>
      <c r="M48" s="107">
        <f>COUNTA('Master Tables'!$D48:$E48,'Master Tables'!$I48)+IF('Master Tables'!$J48="Yes",1,0)</f>
        <v>4</v>
      </c>
      <c r="N48" s="108">
        <f>IF('Master Tables'!$M48&gt;0,4,0)</f>
        <v>4</v>
      </c>
    </row>
    <row r="49" spans="1:14">
      <c r="A49" s="109" t="s">
        <v>132</v>
      </c>
      <c r="B49" s="110" t="s">
        <v>215</v>
      </c>
      <c r="C49" s="110" t="s">
        <v>316</v>
      </c>
      <c r="D49" s="110" t="s">
        <v>206</v>
      </c>
      <c r="E49" s="110" t="s">
        <v>317</v>
      </c>
      <c r="F49" s="110" t="s">
        <v>188</v>
      </c>
      <c r="G49" s="109" t="s">
        <v>178</v>
      </c>
      <c r="H49" s="109"/>
      <c r="I49" s="109" t="s">
        <v>214</v>
      </c>
      <c r="J49" s="109" t="s">
        <v>208</v>
      </c>
      <c r="K49" s="109" t="s">
        <v>208</v>
      </c>
      <c r="L49" s="107" t="str">
        <f>IF(COUNTA('Master Tables'!$A49:$C49)=0,"",IF(COUNTA('Master Tables'!$D49:$E49,'Master Tables'!$I49)=3,"Yes","No"))</f>
        <v>Yes</v>
      </c>
      <c r="M49" s="107">
        <f>COUNTA('Master Tables'!$D49:$E49,'Master Tables'!$I49)+IF('Master Tables'!$J49="Yes",1,0)</f>
        <v>4</v>
      </c>
      <c r="N49" s="108">
        <f>IF('Master Tables'!$M49&gt;0,4,0)</f>
        <v>4</v>
      </c>
    </row>
    <row r="50" spans="1:14">
      <c r="A50" s="109" t="s">
        <v>132</v>
      </c>
      <c r="B50" s="110" t="s">
        <v>209</v>
      </c>
      <c r="C50" s="110" t="s">
        <v>318</v>
      </c>
      <c r="D50" s="110" t="s">
        <v>206</v>
      </c>
      <c r="E50" s="110" t="s">
        <v>319</v>
      </c>
      <c r="F50" s="110" t="s">
        <v>188</v>
      </c>
      <c r="G50" s="109" t="s">
        <v>178</v>
      </c>
      <c r="H50" s="109"/>
      <c r="I50" s="109" t="s">
        <v>214</v>
      </c>
      <c r="J50" s="109" t="s">
        <v>208</v>
      </c>
      <c r="K50" s="109" t="s">
        <v>208</v>
      </c>
      <c r="L50" s="107" t="str">
        <f>IF(COUNTA('Master Tables'!$A50:$C50)=0,"",IF(COUNTA('Master Tables'!$D50:$E50,'Master Tables'!$I50)=3,"Yes","No"))</f>
        <v>Yes</v>
      </c>
      <c r="M50" s="107">
        <f>COUNTA('Master Tables'!$D50:$E50,'Master Tables'!$I50)+IF('Master Tables'!$J50="Yes",1,0)</f>
        <v>4</v>
      </c>
      <c r="N50" s="108">
        <f>IF('Master Tables'!$M50&gt;0,4,0)</f>
        <v>4</v>
      </c>
    </row>
    <row r="51" spans="1:14">
      <c r="A51" s="109" t="s">
        <v>132</v>
      </c>
      <c r="B51" s="110" t="s">
        <v>320</v>
      </c>
      <c r="C51" s="110" t="s">
        <v>321</v>
      </c>
      <c r="D51" s="110" t="s">
        <v>206</v>
      </c>
      <c r="E51" s="110" t="s">
        <v>322</v>
      </c>
      <c r="F51" s="110" t="s">
        <v>188</v>
      </c>
      <c r="G51" s="109" t="s">
        <v>178</v>
      </c>
      <c r="H51" s="109"/>
      <c r="I51" s="109" t="s">
        <v>214</v>
      </c>
      <c r="J51" s="109" t="s">
        <v>208</v>
      </c>
      <c r="K51" s="109" t="s">
        <v>208</v>
      </c>
      <c r="L51" s="107" t="str">
        <f>IF(COUNTA('Master Tables'!$A51:$C51)=0,"",IF(COUNTA('Master Tables'!$D51:$E51,'Master Tables'!$I51)=3,"Yes","No"))</f>
        <v>Yes</v>
      </c>
      <c r="M51" s="107">
        <f>COUNTA('Master Tables'!$D51:$E51,'Master Tables'!$I51)+IF('Master Tables'!$J51="Yes",1,0)</f>
        <v>4</v>
      </c>
      <c r="N51" s="108">
        <f>IF('Master Tables'!$M51&gt;0,4,0)</f>
        <v>4</v>
      </c>
    </row>
    <row r="52" spans="1:14">
      <c r="A52" s="109" t="s">
        <v>132</v>
      </c>
      <c r="B52" s="110" t="s">
        <v>320</v>
      </c>
      <c r="C52" s="110" t="s">
        <v>323</v>
      </c>
      <c r="D52" s="110" t="s">
        <v>206</v>
      </c>
      <c r="E52" s="110" t="s">
        <v>322</v>
      </c>
      <c r="F52" s="110" t="s">
        <v>188</v>
      </c>
      <c r="G52" s="109" t="s">
        <v>178</v>
      </c>
      <c r="H52" s="109"/>
      <c r="I52" s="109" t="s">
        <v>214</v>
      </c>
      <c r="J52" s="109" t="s">
        <v>208</v>
      </c>
      <c r="K52" s="109" t="s">
        <v>208</v>
      </c>
      <c r="L52" s="107" t="str">
        <f>IF(COUNTA('Master Tables'!$A52:$C52)=0,"",IF(COUNTA('Master Tables'!$D52:$E52,'Master Tables'!$I52)=3,"Yes","No"))</f>
        <v>Yes</v>
      </c>
      <c r="M52" s="107">
        <f>COUNTA('Master Tables'!$D52:$E52,'Master Tables'!$I52)+IF('Master Tables'!$J52="Yes",1,0)</f>
        <v>4</v>
      </c>
      <c r="N52" s="108">
        <f>IF('Master Tables'!$M52&gt;0,4,0)</f>
        <v>4</v>
      </c>
    </row>
    <row r="53" spans="1:14">
      <c r="A53" s="109" t="s">
        <v>132</v>
      </c>
      <c r="B53" s="110" t="s">
        <v>320</v>
      </c>
      <c r="C53" s="110" t="s">
        <v>324</v>
      </c>
      <c r="D53" s="110" t="s">
        <v>206</v>
      </c>
      <c r="E53" s="110" t="s">
        <v>322</v>
      </c>
      <c r="F53" s="110" t="s">
        <v>188</v>
      </c>
      <c r="G53" s="109" t="s">
        <v>178</v>
      </c>
      <c r="H53" s="109"/>
      <c r="I53" s="109" t="s">
        <v>214</v>
      </c>
      <c r="J53" s="109" t="s">
        <v>208</v>
      </c>
      <c r="K53" s="109" t="s">
        <v>208</v>
      </c>
      <c r="L53" s="107" t="str">
        <f>IF(COUNTA('Master Tables'!$A53:$C53)=0,"",IF(COUNTA('Master Tables'!$D53:$E53,'Master Tables'!$I53)=3,"Yes","No"))</f>
        <v>Yes</v>
      </c>
      <c r="M53" s="107">
        <f>COUNTA('Master Tables'!$D53:$E53,'Master Tables'!$I53)+IF('Master Tables'!$J53="Yes",1,0)</f>
        <v>4</v>
      </c>
      <c r="N53" s="108">
        <f>IF('Master Tables'!$M53&gt;0,4,0)</f>
        <v>4</v>
      </c>
    </row>
    <row r="54" spans="1:14">
      <c r="A54" s="109" t="s">
        <v>132</v>
      </c>
      <c r="B54" s="110" t="s">
        <v>320</v>
      </c>
      <c r="C54" s="110" t="s">
        <v>325</v>
      </c>
      <c r="D54" s="110" t="s">
        <v>206</v>
      </c>
      <c r="E54" s="110" t="s">
        <v>322</v>
      </c>
      <c r="F54" s="110" t="s">
        <v>188</v>
      </c>
      <c r="G54" s="109" t="s">
        <v>178</v>
      </c>
      <c r="H54" s="109"/>
      <c r="I54" s="109" t="s">
        <v>214</v>
      </c>
      <c r="J54" s="109" t="s">
        <v>208</v>
      </c>
      <c r="K54" s="109" t="s">
        <v>208</v>
      </c>
      <c r="L54" s="107" t="str">
        <f>IF(COUNTA('Master Tables'!$A54:$C54)=0,"",IF(COUNTA('Master Tables'!$D54:$E54,'Master Tables'!$I54)=3,"Yes","No"))</f>
        <v>Yes</v>
      </c>
      <c r="M54" s="107">
        <f>COUNTA('Master Tables'!$D54:$E54,'Master Tables'!$I54)+IF('Master Tables'!$J54="Yes",1,0)</f>
        <v>4</v>
      </c>
      <c r="N54" s="108">
        <f>IF('Master Tables'!$M54&gt;0,4,0)</f>
        <v>4</v>
      </c>
    </row>
    <row r="55" spans="1:14">
      <c r="A55" s="109" t="s">
        <v>132</v>
      </c>
      <c r="B55" s="110" t="s">
        <v>320</v>
      </c>
      <c r="C55" s="110" t="s">
        <v>326</v>
      </c>
      <c r="D55" s="110" t="s">
        <v>206</v>
      </c>
      <c r="E55" s="110" t="s">
        <v>322</v>
      </c>
      <c r="F55" s="110" t="s">
        <v>188</v>
      </c>
      <c r="G55" s="109" t="s">
        <v>178</v>
      </c>
      <c r="H55" s="109"/>
      <c r="I55" s="109" t="s">
        <v>214</v>
      </c>
      <c r="J55" s="109" t="s">
        <v>208</v>
      </c>
      <c r="K55" s="109" t="s">
        <v>208</v>
      </c>
      <c r="L55" s="107" t="str">
        <f>IF(COUNTA('Master Tables'!$A55:$C55)=0,"",IF(COUNTA('Master Tables'!$D55:$E55,'Master Tables'!$I55)=3,"Yes","No"))</f>
        <v>Yes</v>
      </c>
      <c r="M55" s="107">
        <f>COUNTA('Master Tables'!$D55:$E55,'Master Tables'!$I55)+IF('Master Tables'!$J55="Yes",1,0)</f>
        <v>4</v>
      </c>
      <c r="N55" s="108">
        <f>IF('Master Tables'!$M55&gt;0,4,0)</f>
        <v>4</v>
      </c>
    </row>
    <row r="56" spans="1:14" ht="30">
      <c r="A56" s="109" t="s">
        <v>132</v>
      </c>
      <c r="B56" s="110" t="s">
        <v>327</v>
      </c>
      <c r="C56" s="110" t="s">
        <v>328</v>
      </c>
      <c r="D56" s="110" t="s">
        <v>206</v>
      </c>
      <c r="E56" s="110" t="s">
        <v>329</v>
      </c>
      <c r="F56" s="110" t="s">
        <v>188</v>
      </c>
      <c r="G56" s="109" t="s">
        <v>178</v>
      </c>
      <c r="H56" s="109"/>
      <c r="I56" s="109" t="s">
        <v>214</v>
      </c>
      <c r="J56" s="109" t="s">
        <v>208</v>
      </c>
      <c r="K56" s="109" t="s">
        <v>208</v>
      </c>
      <c r="L56" s="107" t="str">
        <f>IF(COUNTA('Master Tables'!$A56:$C56)=0,"",IF(COUNTA('Master Tables'!$D56:$E56,'Master Tables'!$I56)=3,"Yes","No"))</f>
        <v>Yes</v>
      </c>
      <c r="M56" s="107">
        <f>COUNTA('Master Tables'!$D56:$E56,'Master Tables'!$I56)+IF('Master Tables'!$J56="Yes",1,0)</f>
        <v>4</v>
      </c>
      <c r="N56" s="108">
        <f>IF('Master Tables'!$M56&gt;0,4,0)</f>
        <v>4</v>
      </c>
    </row>
    <row r="57" spans="1:14" ht="30">
      <c r="A57" s="109" t="s">
        <v>132</v>
      </c>
      <c r="B57" s="110" t="s">
        <v>327</v>
      </c>
      <c r="C57" s="110" t="s">
        <v>330</v>
      </c>
      <c r="D57" s="110" t="s">
        <v>206</v>
      </c>
      <c r="E57" s="110" t="s">
        <v>331</v>
      </c>
      <c r="F57" s="110" t="s">
        <v>188</v>
      </c>
      <c r="G57" s="109" t="s">
        <v>178</v>
      </c>
      <c r="H57" s="109"/>
      <c r="I57" s="109" t="s">
        <v>214</v>
      </c>
      <c r="J57" s="109" t="s">
        <v>208</v>
      </c>
      <c r="K57" s="109" t="s">
        <v>208</v>
      </c>
      <c r="L57" s="107" t="str">
        <f>IF(COUNTA('Master Tables'!$A57:$C57)=0,"",IF(COUNTA('Master Tables'!$D57:$E57,'Master Tables'!$I57)=3,"Yes","No"))</f>
        <v>Yes</v>
      </c>
      <c r="M57" s="107">
        <f>COUNTA('Master Tables'!$D57:$E57,'Master Tables'!$I57)+IF('Master Tables'!$J57="Yes",1,0)</f>
        <v>4</v>
      </c>
      <c r="N57" s="108">
        <f>IF('Master Tables'!$M57&gt;0,4,0)</f>
        <v>4</v>
      </c>
    </row>
    <row r="58" spans="1:14">
      <c r="A58" s="109" t="s">
        <v>132</v>
      </c>
      <c r="B58" s="110" t="s">
        <v>327</v>
      </c>
      <c r="C58" s="110" t="s">
        <v>332</v>
      </c>
      <c r="D58" s="110" t="s">
        <v>206</v>
      </c>
      <c r="E58" s="110" t="s">
        <v>333</v>
      </c>
      <c r="F58" s="110" t="s">
        <v>188</v>
      </c>
      <c r="G58" s="109" t="s">
        <v>178</v>
      </c>
      <c r="H58" s="109"/>
      <c r="I58" s="109" t="s">
        <v>214</v>
      </c>
      <c r="J58" s="109" t="s">
        <v>208</v>
      </c>
      <c r="K58" s="109" t="s">
        <v>208</v>
      </c>
      <c r="L58" s="107" t="str">
        <f>IF(COUNTA('Master Tables'!$A58:$C58)=0,"",IF(COUNTA('Master Tables'!$D58:$E58,'Master Tables'!$I58)=3,"Yes","No"))</f>
        <v>Yes</v>
      </c>
      <c r="M58" s="107">
        <f>COUNTA('Master Tables'!$D58:$E58,'Master Tables'!$I58)+IF('Master Tables'!$J58="Yes",1,0)</f>
        <v>4</v>
      </c>
      <c r="N58" s="108">
        <f>IF('Master Tables'!$M58&gt;0,4,0)</f>
        <v>4</v>
      </c>
    </row>
    <row r="59" spans="1:14">
      <c r="A59" s="109" t="s">
        <v>132</v>
      </c>
      <c r="B59" s="110" t="s">
        <v>334</v>
      </c>
      <c r="C59" s="110" t="s">
        <v>335</v>
      </c>
      <c r="D59" s="110" t="s">
        <v>206</v>
      </c>
      <c r="E59" s="110" t="s">
        <v>336</v>
      </c>
      <c r="F59" s="110" t="s">
        <v>188</v>
      </c>
      <c r="G59" s="109" t="s">
        <v>178</v>
      </c>
      <c r="H59" s="109"/>
      <c r="I59" s="109" t="s">
        <v>214</v>
      </c>
      <c r="J59" s="109" t="s">
        <v>208</v>
      </c>
      <c r="K59" s="109" t="s">
        <v>208</v>
      </c>
      <c r="L59" s="107" t="str">
        <f>IF(COUNTA('Master Tables'!$A59:$C59)=0,"",IF(COUNTA('Master Tables'!$D59:$E59,'Master Tables'!$I59)=3,"Yes","No"))</f>
        <v>Yes</v>
      </c>
      <c r="M59" s="107">
        <f>COUNTA('Master Tables'!$D59:$E59,'Master Tables'!$I59)+IF('Master Tables'!$J59="Yes",1,0)</f>
        <v>4</v>
      </c>
      <c r="N59" s="108">
        <f>IF('Master Tables'!$M59&gt;0,4,0)</f>
        <v>4</v>
      </c>
    </row>
    <row r="60" spans="1:14">
      <c r="A60" s="109" t="s">
        <v>132</v>
      </c>
      <c r="B60" s="110" t="s">
        <v>334</v>
      </c>
      <c r="C60" s="110" t="s">
        <v>337</v>
      </c>
      <c r="D60" s="110" t="s">
        <v>206</v>
      </c>
      <c r="E60" s="110" t="s">
        <v>338</v>
      </c>
      <c r="F60" s="110" t="s">
        <v>188</v>
      </c>
      <c r="G60" s="109" t="s">
        <v>178</v>
      </c>
      <c r="H60" s="109"/>
      <c r="I60" s="109" t="s">
        <v>214</v>
      </c>
      <c r="J60" s="109" t="s">
        <v>208</v>
      </c>
      <c r="K60" s="109" t="s">
        <v>208</v>
      </c>
      <c r="L60" s="107" t="str">
        <f>IF(COUNTA('Master Tables'!$A60:$C60)=0,"",IF(COUNTA('Master Tables'!$D60:$E60,'Master Tables'!$I60)=3,"Yes","No"))</f>
        <v>Yes</v>
      </c>
      <c r="M60" s="107">
        <f>COUNTA('Master Tables'!$D60:$E60,'Master Tables'!$I60)+IF('Master Tables'!$J60="Yes",1,0)</f>
        <v>4</v>
      </c>
      <c r="N60" s="108">
        <f>IF('Master Tables'!$M60&gt;0,4,0)</f>
        <v>4</v>
      </c>
    </row>
    <row r="61" spans="1:14">
      <c r="A61" s="109" t="s">
        <v>132</v>
      </c>
      <c r="B61" s="110" t="s">
        <v>334</v>
      </c>
      <c r="C61" s="110" t="s">
        <v>339</v>
      </c>
      <c r="D61" s="110" t="s">
        <v>206</v>
      </c>
      <c r="E61" s="110" t="s">
        <v>340</v>
      </c>
      <c r="F61" s="110" t="s">
        <v>188</v>
      </c>
      <c r="G61" s="109" t="s">
        <v>178</v>
      </c>
      <c r="H61" s="109"/>
      <c r="I61" s="109" t="s">
        <v>214</v>
      </c>
      <c r="J61" s="109" t="s">
        <v>208</v>
      </c>
      <c r="K61" s="109" t="s">
        <v>208</v>
      </c>
      <c r="L61" s="107" t="str">
        <f>IF(COUNTA('Master Tables'!$A61:$C61)=0,"",IF(COUNTA('Master Tables'!$D61:$E61,'Master Tables'!$I61)=3,"Yes","No"))</f>
        <v>Yes</v>
      </c>
      <c r="M61" s="107">
        <f>COUNTA('Master Tables'!$D61:$E61,'Master Tables'!$I61)+IF('Master Tables'!$J61="Yes",1,0)</f>
        <v>4</v>
      </c>
      <c r="N61" s="108">
        <f>IF('Master Tables'!$M61&gt;0,4,0)</f>
        <v>4</v>
      </c>
    </row>
    <row r="62" spans="1:14">
      <c r="A62" s="109" t="s">
        <v>132</v>
      </c>
      <c r="B62" s="110" t="s">
        <v>334</v>
      </c>
      <c r="C62" s="110" t="s">
        <v>341</v>
      </c>
      <c r="D62" s="110" t="s">
        <v>206</v>
      </c>
      <c r="E62" s="110" t="s">
        <v>342</v>
      </c>
      <c r="F62" s="110" t="s">
        <v>188</v>
      </c>
      <c r="G62" s="109" t="s">
        <v>178</v>
      </c>
      <c r="H62" s="109"/>
      <c r="I62" s="109" t="s">
        <v>214</v>
      </c>
      <c r="J62" s="109" t="s">
        <v>208</v>
      </c>
      <c r="K62" s="109" t="s">
        <v>208</v>
      </c>
      <c r="L62" s="107" t="str">
        <f>IF(COUNTA('Master Tables'!$A62:$C62)=0,"",IF(COUNTA('Master Tables'!$D62:$E62,'Master Tables'!$I62)=3,"Yes","No"))</f>
        <v>Yes</v>
      </c>
      <c r="M62" s="107">
        <f>COUNTA('Master Tables'!$D62:$E62,'Master Tables'!$I62)+IF('Master Tables'!$J62="Yes",1,0)</f>
        <v>4</v>
      </c>
      <c r="N62" s="108">
        <f>IF('Master Tables'!$M62&gt;0,4,0)</f>
        <v>4</v>
      </c>
    </row>
    <row r="63" spans="1:14">
      <c r="A63" s="109" t="s">
        <v>132</v>
      </c>
      <c r="B63" s="110" t="s">
        <v>334</v>
      </c>
      <c r="C63" s="110" t="s">
        <v>343</v>
      </c>
      <c r="D63" s="110" t="s">
        <v>206</v>
      </c>
      <c r="E63" s="110" t="s">
        <v>344</v>
      </c>
      <c r="F63" s="110" t="s">
        <v>188</v>
      </c>
      <c r="G63" s="109" t="s">
        <v>178</v>
      </c>
      <c r="H63" s="109"/>
      <c r="I63" s="109" t="s">
        <v>214</v>
      </c>
      <c r="J63" s="109" t="s">
        <v>208</v>
      </c>
      <c r="K63" s="109" t="s">
        <v>208</v>
      </c>
      <c r="L63" s="107" t="str">
        <f>IF(COUNTA('Master Tables'!$A63:$C63)=0,"",IF(COUNTA('Master Tables'!$D63:$E63,'Master Tables'!$I63)=3,"Yes","No"))</f>
        <v>Yes</v>
      </c>
      <c r="M63" s="107">
        <f>COUNTA('Master Tables'!$D63:$E63,'Master Tables'!$I63)+IF('Master Tables'!$J63="Yes",1,0)</f>
        <v>4</v>
      </c>
      <c r="N63" s="108">
        <f>IF('Master Tables'!$M63&gt;0,4,0)</f>
        <v>4</v>
      </c>
    </row>
    <row r="64" spans="1:14">
      <c r="A64" s="109" t="s">
        <v>132</v>
      </c>
      <c r="B64" s="110" t="s">
        <v>334</v>
      </c>
      <c r="C64" s="110" t="s">
        <v>345</v>
      </c>
      <c r="D64" s="110" t="s">
        <v>206</v>
      </c>
      <c r="E64" s="110" t="s">
        <v>346</v>
      </c>
      <c r="F64" s="110" t="s">
        <v>188</v>
      </c>
      <c r="G64" s="109" t="s">
        <v>178</v>
      </c>
      <c r="H64" s="109"/>
      <c r="I64" s="109" t="s">
        <v>214</v>
      </c>
      <c r="J64" s="109" t="s">
        <v>208</v>
      </c>
      <c r="K64" s="109" t="s">
        <v>208</v>
      </c>
      <c r="L64" s="107" t="str">
        <f>IF(COUNTA('Master Tables'!$A64:$C64)=0,"",IF(COUNTA('Master Tables'!$D64:$E64,'Master Tables'!$I64)=3,"Yes","No"))</f>
        <v>Yes</v>
      </c>
      <c r="M64" s="107">
        <f>COUNTA('Master Tables'!$D64:$E64,'Master Tables'!$I64)+IF('Master Tables'!$J64="Yes",1,0)</f>
        <v>4</v>
      </c>
      <c r="N64" s="108">
        <f>IF('Master Tables'!$M64&gt;0,4,0)</f>
        <v>4</v>
      </c>
    </row>
    <row r="65" spans="1:14">
      <c r="A65" s="109" t="s">
        <v>132</v>
      </c>
      <c r="B65" s="110" t="s">
        <v>334</v>
      </c>
      <c r="C65" s="110" t="s">
        <v>347</v>
      </c>
      <c r="D65" s="110" t="s">
        <v>206</v>
      </c>
      <c r="E65" s="110" t="s">
        <v>348</v>
      </c>
      <c r="F65" s="110" t="s">
        <v>188</v>
      </c>
      <c r="G65" s="109" t="s">
        <v>178</v>
      </c>
      <c r="H65" s="109"/>
      <c r="I65" s="109" t="s">
        <v>214</v>
      </c>
      <c r="J65" s="109" t="s">
        <v>208</v>
      </c>
      <c r="K65" s="109" t="s">
        <v>208</v>
      </c>
      <c r="L65" s="107" t="str">
        <f>IF(COUNTA('Master Tables'!$A65:$C65)=0,"",IF(COUNTA('Master Tables'!$D65:$E65,'Master Tables'!$I65)=3,"Yes","No"))</f>
        <v>Yes</v>
      </c>
      <c r="M65" s="107">
        <f>COUNTA('Master Tables'!$D65:$E65,'Master Tables'!$I65)+IF('Master Tables'!$J65="Yes",1,0)</f>
        <v>4</v>
      </c>
      <c r="N65" s="108">
        <f>IF('Master Tables'!$M65&gt;0,4,0)</f>
        <v>4</v>
      </c>
    </row>
    <row r="66" spans="1:14">
      <c r="A66" s="109" t="s">
        <v>132</v>
      </c>
      <c r="B66" s="110" t="s">
        <v>349</v>
      </c>
      <c r="C66" s="110" t="s">
        <v>350</v>
      </c>
      <c r="D66" s="110" t="s">
        <v>206</v>
      </c>
      <c r="E66" s="110" t="s">
        <v>351</v>
      </c>
      <c r="F66" s="110" t="s">
        <v>188</v>
      </c>
      <c r="G66" s="109" t="s">
        <v>178</v>
      </c>
      <c r="H66" s="109"/>
      <c r="I66" s="109" t="s">
        <v>214</v>
      </c>
      <c r="J66" s="109" t="s">
        <v>208</v>
      </c>
      <c r="K66" s="109" t="s">
        <v>208</v>
      </c>
      <c r="L66" s="107" t="str">
        <f>IF(COUNTA('Master Tables'!$A66:$C66)=0,"",IF(COUNTA('Master Tables'!$D66:$E66,'Master Tables'!$I66)=3,"Yes","No"))</f>
        <v>Yes</v>
      </c>
      <c r="M66" s="107">
        <f>COUNTA('Master Tables'!$D66:$E66,'Master Tables'!$I66)+IF('Master Tables'!$J66="Yes",1,0)</f>
        <v>4</v>
      </c>
      <c r="N66" s="108">
        <f>IF('Master Tables'!$M66&gt;0,4,0)</f>
        <v>4</v>
      </c>
    </row>
    <row r="67" spans="1:14">
      <c r="A67" s="109" t="s">
        <v>132</v>
      </c>
      <c r="B67" s="110" t="s">
        <v>349</v>
      </c>
      <c r="C67" s="110" t="s">
        <v>352</v>
      </c>
      <c r="D67" s="110" t="s">
        <v>206</v>
      </c>
      <c r="E67" s="110" t="s">
        <v>353</v>
      </c>
      <c r="F67" s="110" t="s">
        <v>188</v>
      </c>
      <c r="G67" s="109" t="s">
        <v>178</v>
      </c>
      <c r="H67" s="109"/>
      <c r="I67" s="109" t="s">
        <v>214</v>
      </c>
      <c r="J67" s="109" t="s">
        <v>208</v>
      </c>
      <c r="K67" s="109" t="s">
        <v>208</v>
      </c>
      <c r="L67" s="107" t="str">
        <f>IF(COUNTA('Master Tables'!$A67:$C67)=0,"",IF(COUNTA('Master Tables'!$D67:$E67,'Master Tables'!$I67)=3,"Yes","No"))</f>
        <v>Yes</v>
      </c>
      <c r="M67" s="107">
        <f>COUNTA('Master Tables'!$D67:$E67,'Master Tables'!$I67)+IF('Master Tables'!$J67="Yes",1,0)</f>
        <v>4</v>
      </c>
      <c r="N67" s="108">
        <f>IF('Master Tables'!$M67&gt;0,4,0)</f>
        <v>4</v>
      </c>
    </row>
    <row r="68" spans="1:14">
      <c r="A68" s="109" t="s">
        <v>132</v>
      </c>
      <c r="B68" s="110" t="s">
        <v>349</v>
      </c>
      <c r="C68" s="110" t="s">
        <v>354</v>
      </c>
      <c r="D68" s="110" t="s">
        <v>206</v>
      </c>
      <c r="E68" s="110" t="s">
        <v>355</v>
      </c>
      <c r="F68" s="110" t="s">
        <v>188</v>
      </c>
      <c r="G68" s="109" t="s">
        <v>178</v>
      </c>
      <c r="H68" s="109"/>
      <c r="I68" s="109" t="s">
        <v>214</v>
      </c>
      <c r="J68" s="109" t="s">
        <v>208</v>
      </c>
      <c r="K68" s="109" t="s">
        <v>208</v>
      </c>
      <c r="L68" s="107" t="str">
        <f>IF(COUNTA('Master Tables'!$A68:$C68)=0,"",IF(COUNTA('Master Tables'!$D68:$E68,'Master Tables'!$I68)=3,"Yes","No"))</f>
        <v>Yes</v>
      </c>
      <c r="M68" s="107">
        <f>COUNTA('Master Tables'!$D68:$E68,'Master Tables'!$I68)+IF('Master Tables'!$J68="Yes",1,0)</f>
        <v>4</v>
      </c>
      <c r="N68" s="108">
        <f>IF('Master Tables'!$M68&gt;0,4,0)</f>
        <v>4</v>
      </c>
    </row>
    <row r="69" spans="1:14">
      <c r="A69" s="109" t="s">
        <v>132</v>
      </c>
      <c r="B69" s="110" t="s">
        <v>356</v>
      </c>
      <c r="C69" s="110" t="s">
        <v>357</v>
      </c>
      <c r="D69" s="110" t="s">
        <v>206</v>
      </c>
      <c r="E69" s="110" t="s">
        <v>358</v>
      </c>
      <c r="F69" s="110" t="s">
        <v>188</v>
      </c>
      <c r="G69" s="109" t="s">
        <v>178</v>
      </c>
      <c r="H69" s="109"/>
      <c r="I69" s="109" t="s">
        <v>214</v>
      </c>
      <c r="J69" s="109" t="s">
        <v>208</v>
      </c>
      <c r="K69" s="109" t="s">
        <v>208</v>
      </c>
      <c r="L69" s="107" t="str">
        <f>IF(COUNTA('Master Tables'!$A69:$C69)=0,"",IF(COUNTA('Master Tables'!$D69:$E69,'Master Tables'!$I69)=3,"Yes","No"))</f>
        <v>Yes</v>
      </c>
      <c r="M69" s="107">
        <f>COUNTA('Master Tables'!$D69:$E69,'Master Tables'!$I69)+IF('Master Tables'!$J69="Yes",1,0)</f>
        <v>4</v>
      </c>
      <c r="N69" s="108">
        <f>IF('Master Tables'!$M69&gt;0,4,0)</f>
        <v>4</v>
      </c>
    </row>
    <row r="70" spans="1:14">
      <c r="A70" s="109" t="s">
        <v>132</v>
      </c>
      <c r="B70" s="110" t="s">
        <v>356</v>
      </c>
      <c r="C70" s="110" t="s">
        <v>359</v>
      </c>
      <c r="D70" s="110" t="s">
        <v>206</v>
      </c>
      <c r="E70" s="110" t="s">
        <v>360</v>
      </c>
      <c r="F70" s="110" t="s">
        <v>188</v>
      </c>
      <c r="G70" s="109" t="s">
        <v>178</v>
      </c>
      <c r="H70" s="109"/>
      <c r="I70" s="109" t="s">
        <v>214</v>
      </c>
      <c r="J70" s="109" t="s">
        <v>208</v>
      </c>
      <c r="K70" s="109" t="s">
        <v>208</v>
      </c>
      <c r="L70" s="107" t="str">
        <f>IF(COUNTA('Master Tables'!$A70:$C70)=0,"",IF(COUNTA('Master Tables'!$D70:$E70,'Master Tables'!$I70)=3,"Yes","No"))</f>
        <v>Yes</v>
      </c>
      <c r="M70" s="107">
        <f>COUNTA('Master Tables'!$D70:$E70,'Master Tables'!$I70)+IF('Master Tables'!$J70="Yes",1,0)</f>
        <v>4</v>
      </c>
      <c r="N70" s="108">
        <f>IF('Master Tables'!$M70&gt;0,4,0)</f>
        <v>4</v>
      </c>
    </row>
    <row r="71" spans="1:14">
      <c r="A71" s="109" t="s">
        <v>132</v>
      </c>
      <c r="B71" s="110" t="s">
        <v>356</v>
      </c>
      <c r="C71" s="110" t="s">
        <v>361</v>
      </c>
      <c r="D71" s="110" t="s">
        <v>206</v>
      </c>
      <c r="E71" s="110" t="s">
        <v>362</v>
      </c>
      <c r="F71" s="110" t="s">
        <v>188</v>
      </c>
      <c r="G71" s="109" t="s">
        <v>178</v>
      </c>
      <c r="H71" s="109"/>
      <c r="I71" s="109" t="s">
        <v>214</v>
      </c>
      <c r="J71" s="109" t="s">
        <v>208</v>
      </c>
      <c r="K71" s="109" t="s">
        <v>208</v>
      </c>
      <c r="L71" s="107" t="str">
        <f>IF(COUNTA('Master Tables'!$A71:$C71)=0,"",IF(COUNTA('Master Tables'!$D71:$E71,'Master Tables'!$I71)=3,"Yes","No"))</f>
        <v>Yes</v>
      </c>
      <c r="M71" s="107">
        <f>COUNTA('Master Tables'!$D71:$E71,'Master Tables'!$I71)+IF('Master Tables'!$J71="Yes",1,0)</f>
        <v>4</v>
      </c>
      <c r="N71" s="108">
        <f>IF('Master Tables'!$M71&gt;0,4,0)</f>
        <v>4</v>
      </c>
    </row>
    <row r="72" spans="1:14">
      <c r="A72" s="109" t="s">
        <v>132</v>
      </c>
      <c r="B72" s="110" t="s">
        <v>363</v>
      </c>
      <c r="C72" s="110" t="s">
        <v>364</v>
      </c>
      <c r="D72" s="110" t="s">
        <v>206</v>
      </c>
      <c r="E72" s="110" t="s">
        <v>365</v>
      </c>
      <c r="F72" s="110" t="s">
        <v>188</v>
      </c>
      <c r="G72" s="109" t="s">
        <v>178</v>
      </c>
      <c r="H72" s="109"/>
      <c r="I72" s="109" t="s">
        <v>214</v>
      </c>
      <c r="J72" s="109" t="s">
        <v>208</v>
      </c>
      <c r="K72" s="109" t="s">
        <v>208</v>
      </c>
      <c r="L72" s="107" t="str">
        <f>IF(COUNTA('Master Tables'!$A72:$C72)=0,"",IF(COUNTA('Master Tables'!$D72:$E72,'Master Tables'!$I72)=3,"Yes","No"))</f>
        <v>Yes</v>
      </c>
      <c r="M72" s="107">
        <f>COUNTA('Master Tables'!$D72:$E72,'Master Tables'!$I72)+IF('Master Tables'!$J72="Yes",1,0)</f>
        <v>4</v>
      </c>
      <c r="N72" s="108">
        <f>IF('Master Tables'!$M72&gt;0,4,0)</f>
        <v>4</v>
      </c>
    </row>
    <row r="73" spans="1:14">
      <c r="A73" s="109" t="s">
        <v>132</v>
      </c>
      <c r="B73" s="110" t="s">
        <v>366</v>
      </c>
      <c r="C73" s="110" t="s">
        <v>367</v>
      </c>
      <c r="D73" s="110" t="s">
        <v>206</v>
      </c>
      <c r="E73" s="110" t="s">
        <v>368</v>
      </c>
      <c r="F73" s="110" t="s">
        <v>188</v>
      </c>
      <c r="G73" s="109" t="s">
        <v>178</v>
      </c>
      <c r="H73" s="109"/>
      <c r="I73" s="109" t="s">
        <v>214</v>
      </c>
      <c r="J73" s="109" t="s">
        <v>208</v>
      </c>
      <c r="K73" s="109" t="s">
        <v>208</v>
      </c>
      <c r="L73" s="107" t="str">
        <f>IF(COUNTA('Master Tables'!$A73:$C73)=0,"",IF(COUNTA('Master Tables'!$D73:$E73,'Master Tables'!$I73)=3,"Yes","No"))</f>
        <v>Yes</v>
      </c>
      <c r="M73" s="107">
        <f>COUNTA('Master Tables'!$D73:$E73,'Master Tables'!$I73)+IF('Master Tables'!$J73="Yes",1,0)</f>
        <v>4</v>
      </c>
      <c r="N73" s="108">
        <f>IF('Master Tables'!$M73&gt;0,4,0)</f>
        <v>4</v>
      </c>
    </row>
    <row r="74" spans="1:14">
      <c r="A74" s="109" t="s">
        <v>132</v>
      </c>
      <c r="B74" s="110" t="s">
        <v>369</v>
      </c>
      <c r="C74" s="110" t="s">
        <v>370</v>
      </c>
      <c r="D74" s="110" t="s">
        <v>206</v>
      </c>
      <c r="E74" s="110" t="s">
        <v>371</v>
      </c>
      <c r="F74" s="110" t="s">
        <v>188</v>
      </c>
      <c r="G74" s="109" t="s">
        <v>178</v>
      </c>
      <c r="H74" s="109"/>
      <c r="I74" s="109" t="s">
        <v>214</v>
      </c>
      <c r="J74" s="109" t="s">
        <v>208</v>
      </c>
      <c r="K74" s="109" t="s">
        <v>208</v>
      </c>
      <c r="L74" s="107" t="str">
        <f>IF(COUNTA('Master Tables'!$A74:$C74)=0,"",IF(COUNTA('Master Tables'!$D74:$E74,'Master Tables'!$I74)=3,"Yes","No"))</f>
        <v>Yes</v>
      </c>
      <c r="M74" s="107">
        <f>COUNTA('Master Tables'!$D74:$E74,'Master Tables'!$I74)+IF('Master Tables'!$J74="Yes",1,0)</f>
        <v>4</v>
      </c>
      <c r="N74" s="108">
        <f>IF('Master Tables'!$M74&gt;0,4,0)</f>
        <v>4</v>
      </c>
    </row>
    <row r="75" spans="1:14">
      <c r="A75" s="109" t="s">
        <v>132</v>
      </c>
      <c r="B75" s="110" t="s">
        <v>372</v>
      </c>
      <c r="C75" s="110" t="s">
        <v>373</v>
      </c>
      <c r="D75" s="110" t="s">
        <v>206</v>
      </c>
      <c r="E75" s="110" t="s">
        <v>374</v>
      </c>
      <c r="F75" s="110" t="s">
        <v>188</v>
      </c>
      <c r="G75" s="109" t="s">
        <v>178</v>
      </c>
      <c r="H75" s="109"/>
      <c r="I75" s="109" t="s">
        <v>214</v>
      </c>
      <c r="J75" s="109" t="s">
        <v>208</v>
      </c>
      <c r="K75" s="109" t="s">
        <v>208</v>
      </c>
      <c r="L75" s="107" t="str">
        <f>IF(COUNTA('Master Tables'!$A75:$C75)=0,"",IF(COUNTA('Master Tables'!$D75:$E75,'Master Tables'!$I75)=3,"Yes","No"))</f>
        <v>Yes</v>
      </c>
      <c r="M75" s="107">
        <f>COUNTA('Master Tables'!$D75:$E75,'Master Tables'!$I75)+IF('Master Tables'!$J75="Yes",1,0)</f>
        <v>4</v>
      </c>
      <c r="N75" s="108">
        <f>IF('Master Tables'!$M75&gt;0,4,0)</f>
        <v>4</v>
      </c>
    </row>
    <row r="76" spans="1:14">
      <c r="A76" s="109" t="s">
        <v>132</v>
      </c>
      <c r="B76" s="110" t="s">
        <v>372</v>
      </c>
      <c r="C76" s="110" t="s">
        <v>375</v>
      </c>
      <c r="D76" s="110" t="s">
        <v>206</v>
      </c>
      <c r="E76" s="110" t="s">
        <v>376</v>
      </c>
      <c r="F76" s="110" t="s">
        <v>188</v>
      </c>
      <c r="G76" s="109" t="s">
        <v>178</v>
      </c>
      <c r="H76" s="109"/>
      <c r="I76" s="109" t="s">
        <v>214</v>
      </c>
      <c r="J76" s="109" t="s">
        <v>208</v>
      </c>
      <c r="K76" s="109" t="s">
        <v>208</v>
      </c>
      <c r="L76" s="107" t="str">
        <f>IF(COUNTA('Master Tables'!$A76:$C76)=0,"",IF(COUNTA('Master Tables'!$D76:$E76,'Master Tables'!$I76)=3,"Yes","No"))</f>
        <v>Yes</v>
      </c>
      <c r="M76" s="107">
        <f>COUNTA('Master Tables'!$D76:$E76,'Master Tables'!$I76)+IF('Master Tables'!$J76="Yes",1,0)</f>
        <v>4</v>
      </c>
      <c r="N76" s="108">
        <f>IF('Master Tables'!$M76&gt;0,4,0)</f>
        <v>4</v>
      </c>
    </row>
    <row r="77" spans="1:14">
      <c r="A77" s="109" t="s">
        <v>132</v>
      </c>
      <c r="B77" s="110" t="s">
        <v>372</v>
      </c>
      <c r="C77" s="110" t="s">
        <v>377</v>
      </c>
      <c r="D77" s="110" t="s">
        <v>206</v>
      </c>
      <c r="E77" s="110" t="s">
        <v>378</v>
      </c>
      <c r="F77" s="110" t="s">
        <v>188</v>
      </c>
      <c r="G77" s="109" t="s">
        <v>178</v>
      </c>
      <c r="H77" s="109"/>
      <c r="I77" s="109" t="s">
        <v>214</v>
      </c>
      <c r="J77" s="109" t="s">
        <v>208</v>
      </c>
      <c r="K77" s="109" t="s">
        <v>208</v>
      </c>
      <c r="L77" s="107" t="str">
        <f>IF(COUNTA('Master Tables'!$A77:$C77)=0,"",IF(COUNTA('Master Tables'!$D77:$E77,'Master Tables'!$I77)=3,"Yes","No"))</f>
        <v>Yes</v>
      </c>
      <c r="M77" s="107">
        <f>COUNTA('Master Tables'!$D77:$E77,'Master Tables'!$I77)+IF('Master Tables'!$J77="Yes",1,0)</f>
        <v>4</v>
      </c>
      <c r="N77" s="108">
        <f>IF('Master Tables'!$M77&gt;0,4,0)</f>
        <v>4</v>
      </c>
    </row>
    <row r="78" spans="1:14">
      <c r="A78" s="109" t="s">
        <v>132</v>
      </c>
      <c r="B78" s="110" t="s">
        <v>372</v>
      </c>
      <c r="C78" s="110" t="s">
        <v>379</v>
      </c>
      <c r="D78" s="110" t="s">
        <v>206</v>
      </c>
      <c r="E78" s="110" t="s">
        <v>378</v>
      </c>
      <c r="F78" s="110" t="s">
        <v>188</v>
      </c>
      <c r="G78" s="109" t="s">
        <v>178</v>
      </c>
      <c r="H78" s="109"/>
      <c r="I78" s="109" t="s">
        <v>214</v>
      </c>
      <c r="J78" s="109" t="s">
        <v>208</v>
      </c>
      <c r="K78" s="109" t="s">
        <v>208</v>
      </c>
      <c r="L78" s="107" t="str">
        <f>IF(COUNTA('Master Tables'!$A78:$C78)=0,"",IF(COUNTA('Master Tables'!$D78:$E78,'Master Tables'!$I78)=3,"Yes","No"))</f>
        <v>Yes</v>
      </c>
      <c r="M78" s="107">
        <f>COUNTA('Master Tables'!$D78:$E78,'Master Tables'!$I78)+IF('Master Tables'!$J78="Yes",1,0)</f>
        <v>4</v>
      </c>
      <c r="N78" s="108">
        <f>IF('Master Tables'!$M78&gt;0,4,0)</f>
        <v>4</v>
      </c>
    </row>
    <row r="79" spans="1:14">
      <c r="A79" s="109" t="s">
        <v>132</v>
      </c>
      <c r="B79" s="110" t="s">
        <v>372</v>
      </c>
      <c r="C79" s="110" t="s">
        <v>380</v>
      </c>
      <c r="D79" s="110" t="s">
        <v>206</v>
      </c>
      <c r="E79" s="110" t="s">
        <v>381</v>
      </c>
      <c r="F79" s="110" t="s">
        <v>188</v>
      </c>
      <c r="G79" s="109" t="s">
        <v>178</v>
      </c>
      <c r="H79" s="109"/>
      <c r="I79" s="109" t="s">
        <v>214</v>
      </c>
      <c r="J79" s="109" t="s">
        <v>208</v>
      </c>
      <c r="K79" s="109" t="s">
        <v>208</v>
      </c>
      <c r="L79" s="107" t="str">
        <f>IF(COUNTA('Master Tables'!$A79:$C79)=0,"",IF(COUNTA('Master Tables'!$D79:$E79,'Master Tables'!$I79)=3,"Yes","No"))</f>
        <v>Yes</v>
      </c>
      <c r="M79" s="107">
        <f>COUNTA('Master Tables'!$D79:$E79,'Master Tables'!$I79)+IF('Master Tables'!$J79="Yes",1,0)</f>
        <v>4</v>
      </c>
      <c r="N79" s="108">
        <f>IF('Master Tables'!$M79&gt;0,4,0)</f>
        <v>4</v>
      </c>
    </row>
    <row r="80" spans="1:14">
      <c r="A80" s="109" t="s">
        <v>132</v>
      </c>
      <c r="B80" s="110" t="s">
        <v>372</v>
      </c>
      <c r="C80" s="110" t="s">
        <v>382</v>
      </c>
      <c r="D80" s="110" t="s">
        <v>206</v>
      </c>
      <c r="E80" s="110" t="s">
        <v>383</v>
      </c>
      <c r="F80" s="110" t="s">
        <v>188</v>
      </c>
      <c r="G80" s="109" t="s">
        <v>178</v>
      </c>
      <c r="H80" s="109"/>
      <c r="I80" s="109" t="s">
        <v>214</v>
      </c>
      <c r="J80" s="109" t="s">
        <v>208</v>
      </c>
      <c r="K80" s="109" t="s">
        <v>208</v>
      </c>
      <c r="L80" s="107" t="str">
        <f>IF(COUNTA('Master Tables'!$A80:$C80)=0,"",IF(COUNTA('Master Tables'!$D80:$E80,'Master Tables'!$I80)=3,"Yes","No"))</f>
        <v>Yes</v>
      </c>
      <c r="M80" s="107">
        <f>COUNTA('Master Tables'!$D80:$E80,'Master Tables'!$I80)+IF('Master Tables'!$J80="Yes",1,0)</f>
        <v>4</v>
      </c>
      <c r="N80" s="108">
        <f>IF('Master Tables'!$M80&gt;0,4,0)</f>
        <v>4</v>
      </c>
    </row>
    <row r="81" spans="1:14">
      <c r="A81" s="109" t="s">
        <v>132</v>
      </c>
      <c r="B81" s="110" t="s">
        <v>372</v>
      </c>
      <c r="C81" s="110" t="s">
        <v>384</v>
      </c>
      <c r="D81" s="110" t="s">
        <v>206</v>
      </c>
      <c r="E81" s="110" t="s">
        <v>385</v>
      </c>
      <c r="F81" s="110" t="s">
        <v>188</v>
      </c>
      <c r="G81" s="109" t="s">
        <v>178</v>
      </c>
      <c r="H81" s="109"/>
      <c r="I81" s="109" t="s">
        <v>214</v>
      </c>
      <c r="J81" s="109" t="s">
        <v>208</v>
      </c>
      <c r="K81" s="109" t="s">
        <v>208</v>
      </c>
      <c r="L81" s="107" t="str">
        <f>IF(COUNTA('Master Tables'!$A81:$C81)=0,"",IF(COUNTA('Master Tables'!$D81:$E81,'Master Tables'!$I81)=3,"Yes","No"))</f>
        <v>Yes</v>
      </c>
      <c r="M81" s="107">
        <f>COUNTA('Master Tables'!$D81:$E81,'Master Tables'!$I81)+IF('Master Tables'!$J81="Yes",1,0)</f>
        <v>4</v>
      </c>
      <c r="N81" s="108">
        <f>IF('Master Tables'!$M81&gt;0,4,0)</f>
        <v>4</v>
      </c>
    </row>
    <row r="82" spans="1:14">
      <c r="A82" s="109" t="s">
        <v>132</v>
      </c>
      <c r="B82" s="110" t="s">
        <v>372</v>
      </c>
      <c r="C82" s="110" t="s">
        <v>386</v>
      </c>
      <c r="D82" s="110" t="s">
        <v>206</v>
      </c>
      <c r="E82" s="110" t="s">
        <v>387</v>
      </c>
      <c r="F82" s="110" t="s">
        <v>188</v>
      </c>
      <c r="G82" s="109" t="s">
        <v>178</v>
      </c>
      <c r="H82" s="109"/>
      <c r="I82" s="109" t="s">
        <v>214</v>
      </c>
      <c r="J82" s="109" t="s">
        <v>208</v>
      </c>
      <c r="K82" s="109" t="s">
        <v>208</v>
      </c>
      <c r="L82" s="107" t="str">
        <f>IF(COUNTA('Master Tables'!$A82:$C82)=0,"",IF(COUNTA('Master Tables'!$D82:$E82,'Master Tables'!$I82)=3,"Yes","No"))</f>
        <v>Yes</v>
      </c>
      <c r="M82" s="107">
        <f>COUNTA('Master Tables'!$D82:$E82,'Master Tables'!$I82)+IF('Master Tables'!$J82="Yes",1,0)</f>
        <v>4</v>
      </c>
      <c r="N82" s="108">
        <f>IF('Master Tables'!$M82&gt;0,4,0)</f>
        <v>4</v>
      </c>
    </row>
    <row r="83" spans="1:14">
      <c r="A83" s="109" t="s">
        <v>132</v>
      </c>
      <c r="B83" s="110" t="s">
        <v>372</v>
      </c>
      <c r="C83" s="110" t="s">
        <v>388</v>
      </c>
      <c r="D83" s="110" t="s">
        <v>206</v>
      </c>
      <c r="E83" s="110" t="s">
        <v>389</v>
      </c>
      <c r="F83" s="110" t="s">
        <v>188</v>
      </c>
      <c r="G83" s="109" t="s">
        <v>178</v>
      </c>
      <c r="H83" s="109"/>
      <c r="I83" s="109" t="s">
        <v>214</v>
      </c>
      <c r="J83" s="109" t="s">
        <v>208</v>
      </c>
      <c r="K83" s="109" t="s">
        <v>208</v>
      </c>
      <c r="L83" s="107" t="str">
        <f>IF(COUNTA('Master Tables'!$A83:$C83)=0,"",IF(COUNTA('Master Tables'!$D83:$E83,'Master Tables'!$I83)=3,"Yes","No"))</f>
        <v>Yes</v>
      </c>
      <c r="M83" s="107">
        <f>COUNTA('Master Tables'!$D83:$E83,'Master Tables'!$I83)+IF('Master Tables'!$J83="Yes",1,0)</f>
        <v>4</v>
      </c>
      <c r="N83" s="108">
        <f>IF('Master Tables'!$M83&gt;0,4,0)</f>
        <v>4</v>
      </c>
    </row>
    <row r="84" spans="1:14">
      <c r="A84" s="109" t="s">
        <v>132</v>
      </c>
      <c r="B84" s="110" t="s">
        <v>372</v>
      </c>
      <c r="C84" s="110" t="s">
        <v>390</v>
      </c>
      <c r="D84" s="110" t="s">
        <v>206</v>
      </c>
      <c r="E84" s="110" t="s">
        <v>391</v>
      </c>
      <c r="F84" s="110" t="s">
        <v>188</v>
      </c>
      <c r="G84" s="109" t="s">
        <v>178</v>
      </c>
      <c r="H84" s="109"/>
      <c r="I84" s="109" t="s">
        <v>214</v>
      </c>
      <c r="J84" s="109" t="s">
        <v>208</v>
      </c>
      <c r="K84" s="109" t="s">
        <v>208</v>
      </c>
      <c r="L84" s="107" t="str">
        <f>IF(COUNTA('Master Tables'!$A84:$C84)=0,"",IF(COUNTA('Master Tables'!$D84:$E84,'Master Tables'!$I84)=3,"Yes","No"))</f>
        <v>Yes</v>
      </c>
      <c r="M84" s="107">
        <f>COUNTA('Master Tables'!$D84:$E84,'Master Tables'!$I84)+IF('Master Tables'!$J84="Yes",1,0)</f>
        <v>4</v>
      </c>
      <c r="N84" s="108">
        <f>IF('Master Tables'!$M84&gt;0,4,0)</f>
        <v>4</v>
      </c>
    </row>
    <row r="85" spans="1:14">
      <c r="A85" s="109" t="s">
        <v>132</v>
      </c>
      <c r="B85" s="110" t="s">
        <v>372</v>
      </c>
      <c r="C85" s="110" t="s">
        <v>392</v>
      </c>
      <c r="D85" s="110" t="s">
        <v>206</v>
      </c>
      <c r="E85" s="110" t="s">
        <v>393</v>
      </c>
      <c r="F85" s="110" t="s">
        <v>188</v>
      </c>
      <c r="G85" s="109" t="s">
        <v>178</v>
      </c>
      <c r="H85" s="109"/>
      <c r="I85" s="109" t="s">
        <v>214</v>
      </c>
      <c r="J85" s="109" t="s">
        <v>208</v>
      </c>
      <c r="K85" s="109" t="s">
        <v>208</v>
      </c>
      <c r="L85" s="107" t="str">
        <f>IF(COUNTA('Master Tables'!$A85:$C85)=0,"",IF(COUNTA('Master Tables'!$D85:$E85,'Master Tables'!$I85)=3,"Yes","No"))</f>
        <v>Yes</v>
      </c>
      <c r="M85" s="107">
        <f>COUNTA('Master Tables'!$D85:$E85,'Master Tables'!$I85)+IF('Master Tables'!$J85="Yes",1,0)</f>
        <v>4</v>
      </c>
      <c r="N85" s="108">
        <f>IF('Master Tables'!$M85&gt;0,4,0)</f>
        <v>4</v>
      </c>
    </row>
    <row r="86" spans="1:14" ht="30">
      <c r="A86" s="109" t="s">
        <v>132</v>
      </c>
      <c r="B86" s="110" t="s">
        <v>372</v>
      </c>
      <c r="C86" s="110" t="s">
        <v>394</v>
      </c>
      <c r="D86" s="110" t="s">
        <v>206</v>
      </c>
      <c r="E86" s="110" t="s">
        <v>395</v>
      </c>
      <c r="F86" s="110" t="s">
        <v>188</v>
      </c>
      <c r="G86" s="109" t="s">
        <v>178</v>
      </c>
      <c r="H86" s="109"/>
      <c r="I86" s="109" t="s">
        <v>214</v>
      </c>
      <c r="J86" s="109" t="s">
        <v>208</v>
      </c>
      <c r="K86" s="109" t="s">
        <v>208</v>
      </c>
      <c r="L86" s="107" t="str">
        <f>IF(COUNTA('Master Tables'!$A86:$C86)=0,"",IF(COUNTA('Master Tables'!$D86:$E86,'Master Tables'!$I86)=3,"Yes","No"))</f>
        <v>Yes</v>
      </c>
      <c r="M86" s="107">
        <f>COUNTA('Master Tables'!$D86:$E86,'Master Tables'!$I86)+IF('Master Tables'!$J86="Yes",1,0)</f>
        <v>4</v>
      </c>
      <c r="N86" s="108">
        <f>IF('Master Tables'!$M86&gt;0,4,0)</f>
        <v>4</v>
      </c>
    </row>
    <row r="87" spans="1:14">
      <c r="A87" s="109" t="s">
        <v>132</v>
      </c>
      <c r="B87" s="110" t="s">
        <v>372</v>
      </c>
      <c r="C87" s="110" t="s">
        <v>396</v>
      </c>
      <c r="D87" s="110" t="s">
        <v>206</v>
      </c>
      <c r="E87" s="110" t="s">
        <v>397</v>
      </c>
      <c r="F87" s="110" t="s">
        <v>188</v>
      </c>
      <c r="G87" s="109" t="s">
        <v>178</v>
      </c>
      <c r="H87" s="109"/>
      <c r="I87" s="109" t="s">
        <v>214</v>
      </c>
      <c r="J87" s="109" t="s">
        <v>208</v>
      </c>
      <c r="K87" s="109" t="s">
        <v>208</v>
      </c>
      <c r="L87" s="107" t="str">
        <f>IF(COUNTA('Master Tables'!$A87:$C87)=0,"",IF(COUNTA('Master Tables'!$D87:$E87,'Master Tables'!$I87)=3,"Yes","No"))</f>
        <v>Yes</v>
      </c>
      <c r="M87" s="107">
        <f>COUNTA('Master Tables'!$D87:$E87,'Master Tables'!$I87)+IF('Master Tables'!$J87="Yes",1,0)</f>
        <v>4</v>
      </c>
      <c r="N87" s="108">
        <f>IF('Master Tables'!$M87&gt;0,4,0)</f>
        <v>4</v>
      </c>
    </row>
    <row r="88" spans="1:14" ht="30">
      <c r="A88" s="109" t="s">
        <v>132</v>
      </c>
      <c r="B88" s="110" t="s">
        <v>372</v>
      </c>
      <c r="C88" s="110" t="s">
        <v>398</v>
      </c>
      <c r="D88" s="110" t="s">
        <v>206</v>
      </c>
      <c r="E88" s="110" t="s">
        <v>399</v>
      </c>
      <c r="F88" s="110" t="s">
        <v>188</v>
      </c>
      <c r="G88" s="109" t="s">
        <v>178</v>
      </c>
      <c r="H88" s="109"/>
      <c r="I88" s="109" t="s">
        <v>214</v>
      </c>
      <c r="J88" s="109" t="s">
        <v>208</v>
      </c>
      <c r="K88" s="109" t="s">
        <v>208</v>
      </c>
      <c r="L88" s="107" t="str">
        <f>IF(COUNTA('Master Tables'!$A88:$C88)=0,"",IF(COUNTA('Master Tables'!$D88:$E88,'Master Tables'!$I88)=3,"Yes","No"))</f>
        <v>Yes</v>
      </c>
      <c r="M88" s="107">
        <f>COUNTA('Master Tables'!$D88:$E88,'Master Tables'!$I88)+IF('Master Tables'!$J88="Yes",1,0)</f>
        <v>4</v>
      </c>
      <c r="N88" s="108">
        <f>IF('Master Tables'!$M88&gt;0,4,0)</f>
        <v>4</v>
      </c>
    </row>
    <row r="89" spans="1:14">
      <c r="A89" s="109" t="s">
        <v>132</v>
      </c>
      <c r="B89" s="110" t="s">
        <v>372</v>
      </c>
      <c r="C89" s="110" t="s">
        <v>400</v>
      </c>
      <c r="D89" s="110" t="s">
        <v>206</v>
      </c>
      <c r="E89" s="110" t="s">
        <v>401</v>
      </c>
      <c r="F89" s="110" t="s">
        <v>188</v>
      </c>
      <c r="G89" s="109" t="s">
        <v>178</v>
      </c>
      <c r="H89" s="109"/>
      <c r="I89" s="109" t="s">
        <v>214</v>
      </c>
      <c r="J89" s="109" t="s">
        <v>208</v>
      </c>
      <c r="K89" s="109" t="s">
        <v>208</v>
      </c>
      <c r="L89" s="107" t="str">
        <f>IF(COUNTA('Master Tables'!$A89:$C89)=0,"",IF(COUNTA('Master Tables'!$D89:$E89,'Master Tables'!$I89)=3,"Yes","No"))</f>
        <v>Yes</v>
      </c>
      <c r="M89" s="107">
        <f>COUNTA('Master Tables'!$D89:$E89,'Master Tables'!$I89)+IF('Master Tables'!$J89="Yes",1,0)</f>
        <v>4</v>
      </c>
      <c r="N89" s="108">
        <f>IF('Master Tables'!$M89&gt;0,4,0)</f>
        <v>4</v>
      </c>
    </row>
    <row r="90" spans="1:14">
      <c r="A90" s="109" t="s">
        <v>132</v>
      </c>
      <c r="B90" s="110" t="s">
        <v>372</v>
      </c>
      <c r="C90" s="110" t="s">
        <v>402</v>
      </c>
      <c r="D90" s="110" t="s">
        <v>206</v>
      </c>
      <c r="E90" s="110" t="s">
        <v>403</v>
      </c>
      <c r="F90" s="110" t="s">
        <v>188</v>
      </c>
      <c r="G90" s="109" t="s">
        <v>178</v>
      </c>
      <c r="H90" s="109"/>
      <c r="I90" s="109" t="s">
        <v>214</v>
      </c>
      <c r="J90" s="109" t="s">
        <v>208</v>
      </c>
      <c r="K90" s="109" t="s">
        <v>208</v>
      </c>
      <c r="L90" s="107" t="str">
        <f>IF(COUNTA('Master Tables'!$A90:$C90)=0,"",IF(COUNTA('Master Tables'!$D90:$E90,'Master Tables'!$I90)=3,"Yes","No"))</f>
        <v>Yes</v>
      </c>
      <c r="M90" s="107">
        <f>COUNTA('Master Tables'!$D90:$E90,'Master Tables'!$I90)+IF('Master Tables'!$J90="Yes",1,0)</f>
        <v>4</v>
      </c>
      <c r="N90" s="108">
        <f>IF('Master Tables'!$M90&gt;0,4,0)</f>
        <v>4</v>
      </c>
    </row>
    <row r="91" spans="1:14">
      <c r="A91" s="109" t="s">
        <v>132</v>
      </c>
      <c r="B91" s="110" t="s">
        <v>372</v>
      </c>
      <c r="C91" s="110" t="s">
        <v>404</v>
      </c>
      <c r="D91" s="110" t="s">
        <v>206</v>
      </c>
      <c r="E91" s="110" t="s">
        <v>403</v>
      </c>
      <c r="F91" s="110" t="s">
        <v>188</v>
      </c>
      <c r="G91" s="109" t="s">
        <v>178</v>
      </c>
      <c r="H91" s="109"/>
      <c r="I91" s="109" t="s">
        <v>214</v>
      </c>
      <c r="J91" s="109" t="s">
        <v>208</v>
      </c>
      <c r="K91" s="109" t="s">
        <v>208</v>
      </c>
      <c r="L91" s="107" t="str">
        <f>IF(COUNTA('Master Tables'!$A91:$C91)=0,"",IF(COUNTA('Master Tables'!$D91:$E91,'Master Tables'!$I91)=3,"Yes","No"))</f>
        <v>Yes</v>
      </c>
      <c r="M91" s="107">
        <f>COUNTA('Master Tables'!$D91:$E91,'Master Tables'!$I91)+IF('Master Tables'!$J91="Yes",1,0)</f>
        <v>4</v>
      </c>
      <c r="N91" s="108">
        <f>IF('Master Tables'!$M91&gt;0,4,0)</f>
        <v>4</v>
      </c>
    </row>
    <row r="92" spans="1:14" ht="30">
      <c r="A92" s="109" t="s">
        <v>132</v>
      </c>
      <c r="B92" s="110" t="s">
        <v>405</v>
      </c>
      <c r="C92" s="110" t="s">
        <v>406</v>
      </c>
      <c r="D92" s="110" t="s">
        <v>206</v>
      </c>
      <c r="E92" s="110" t="s">
        <v>407</v>
      </c>
      <c r="F92" s="110" t="s">
        <v>188</v>
      </c>
      <c r="G92" s="109" t="s">
        <v>178</v>
      </c>
      <c r="H92" s="109"/>
      <c r="I92" s="109" t="s">
        <v>214</v>
      </c>
      <c r="J92" s="109" t="s">
        <v>208</v>
      </c>
      <c r="K92" s="109" t="s">
        <v>208</v>
      </c>
      <c r="L92" s="107" t="str">
        <f>IF(COUNTA('Master Tables'!$A92:$C92)=0,"",IF(COUNTA('Master Tables'!$D92:$E92,'Master Tables'!$I92)=3,"Yes","No"))</f>
        <v>Yes</v>
      </c>
      <c r="M92" s="107">
        <f>COUNTA('Master Tables'!$D92:$E92,'Master Tables'!$I92)+IF('Master Tables'!$J92="Yes",1,0)</f>
        <v>4</v>
      </c>
      <c r="N92" s="108">
        <f>IF('Master Tables'!$M92&gt;0,4,0)</f>
        <v>4</v>
      </c>
    </row>
    <row r="93" spans="1:14" ht="30">
      <c r="A93" s="109" t="s">
        <v>132</v>
      </c>
      <c r="B93" s="110" t="s">
        <v>405</v>
      </c>
      <c r="C93" s="110" t="s">
        <v>408</v>
      </c>
      <c r="D93" s="110" t="s">
        <v>206</v>
      </c>
      <c r="E93" s="110" t="s">
        <v>409</v>
      </c>
      <c r="F93" s="110" t="s">
        <v>188</v>
      </c>
      <c r="G93" s="109" t="s">
        <v>178</v>
      </c>
      <c r="H93" s="109"/>
      <c r="I93" s="109" t="s">
        <v>214</v>
      </c>
      <c r="J93" s="109" t="s">
        <v>208</v>
      </c>
      <c r="K93" s="109" t="s">
        <v>208</v>
      </c>
      <c r="L93" s="107" t="str">
        <f>IF(COUNTA('Master Tables'!$A93:$C93)=0,"",IF(COUNTA('Master Tables'!$D93:$E93,'Master Tables'!$I93)=3,"Yes","No"))</f>
        <v>Yes</v>
      </c>
      <c r="M93" s="107">
        <f>COUNTA('Master Tables'!$D93:$E93,'Master Tables'!$I93)+IF('Master Tables'!$J93="Yes",1,0)</f>
        <v>4</v>
      </c>
      <c r="N93" s="108">
        <f>IF('Master Tables'!$M93&gt;0,4,0)</f>
        <v>4</v>
      </c>
    </row>
    <row r="94" spans="1:14" ht="30">
      <c r="A94" s="109" t="s">
        <v>132</v>
      </c>
      <c r="B94" s="110" t="s">
        <v>405</v>
      </c>
      <c r="C94" s="110" t="s">
        <v>410</v>
      </c>
      <c r="D94" s="110" t="s">
        <v>206</v>
      </c>
      <c r="E94" s="110" t="s">
        <v>411</v>
      </c>
      <c r="F94" s="110" t="s">
        <v>188</v>
      </c>
      <c r="G94" s="109" t="s">
        <v>178</v>
      </c>
      <c r="H94" s="109"/>
      <c r="I94" s="109" t="s">
        <v>214</v>
      </c>
      <c r="J94" s="109" t="s">
        <v>208</v>
      </c>
      <c r="K94" s="109" t="s">
        <v>208</v>
      </c>
      <c r="L94" s="107" t="str">
        <f>IF(COUNTA('Master Tables'!$A94:$C94)=0,"",IF(COUNTA('Master Tables'!$D94:$E94,'Master Tables'!$I94)=3,"Yes","No"))</f>
        <v>Yes</v>
      </c>
      <c r="M94" s="107">
        <f>COUNTA('Master Tables'!$D94:$E94,'Master Tables'!$I94)+IF('Master Tables'!$J94="Yes",1,0)</f>
        <v>4</v>
      </c>
      <c r="N94" s="108">
        <f>IF('Master Tables'!$M94&gt;0,4,0)</f>
        <v>4</v>
      </c>
    </row>
    <row r="95" spans="1:14" ht="30">
      <c r="A95" s="109" t="s">
        <v>132</v>
      </c>
      <c r="B95" s="110" t="s">
        <v>405</v>
      </c>
      <c r="C95" s="110" t="s">
        <v>412</v>
      </c>
      <c r="D95" s="110" t="s">
        <v>206</v>
      </c>
      <c r="E95" s="110" t="s">
        <v>411</v>
      </c>
      <c r="F95" s="110" t="s">
        <v>188</v>
      </c>
      <c r="G95" s="109" t="s">
        <v>178</v>
      </c>
      <c r="H95" s="109"/>
      <c r="I95" s="109" t="s">
        <v>214</v>
      </c>
      <c r="J95" s="109" t="s">
        <v>208</v>
      </c>
      <c r="K95" s="109" t="s">
        <v>208</v>
      </c>
      <c r="L95" s="107" t="str">
        <f>IF(COUNTA('Master Tables'!$A95:$C95)=0,"",IF(COUNTA('Master Tables'!$D95:$E95,'Master Tables'!$I95)=3,"Yes","No"))</f>
        <v>Yes</v>
      </c>
      <c r="M95" s="107">
        <f>COUNTA('Master Tables'!$D95:$E95,'Master Tables'!$I95)+IF('Master Tables'!$J95="Yes",1,0)</f>
        <v>4</v>
      </c>
      <c r="N95" s="108">
        <f>IF('Master Tables'!$M95&gt;0,4,0)</f>
        <v>4</v>
      </c>
    </row>
    <row r="96" spans="1:14" ht="30">
      <c r="A96" s="109" t="s">
        <v>132</v>
      </c>
      <c r="B96" s="110" t="s">
        <v>405</v>
      </c>
      <c r="C96" s="110" t="s">
        <v>413</v>
      </c>
      <c r="D96" s="110" t="s">
        <v>206</v>
      </c>
      <c r="E96" s="110" t="s">
        <v>414</v>
      </c>
      <c r="F96" s="110" t="s">
        <v>188</v>
      </c>
      <c r="G96" s="109" t="s">
        <v>178</v>
      </c>
      <c r="H96" s="109"/>
      <c r="I96" s="109" t="s">
        <v>214</v>
      </c>
      <c r="J96" s="109" t="s">
        <v>208</v>
      </c>
      <c r="K96" s="109" t="s">
        <v>208</v>
      </c>
      <c r="L96" s="107" t="str">
        <f>IF(COUNTA('Master Tables'!$A96:$C96)=0,"",IF(COUNTA('Master Tables'!$D96:$E96,'Master Tables'!$I96)=3,"Yes","No"))</f>
        <v>Yes</v>
      </c>
      <c r="M96" s="107">
        <f>COUNTA('Master Tables'!$D96:$E96,'Master Tables'!$I96)+IF('Master Tables'!$J96="Yes",1,0)</f>
        <v>4</v>
      </c>
      <c r="N96" s="108">
        <f>IF('Master Tables'!$M96&gt;0,4,0)</f>
        <v>4</v>
      </c>
    </row>
    <row r="97" spans="1:14">
      <c r="A97" s="109" t="s">
        <v>132</v>
      </c>
      <c r="B97" s="110" t="s">
        <v>405</v>
      </c>
      <c r="C97" s="110" t="s">
        <v>415</v>
      </c>
      <c r="D97" s="110" t="s">
        <v>206</v>
      </c>
      <c r="E97" s="110" t="s">
        <v>416</v>
      </c>
      <c r="F97" s="110" t="s">
        <v>188</v>
      </c>
      <c r="G97" s="109" t="s">
        <v>178</v>
      </c>
      <c r="H97" s="109"/>
      <c r="I97" s="109" t="s">
        <v>214</v>
      </c>
      <c r="J97" s="109" t="s">
        <v>208</v>
      </c>
      <c r="K97" s="109" t="s">
        <v>208</v>
      </c>
      <c r="L97" s="107" t="str">
        <f>IF(COUNTA('Master Tables'!$A97:$C97)=0,"",IF(COUNTA('Master Tables'!$D97:$E97,'Master Tables'!$I97)=3,"Yes","No"))</f>
        <v>Yes</v>
      </c>
      <c r="M97" s="107">
        <f>COUNTA('Master Tables'!$D97:$E97,'Master Tables'!$I97)+IF('Master Tables'!$J97="Yes",1,0)</f>
        <v>4</v>
      </c>
      <c r="N97" s="108">
        <f>IF('Master Tables'!$M97&gt;0,4,0)</f>
        <v>4</v>
      </c>
    </row>
    <row r="98" spans="1:14" ht="30">
      <c r="A98" s="109" t="s">
        <v>132</v>
      </c>
      <c r="B98" s="110" t="s">
        <v>405</v>
      </c>
      <c r="C98" s="110" t="s">
        <v>417</v>
      </c>
      <c r="D98" s="110" t="s">
        <v>206</v>
      </c>
      <c r="E98" s="110" t="s">
        <v>418</v>
      </c>
      <c r="F98" s="110" t="s">
        <v>188</v>
      </c>
      <c r="G98" s="109" t="s">
        <v>178</v>
      </c>
      <c r="H98" s="109"/>
      <c r="I98" s="109" t="s">
        <v>214</v>
      </c>
      <c r="J98" s="109" t="s">
        <v>208</v>
      </c>
      <c r="K98" s="109" t="s">
        <v>208</v>
      </c>
      <c r="L98" s="107" t="str">
        <f>IF(COUNTA('Master Tables'!$A98:$C98)=0,"",IF(COUNTA('Master Tables'!$D98:$E98,'Master Tables'!$I98)=3,"Yes","No"))</f>
        <v>Yes</v>
      </c>
      <c r="M98" s="107">
        <f>COUNTA('Master Tables'!$D98:$E98,'Master Tables'!$I98)+IF('Master Tables'!$J98="Yes",1,0)</f>
        <v>4</v>
      </c>
      <c r="N98" s="108">
        <f>IF('Master Tables'!$M98&gt;0,4,0)</f>
        <v>4</v>
      </c>
    </row>
    <row r="99" spans="1:14" ht="45">
      <c r="A99" s="109" t="s">
        <v>132</v>
      </c>
      <c r="B99" s="110" t="s">
        <v>405</v>
      </c>
      <c r="C99" s="110" t="s">
        <v>419</v>
      </c>
      <c r="D99" s="110" t="s">
        <v>206</v>
      </c>
      <c r="E99" s="110" t="s">
        <v>420</v>
      </c>
      <c r="F99" s="110" t="s">
        <v>188</v>
      </c>
      <c r="G99" s="109" t="s">
        <v>178</v>
      </c>
      <c r="H99" s="109"/>
      <c r="I99" s="109" t="s">
        <v>214</v>
      </c>
      <c r="J99" s="109" t="s">
        <v>208</v>
      </c>
      <c r="K99" s="109" t="s">
        <v>208</v>
      </c>
      <c r="L99" s="107" t="str">
        <f>IF(COUNTA('Master Tables'!$A99:$C99)=0,"",IF(COUNTA('Master Tables'!$D99:$E99,'Master Tables'!$I99)=3,"Yes","No"))</f>
        <v>Yes</v>
      </c>
      <c r="M99" s="107">
        <f>COUNTA('Master Tables'!$D99:$E99,'Master Tables'!$I99)+IF('Master Tables'!$J99="Yes",1,0)</f>
        <v>4</v>
      </c>
      <c r="N99" s="108">
        <f>IF('Master Tables'!$M99&gt;0,4,0)</f>
        <v>4</v>
      </c>
    </row>
    <row r="100" spans="1:14" ht="30">
      <c r="A100" s="109" t="s">
        <v>132</v>
      </c>
      <c r="B100" s="110" t="s">
        <v>405</v>
      </c>
      <c r="C100" s="110" t="s">
        <v>421</v>
      </c>
      <c r="D100" s="110" t="s">
        <v>206</v>
      </c>
      <c r="E100" s="110" t="s">
        <v>422</v>
      </c>
      <c r="F100" s="110" t="s">
        <v>188</v>
      </c>
      <c r="G100" s="109" t="s">
        <v>178</v>
      </c>
      <c r="H100" s="109"/>
      <c r="I100" s="109" t="s">
        <v>214</v>
      </c>
      <c r="J100" s="109" t="s">
        <v>208</v>
      </c>
      <c r="K100" s="109" t="s">
        <v>208</v>
      </c>
      <c r="L100" s="107" t="str">
        <f>IF(COUNTA('Master Tables'!$A100:$C100)=0,"",IF(COUNTA('Master Tables'!$D100:$E100,'Master Tables'!$I100)=3,"Yes","No"))</f>
        <v>Yes</v>
      </c>
      <c r="M100" s="107">
        <f>COUNTA('Master Tables'!$D100:$E100,'Master Tables'!$I100)+IF('Master Tables'!$J100="Yes",1,0)</f>
        <v>4</v>
      </c>
      <c r="N100" s="108">
        <f>IF('Master Tables'!$M100&gt;0,4,0)</f>
        <v>4</v>
      </c>
    </row>
    <row r="101" spans="1:14" ht="30">
      <c r="A101" s="109" t="s">
        <v>132</v>
      </c>
      <c r="B101" s="110" t="s">
        <v>405</v>
      </c>
      <c r="C101" s="110" t="s">
        <v>423</v>
      </c>
      <c r="D101" s="110" t="s">
        <v>206</v>
      </c>
      <c r="E101" s="110" t="s">
        <v>424</v>
      </c>
      <c r="F101" s="110" t="s">
        <v>188</v>
      </c>
      <c r="G101" s="109" t="s">
        <v>178</v>
      </c>
      <c r="H101" s="109"/>
      <c r="I101" s="109" t="s">
        <v>214</v>
      </c>
      <c r="J101" s="109" t="s">
        <v>208</v>
      </c>
      <c r="K101" s="109" t="s">
        <v>208</v>
      </c>
      <c r="L101" s="107" t="str">
        <f>IF(COUNTA('Master Tables'!$A101:$C101)=0,"",IF(COUNTA('Master Tables'!$D101:$E101,'Master Tables'!$I101)=3,"Yes","No"))</f>
        <v>Yes</v>
      </c>
      <c r="M101" s="107">
        <f>COUNTA('Master Tables'!$D101:$E101,'Master Tables'!$I101)+IF('Master Tables'!$J101="Yes",1,0)</f>
        <v>4</v>
      </c>
      <c r="N101" s="108">
        <f>IF('Master Tables'!$M101&gt;0,4,0)</f>
        <v>4</v>
      </c>
    </row>
    <row r="102" spans="1:14">
      <c r="A102" s="109" t="s">
        <v>132</v>
      </c>
      <c r="B102" s="110" t="s">
        <v>405</v>
      </c>
      <c r="C102" s="110" t="s">
        <v>425</v>
      </c>
      <c r="D102" s="110" t="s">
        <v>206</v>
      </c>
      <c r="E102" s="110" t="s">
        <v>426</v>
      </c>
      <c r="F102" s="110" t="s">
        <v>188</v>
      </c>
      <c r="G102" s="109" t="s">
        <v>178</v>
      </c>
      <c r="H102" s="109"/>
      <c r="I102" s="109" t="s">
        <v>214</v>
      </c>
      <c r="J102" s="109" t="s">
        <v>208</v>
      </c>
      <c r="K102" s="109" t="s">
        <v>208</v>
      </c>
      <c r="L102" s="107" t="str">
        <f>IF(COUNTA('Master Tables'!$A102:$C102)=0,"",IF(COUNTA('Master Tables'!$D102:$E102,'Master Tables'!$I102)=3,"Yes","No"))</f>
        <v>Yes</v>
      </c>
      <c r="M102" s="107">
        <f>COUNTA('Master Tables'!$D102:$E102,'Master Tables'!$I102)+IF('Master Tables'!$J102="Yes",1,0)</f>
        <v>4</v>
      </c>
      <c r="N102" s="108">
        <f>IF('Master Tables'!$M102&gt;0,4,0)</f>
        <v>4</v>
      </c>
    </row>
    <row r="103" spans="1:14">
      <c r="A103" s="109" t="s">
        <v>132</v>
      </c>
      <c r="B103" s="110" t="s">
        <v>215</v>
      </c>
      <c r="C103" s="110" t="s">
        <v>427</v>
      </c>
      <c r="D103" s="110" t="s">
        <v>206</v>
      </c>
      <c r="E103" s="110" t="s">
        <v>273</v>
      </c>
      <c r="F103" s="110" t="s">
        <v>188</v>
      </c>
      <c r="G103" s="109" t="s">
        <v>178</v>
      </c>
      <c r="H103" s="109"/>
      <c r="I103" s="109" t="s">
        <v>214</v>
      </c>
      <c r="J103" s="109" t="s">
        <v>208</v>
      </c>
      <c r="K103" s="109" t="s">
        <v>208</v>
      </c>
      <c r="L103" s="107" t="str">
        <f>IF(COUNTA('Master Tables'!$A103:$C103)=0,"",IF(COUNTA('Master Tables'!$D103:$E103,'Master Tables'!$I103)=3,"Yes","No"))</f>
        <v>Yes</v>
      </c>
      <c r="M103" s="107">
        <f>COUNTA('Master Tables'!$D103:$E103,'Master Tables'!$I103)+IF('Master Tables'!$J103="Yes",1,0)</f>
        <v>4</v>
      </c>
      <c r="N103" s="108">
        <f>IF('Master Tables'!$M103&gt;0,4,0)</f>
        <v>4</v>
      </c>
    </row>
    <row r="104" spans="1:14">
      <c r="A104" s="109" t="s">
        <v>132</v>
      </c>
      <c r="B104" s="110" t="s">
        <v>215</v>
      </c>
      <c r="C104" s="110" t="s">
        <v>428</v>
      </c>
      <c r="D104" s="110" t="s">
        <v>206</v>
      </c>
      <c r="E104" s="110" t="s">
        <v>429</v>
      </c>
      <c r="F104" s="110" t="s">
        <v>188</v>
      </c>
      <c r="G104" s="109" t="s">
        <v>178</v>
      </c>
      <c r="H104" s="109"/>
      <c r="I104" s="109" t="s">
        <v>214</v>
      </c>
      <c r="J104" s="109" t="s">
        <v>208</v>
      </c>
      <c r="K104" s="109" t="s">
        <v>208</v>
      </c>
      <c r="L104" s="107" t="str">
        <f>IF(COUNTA('Master Tables'!$A104:$C104)=0,"",IF(COUNTA('Master Tables'!$D104:$E104,'Master Tables'!$I104)=3,"Yes","No"))</f>
        <v>Yes</v>
      </c>
      <c r="M104" s="107">
        <f>COUNTA('Master Tables'!$D104:$E104,'Master Tables'!$I104)+IF('Master Tables'!$J104="Yes",1,0)</f>
        <v>4</v>
      </c>
      <c r="N104" s="108">
        <f>IF('Master Tables'!$M104&gt;0,4,0)</f>
        <v>4</v>
      </c>
    </row>
    <row r="105" spans="1:14">
      <c r="A105" s="109" t="s">
        <v>132</v>
      </c>
      <c r="B105" s="110" t="s">
        <v>215</v>
      </c>
      <c r="C105" s="110" t="s">
        <v>430</v>
      </c>
      <c r="D105" s="110" t="s">
        <v>206</v>
      </c>
      <c r="E105" s="110" t="s">
        <v>431</v>
      </c>
      <c r="F105" s="110" t="s">
        <v>188</v>
      </c>
      <c r="G105" s="109" t="s">
        <v>178</v>
      </c>
      <c r="H105" s="109"/>
      <c r="I105" s="109" t="s">
        <v>208</v>
      </c>
      <c r="J105" s="109" t="s">
        <v>208</v>
      </c>
      <c r="K105" s="109" t="s">
        <v>208</v>
      </c>
      <c r="L105" s="107" t="str">
        <f>IF(COUNTA('Master Tables'!$A105:$C105)=0,"",IF(COUNTA('Master Tables'!$D105:$E105,'Master Tables'!$I105)=3,"Yes","No"))</f>
        <v>Yes</v>
      </c>
      <c r="M105" s="107">
        <f>COUNTA('Master Tables'!$D105:$E105,'Master Tables'!$I105)+IF('Master Tables'!$J105="Yes",1,0)</f>
        <v>4</v>
      </c>
      <c r="N105" s="108">
        <f>IF('Master Tables'!$M105&gt;0,4,0)</f>
        <v>4</v>
      </c>
    </row>
    <row r="106" spans="1:14">
      <c r="A106" s="109" t="s">
        <v>132</v>
      </c>
      <c r="B106" s="110" t="s">
        <v>215</v>
      </c>
      <c r="C106" s="110" t="s">
        <v>432</v>
      </c>
      <c r="D106" s="110" t="s">
        <v>206</v>
      </c>
      <c r="E106" s="110" t="s">
        <v>433</v>
      </c>
      <c r="F106" s="110" t="s">
        <v>188</v>
      </c>
      <c r="G106" s="109" t="s">
        <v>178</v>
      </c>
      <c r="H106" s="109"/>
      <c r="I106" s="109" t="s">
        <v>208</v>
      </c>
      <c r="J106" s="109" t="s">
        <v>208</v>
      </c>
      <c r="K106" s="109" t="s">
        <v>208</v>
      </c>
      <c r="L106" s="107" t="str">
        <f>IF(COUNTA('Master Tables'!$A106:$C106)=0,"",IF(COUNTA('Master Tables'!$D106:$E106,'Master Tables'!$I106)=3,"Yes","No"))</f>
        <v>Yes</v>
      </c>
      <c r="M106" s="107">
        <f>COUNTA('Master Tables'!$D106:$E106,'Master Tables'!$I106)+IF('Master Tables'!$J106="Yes",1,0)</f>
        <v>4</v>
      </c>
      <c r="N106" s="108">
        <f>IF('Master Tables'!$M106&gt;0,4,0)</f>
        <v>4</v>
      </c>
    </row>
    <row r="107" spans="1:14">
      <c r="A107" s="109" t="s">
        <v>132</v>
      </c>
      <c r="B107" s="110" t="s">
        <v>215</v>
      </c>
      <c r="C107" s="110" t="s">
        <v>434</v>
      </c>
      <c r="D107" s="110" t="s">
        <v>206</v>
      </c>
      <c r="E107" s="110" t="s">
        <v>435</v>
      </c>
      <c r="F107" s="110" t="s">
        <v>188</v>
      </c>
      <c r="G107" s="109" t="s">
        <v>178</v>
      </c>
      <c r="H107" s="109"/>
      <c r="I107" s="109" t="s">
        <v>214</v>
      </c>
      <c r="J107" s="109" t="s">
        <v>208</v>
      </c>
      <c r="K107" s="109" t="s">
        <v>208</v>
      </c>
      <c r="L107" s="107" t="str">
        <f>IF(COUNTA('Master Tables'!$A107:$C107)=0,"",IF(COUNTA('Master Tables'!$D107:$E107,'Master Tables'!$I107)=3,"Yes","No"))</f>
        <v>Yes</v>
      </c>
      <c r="M107" s="107">
        <f>COUNTA('Master Tables'!$D107:$E107,'Master Tables'!$I107)+IF('Master Tables'!$J107="Yes",1,0)</f>
        <v>4</v>
      </c>
      <c r="N107" s="108">
        <f>IF('Master Tables'!$M107&gt;0,4,0)</f>
        <v>4</v>
      </c>
    </row>
    <row r="108" spans="1:14">
      <c r="A108" s="109" t="s">
        <v>132</v>
      </c>
      <c r="B108" s="110" t="s">
        <v>215</v>
      </c>
      <c r="C108" s="110" t="s">
        <v>436</v>
      </c>
      <c r="D108" s="110" t="s">
        <v>206</v>
      </c>
      <c r="E108" s="110" t="s">
        <v>435</v>
      </c>
      <c r="F108" s="110" t="s">
        <v>188</v>
      </c>
      <c r="G108" s="109" t="s">
        <v>178</v>
      </c>
      <c r="H108" s="109"/>
      <c r="I108" s="109" t="s">
        <v>214</v>
      </c>
      <c r="J108" s="109" t="s">
        <v>208</v>
      </c>
      <c r="K108" s="109" t="s">
        <v>208</v>
      </c>
      <c r="L108" s="107" t="str">
        <f>IF(COUNTA('Master Tables'!$A108:$C108)=0,"",IF(COUNTA('Master Tables'!$D108:$E108,'Master Tables'!$I108)=3,"Yes","No"))</f>
        <v>Yes</v>
      </c>
      <c r="M108" s="107">
        <f>COUNTA('Master Tables'!$D108:$E108,'Master Tables'!$I108)+IF('Master Tables'!$J108="Yes",1,0)</f>
        <v>4</v>
      </c>
      <c r="N108" s="108">
        <f>IF('Master Tables'!$M108&gt;0,4,0)</f>
        <v>4</v>
      </c>
    </row>
    <row r="109" spans="1:14">
      <c r="A109" s="109" t="s">
        <v>132</v>
      </c>
      <c r="B109" s="110" t="s">
        <v>215</v>
      </c>
      <c r="C109" s="110" t="s">
        <v>437</v>
      </c>
      <c r="D109" s="110" t="s">
        <v>206</v>
      </c>
      <c r="E109" s="110" t="s">
        <v>438</v>
      </c>
      <c r="F109" s="110" t="s">
        <v>188</v>
      </c>
      <c r="G109" s="109" t="s">
        <v>178</v>
      </c>
      <c r="H109" s="109"/>
      <c r="I109" s="109" t="s">
        <v>208</v>
      </c>
      <c r="J109" s="109" t="s">
        <v>208</v>
      </c>
      <c r="K109" s="109" t="s">
        <v>208</v>
      </c>
      <c r="L109" s="107" t="str">
        <f>IF(COUNTA('Master Tables'!$A109:$C109)=0,"",IF(COUNTA('Master Tables'!$D109:$E109,'Master Tables'!$I109)=3,"Yes","No"))</f>
        <v>Yes</v>
      </c>
      <c r="M109" s="107">
        <f>COUNTA('Master Tables'!$D109:$E109,'Master Tables'!$I109)+IF('Master Tables'!$J109="Yes",1,0)</f>
        <v>4</v>
      </c>
      <c r="N109" s="108">
        <f>IF('Master Tables'!$M109&gt;0,4,0)</f>
        <v>4</v>
      </c>
    </row>
    <row r="110" spans="1:14">
      <c r="A110" s="109" t="s">
        <v>132</v>
      </c>
      <c r="B110" s="110" t="s">
        <v>215</v>
      </c>
      <c r="C110" s="110" t="s">
        <v>439</v>
      </c>
      <c r="D110" s="110" t="s">
        <v>206</v>
      </c>
      <c r="E110" s="110" t="s">
        <v>440</v>
      </c>
      <c r="F110" s="110" t="s">
        <v>188</v>
      </c>
      <c r="G110" s="109" t="s">
        <v>178</v>
      </c>
      <c r="H110" s="109"/>
      <c r="I110" s="109" t="s">
        <v>214</v>
      </c>
      <c r="J110" s="109" t="s">
        <v>208</v>
      </c>
      <c r="K110" s="109" t="s">
        <v>208</v>
      </c>
      <c r="L110" s="107" t="str">
        <f>IF(COUNTA('Master Tables'!$A110:$C110)=0,"",IF(COUNTA('Master Tables'!$D110:$E110,'Master Tables'!$I110)=3,"Yes","No"))</f>
        <v>Yes</v>
      </c>
      <c r="M110" s="107">
        <f>COUNTA('Master Tables'!$D110:$E110,'Master Tables'!$I110)+IF('Master Tables'!$J110="Yes",1,0)</f>
        <v>4</v>
      </c>
      <c r="N110" s="108">
        <f>IF('Master Tables'!$M110&gt;0,4,0)</f>
        <v>4</v>
      </c>
    </row>
    <row r="111" spans="1:14">
      <c r="A111" s="109" t="s">
        <v>132</v>
      </c>
      <c r="B111" s="110" t="s">
        <v>215</v>
      </c>
      <c r="C111" s="110" t="s">
        <v>441</v>
      </c>
      <c r="D111" s="110" t="s">
        <v>206</v>
      </c>
      <c r="E111" s="110" t="s">
        <v>442</v>
      </c>
      <c r="F111" s="110" t="s">
        <v>188</v>
      </c>
      <c r="G111" s="109" t="s">
        <v>178</v>
      </c>
      <c r="H111" s="109"/>
      <c r="I111" s="109" t="s">
        <v>214</v>
      </c>
      <c r="J111" s="109" t="s">
        <v>208</v>
      </c>
      <c r="K111" s="109" t="s">
        <v>214</v>
      </c>
      <c r="L111" s="107" t="str">
        <f>IF(COUNTA('Master Tables'!$A111:$C111)=0,"",IF(COUNTA('Master Tables'!$D111:$E111,'Master Tables'!$I111)=3,"Yes","No"))</f>
        <v>Yes</v>
      </c>
      <c r="M111" s="107">
        <f>COUNTA('Master Tables'!$D111:$E111,'Master Tables'!$I111)+IF('Master Tables'!$J111="Yes",1,0)</f>
        <v>4</v>
      </c>
      <c r="N111" s="108">
        <f>IF('Master Tables'!$M111&gt;0,4,0)</f>
        <v>4</v>
      </c>
    </row>
    <row r="112" spans="1:14">
      <c r="A112" s="109" t="s">
        <v>132</v>
      </c>
      <c r="B112" s="110" t="s">
        <v>215</v>
      </c>
      <c r="C112" s="110" t="s">
        <v>443</v>
      </c>
      <c r="D112" s="110" t="s">
        <v>206</v>
      </c>
      <c r="E112" s="110" t="s">
        <v>444</v>
      </c>
      <c r="F112" s="110" t="s">
        <v>188</v>
      </c>
      <c r="G112" s="109" t="s">
        <v>178</v>
      </c>
      <c r="H112" s="109"/>
      <c r="I112" s="109" t="s">
        <v>214</v>
      </c>
      <c r="J112" s="109" t="s">
        <v>208</v>
      </c>
      <c r="K112" s="109" t="s">
        <v>214</v>
      </c>
      <c r="L112" s="107" t="str">
        <f>IF(COUNTA('Master Tables'!$A112:$C112)=0,"",IF(COUNTA('Master Tables'!$D112:$E112,'Master Tables'!$I112)=3,"Yes","No"))</f>
        <v>Yes</v>
      </c>
      <c r="M112" s="107">
        <f>COUNTA('Master Tables'!$D112:$E112,'Master Tables'!$I112)+IF('Master Tables'!$J112="Yes",1,0)</f>
        <v>4</v>
      </c>
      <c r="N112" s="108">
        <f>IF('Master Tables'!$M112&gt;0,4,0)</f>
        <v>4</v>
      </c>
    </row>
    <row r="113" spans="1:14">
      <c r="A113" s="109" t="s">
        <v>132</v>
      </c>
      <c r="B113" s="110" t="s">
        <v>405</v>
      </c>
      <c r="C113" s="110" t="s">
        <v>445</v>
      </c>
      <c r="D113" s="110" t="s">
        <v>206</v>
      </c>
      <c r="E113" s="110" t="s">
        <v>446</v>
      </c>
      <c r="F113" s="110" t="s">
        <v>188</v>
      </c>
      <c r="G113" s="109" t="s">
        <v>178</v>
      </c>
      <c r="H113" s="109"/>
      <c r="I113" s="109" t="s">
        <v>214</v>
      </c>
      <c r="J113" s="109" t="s">
        <v>208</v>
      </c>
      <c r="K113" s="109" t="s">
        <v>214</v>
      </c>
      <c r="L113" s="107" t="str">
        <f>IF(COUNTA('Master Tables'!$A113:$C113)=0,"",IF(COUNTA('Master Tables'!$D113:$E113,'Master Tables'!$I113)=3,"Yes","No"))</f>
        <v>Yes</v>
      </c>
      <c r="M113" s="107">
        <f>COUNTA('Master Tables'!$D113:$E113,'Master Tables'!$I113)+IF('Master Tables'!$J113="Yes",1,0)</f>
        <v>4</v>
      </c>
      <c r="N113" s="108">
        <f>IF('Master Tables'!$M113&gt;0,4,0)</f>
        <v>4</v>
      </c>
    </row>
    <row r="114" spans="1:14">
      <c r="A114" s="109" t="s">
        <v>132</v>
      </c>
      <c r="B114" s="110" t="s">
        <v>405</v>
      </c>
      <c r="C114" s="110" t="s">
        <v>447</v>
      </c>
      <c r="D114" s="110" t="s">
        <v>206</v>
      </c>
      <c r="E114" s="110" t="s">
        <v>448</v>
      </c>
      <c r="F114" s="110" t="s">
        <v>188</v>
      </c>
      <c r="G114" s="109" t="s">
        <v>178</v>
      </c>
      <c r="H114" s="109"/>
      <c r="I114" s="109" t="s">
        <v>214</v>
      </c>
      <c r="J114" s="109" t="s">
        <v>208</v>
      </c>
      <c r="K114" s="109" t="s">
        <v>214</v>
      </c>
      <c r="L114" s="107" t="str">
        <f>IF(COUNTA('Master Tables'!$A114:$C114)=0,"",IF(COUNTA('Master Tables'!$D114:$E114,'Master Tables'!$I114)=3,"Yes","No"))</f>
        <v>Yes</v>
      </c>
      <c r="M114" s="107">
        <f>COUNTA('Master Tables'!$D114:$E114,'Master Tables'!$I114)+IF('Master Tables'!$J114="Yes",1,0)</f>
        <v>4</v>
      </c>
      <c r="N114" s="108">
        <f>IF('Master Tables'!$M114&gt;0,4,0)</f>
        <v>4</v>
      </c>
    </row>
    <row r="115" spans="1:14">
      <c r="A115" s="109" t="s">
        <v>132</v>
      </c>
      <c r="B115" s="110" t="s">
        <v>215</v>
      </c>
      <c r="C115" s="110" t="s">
        <v>449</v>
      </c>
      <c r="D115" s="110" t="s">
        <v>206</v>
      </c>
      <c r="E115" s="110" t="s">
        <v>450</v>
      </c>
      <c r="F115" s="110" t="s">
        <v>188</v>
      </c>
      <c r="G115" s="109" t="s">
        <v>178</v>
      </c>
      <c r="H115" s="109"/>
      <c r="I115" s="109" t="s">
        <v>214</v>
      </c>
      <c r="J115" s="109" t="s">
        <v>208</v>
      </c>
      <c r="K115" s="109" t="s">
        <v>214</v>
      </c>
      <c r="L115" s="107" t="str">
        <f>IF(COUNTA('Master Tables'!$A115:$C115)=0,"",IF(COUNTA('Master Tables'!$D115:$E115,'Master Tables'!$I115)=3,"Yes","No"))</f>
        <v>Yes</v>
      </c>
      <c r="M115" s="107">
        <f>COUNTA('Master Tables'!$D115:$E115,'Master Tables'!$I115)+IF('Master Tables'!$J115="Yes",1,0)</f>
        <v>4</v>
      </c>
      <c r="N115" s="108">
        <f>IF('Master Tables'!$M115&gt;0,4,0)</f>
        <v>4</v>
      </c>
    </row>
    <row r="116" spans="1:14">
      <c r="A116" s="109" t="s">
        <v>132</v>
      </c>
      <c r="B116" s="110" t="s">
        <v>215</v>
      </c>
      <c r="C116" s="110" t="s">
        <v>451</v>
      </c>
      <c r="D116" s="110" t="s">
        <v>206</v>
      </c>
      <c r="E116" s="110" t="s">
        <v>450</v>
      </c>
      <c r="F116" s="110" t="s">
        <v>188</v>
      </c>
      <c r="G116" s="109" t="s">
        <v>178</v>
      </c>
      <c r="H116" s="109"/>
      <c r="I116" s="109" t="s">
        <v>214</v>
      </c>
      <c r="J116" s="109" t="s">
        <v>208</v>
      </c>
      <c r="K116" s="109" t="s">
        <v>214</v>
      </c>
      <c r="L116" s="107" t="str">
        <f>IF(COUNTA('Master Tables'!$A116:$C116)=0,"",IF(COUNTA('Master Tables'!$D116:$E116,'Master Tables'!$I116)=3,"Yes","No"))</f>
        <v>Yes</v>
      </c>
      <c r="M116" s="107">
        <f>COUNTA('Master Tables'!$D116:$E116,'Master Tables'!$I116)+IF('Master Tables'!$J116="Yes",1,0)</f>
        <v>4</v>
      </c>
      <c r="N116" s="108">
        <f>IF('Master Tables'!$M116&gt;0,4,0)</f>
        <v>4</v>
      </c>
    </row>
    <row r="117" spans="1:14">
      <c r="A117" s="109" t="s">
        <v>132</v>
      </c>
      <c r="B117" s="110" t="s">
        <v>405</v>
      </c>
      <c r="C117" s="110" t="s">
        <v>452</v>
      </c>
      <c r="D117" s="110" t="s">
        <v>206</v>
      </c>
      <c r="E117" s="110" t="s">
        <v>450</v>
      </c>
      <c r="F117" s="110" t="s">
        <v>188</v>
      </c>
      <c r="G117" s="109" t="s">
        <v>178</v>
      </c>
      <c r="H117" s="109"/>
      <c r="I117" s="109" t="s">
        <v>214</v>
      </c>
      <c r="J117" s="109" t="s">
        <v>208</v>
      </c>
      <c r="K117" s="109" t="s">
        <v>214</v>
      </c>
      <c r="L117" s="107" t="str">
        <f>IF(COUNTA('Master Tables'!$A117:$C117)=0,"",IF(COUNTA('Master Tables'!$D117:$E117,'Master Tables'!$I117)=3,"Yes","No"))</f>
        <v>Yes</v>
      </c>
      <c r="M117" s="107">
        <f>COUNTA('Master Tables'!$D117:$E117,'Master Tables'!$I117)+IF('Master Tables'!$J117="Yes",1,0)</f>
        <v>4</v>
      </c>
      <c r="N117" s="108">
        <f>IF('Master Tables'!$M117&gt;0,4,0)</f>
        <v>4</v>
      </c>
    </row>
    <row r="118" spans="1:14">
      <c r="A118" s="109" t="s">
        <v>132</v>
      </c>
      <c r="B118" s="110" t="s">
        <v>405</v>
      </c>
      <c r="C118" s="110" t="s">
        <v>453</v>
      </c>
      <c r="D118" s="110" t="s">
        <v>206</v>
      </c>
      <c r="E118" s="110" t="s">
        <v>450</v>
      </c>
      <c r="F118" s="110" t="s">
        <v>188</v>
      </c>
      <c r="G118" s="109" t="s">
        <v>178</v>
      </c>
      <c r="H118" s="109"/>
      <c r="I118" s="109" t="s">
        <v>214</v>
      </c>
      <c r="J118" s="109" t="s">
        <v>208</v>
      </c>
      <c r="K118" s="109" t="s">
        <v>214</v>
      </c>
      <c r="L118" s="107" t="str">
        <f>IF(COUNTA('Master Tables'!$A118:$C118)=0,"",IF(COUNTA('Master Tables'!$D118:$E118,'Master Tables'!$I118)=3,"Yes","No"))</f>
        <v>Yes</v>
      </c>
      <c r="M118" s="107">
        <f>COUNTA('Master Tables'!$D118:$E118,'Master Tables'!$I118)+IF('Master Tables'!$J118="Yes",1,0)</f>
        <v>4</v>
      </c>
      <c r="N118" s="108">
        <f>IF('Master Tables'!$M118&gt;0,4,0)</f>
        <v>4</v>
      </c>
    </row>
    <row r="119" spans="1:14">
      <c r="A119" s="109" t="s">
        <v>132</v>
      </c>
      <c r="B119" s="110" t="s">
        <v>405</v>
      </c>
      <c r="C119" s="110" t="s">
        <v>454</v>
      </c>
      <c r="D119" s="110" t="s">
        <v>206</v>
      </c>
      <c r="E119" s="110" t="s">
        <v>450</v>
      </c>
      <c r="F119" s="110" t="s">
        <v>188</v>
      </c>
      <c r="G119" s="109" t="s">
        <v>178</v>
      </c>
      <c r="H119" s="109"/>
      <c r="I119" s="109" t="s">
        <v>214</v>
      </c>
      <c r="J119" s="109" t="s">
        <v>208</v>
      </c>
      <c r="K119" s="109" t="s">
        <v>214</v>
      </c>
      <c r="L119" s="107" t="str">
        <f>IF(COUNTA('Master Tables'!$A119:$C119)=0,"",IF(COUNTA('Master Tables'!$D119:$E119,'Master Tables'!$I119)=3,"Yes","No"))</f>
        <v>Yes</v>
      </c>
      <c r="M119" s="107">
        <f>COUNTA('Master Tables'!$D119:$E119,'Master Tables'!$I119)+IF('Master Tables'!$J119="Yes",1,0)</f>
        <v>4</v>
      </c>
      <c r="N119" s="108">
        <f>IF('Master Tables'!$M119&gt;0,4,0)</f>
        <v>4</v>
      </c>
    </row>
    <row r="120" spans="1:14">
      <c r="A120" s="109" t="s">
        <v>132</v>
      </c>
      <c r="B120" s="110" t="s">
        <v>455</v>
      </c>
      <c r="C120" s="110" t="s">
        <v>456</v>
      </c>
      <c r="D120" s="110" t="s">
        <v>206</v>
      </c>
      <c r="E120" s="110" t="s">
        <v>450</v>
      </c>
      <c r="F120" s="110" t="s">
        <v>188</v>
      </c>
      <c r="G120" s="109" t="s">
        <v>178</v>
      </c>
      <c r="H120" s="109"/>
      <c r="I120" s="109" t="s">
        <v>214</v>
      </c>
      <c r="J120" s="109" t="s">
        <v>208</v>
      </c>
      <c r="K120" s="109" t="s">
        <v>214</v>
      </c>
      <c r="L120" s="107" t="str">
        <f>IF(COUNTA('Master Tables'!$A120:$C120)=0,"",IF(COUNTA('Master Tables'!$D120:$E120,'Master Tables'!$I120)=3,"Yes","No"))</f>
        <v>Yes</v>
      </c>
      <c r="M120" s="107">
        <f>COUNTA('Master Tables'!$D120:$E120,'Master Tables'!$I120)+IF('Master Tables'!$J120="Yes",1,0)</f>
        <v>4</v>
      </c>
      <c r="N120" s="108">
        <f>IF('Master Tables'!$M120&gt;0,4,0)</f>
        <v>4</v>
      </c>
    </row>
    <row r="121" spans="1:14">
      <c r="A121" s="109" t="s">
        <v>132</v>
      </c>
      <c r="B121" s="110" t="s">
        <v>455</v>
      </c>
      <c r="C121" s="110" t="s">
        <v>457</v>
      </c>
      <c r="D121" s="110" t="s">
        <v>206</v>
      </c>
      <c r="E121" s="110" t="s">
        <v>450</v>
      </c>
      <c r="F121" s="110" t="s">
        <v>188</v>
      </c>
      <c r="G121" s="109" t="s">
        <v>178</v>
      </c>
      <c r="H121" s="109"/>
      <c r="I121" s="109" t="s">
        <v>214</v>
      </c>
      <c r="J121" s="109" t="s">
        <v>208</v>
      </c>
      <c r="K121" s="109" t="s">
        <v>214</v>
      </c>
      <c r="L121" s="107" t="str">
        <f>IF(COUNTA('Master Tables'!$A121:$C121)=0,"",IF(COUNTA('Master Tables'!$D121:$E121,'Master Tables'!$I121)=3,"Yes","No"))</f>
        <v>Yes</v>
      </c>
      <c r="M121" s="107">
        <f>COUNTA('Master Tables'!$D121:$E121,'Master Tables'!$I121)+IF('Master Tables'!$J121="Yes",1,0)</f>
        <v>4</v>
      </c>
      <c r="N121" s="108">
        <f>IF('Master Tables'!$M121&gt;0,4,0)</f>
        <v>4</v>
      </c>
    </row>
    <row r="122" spans="1:14">
      <c r="A122" s="109" t="s">
        <v>132</v>
      </c>
      <c r="B122" s="110" t="s">
        <v>215</v>
      </c>
      <c r="C122" s="110" t="s">
        <v>458</v>
      </c>
      <c r="D122" s="110" t="s">
        <v>206</v>
      </c>
      <c r="E122" s="110" t="s">
        <v>459</v>
      </c>
      <c r="F122" s="110" t="s">
        <v>188</v>
      </c>
      <c r="G122" s="109" t="s">
        <v>178</v>
      </c>
      <c r="H122" s="109"/>
      <c r="I122" s="109" t="s">
        <v>214</v>
      </c>
      <c r="J122" s="109" t="s">
        <v>208</v>
      </c>
      <c r="K122" s="109" t="s">
        <v>214</v>
      </c>
      <c r="L122" s="107" t="str">
        <f>IF(COUNTA('Master Tables'!$A122:$C122)=0,"",IF(COUNTA('Master Tables'!$D122:$E122,'Master Tables'!$I122)=3,"Yes","No"))</f>
        <v>Yes</v>
      </c>
      <c r="M122" s="107">
        <f>COUNTA('Master Tables'!$D122:$E122,'Master Tables'!$I122)+IF('Master Tables'!$J122="Yes",1,0)</f>
        <v>4</v>
      </c>
      <c r="N122" s="108">
        <f>IF('Master Tables'!$M122&gt;0,4,0)</f>
        <v>4</v>
      </c>
    </row>
    <row r="123" spans="1:14">
      <c r="A123" s="109" t="s">
        <v>132</v>
      </c>
      <c r="B123" s="110" t="s">
        <v>215</v>
      </c>
      <c r="C123" s="110" t="s">
        <v>460</v>
      </c>
      <c r="D123" s="110" t="s">
        <v>206</v>
      </c>
      <c r="E123" s="110" t="s">
        <v>461</v>
      </c>
      <c r="F123" s="110" t="s">
        <v>188</v>
      </c>
      <c r="G123" s="109" t="s">
        <v>178</v>
      </c>
      <c r="H123" s="109"/>
      <c r="I123" s="109" t="s">
        <v>214</v>
      </c>
      <c r="J123" s="109" t="s">
        <v>208</v>
      </c>
      <c r="K123" s="109" t="s">
        <v>214</v>
      </c>
      <c r="L123" s="107" t="str">
        <f>IF(COUNTA('Master Tables'!$A123:$C123)=0,"",IF(COUNTA('Master Tables'!$D123:$E123,'Master Tables'!$I123)=3,"Yes","No"))</f>
        <v>Yes</v>
      </c>
      <c r="M123" s="107">
        <f>COUNTA('Master Tables'!$D123:$E123,'Master Tables'!$I123)+IF('Master Tables'!$J123="Yes",1,0)</f>
        <v>4</v>
      </c>
      <c r="N123" s="108">
        <f>IF('Master Tables'!$M123&gt;0,4,0)</f>
        <v>4</v>
      </c>
    </row>
    <row r="124" spans="1:14">
      <c r="A124" s="109" t="s">
        <v>132</v>
      </c>
      <c r="B124" s="110" t="s">
        <v>215</v>
      </c>
      <c r="C124" s="110" t="s">
        <v>462</v>
      </c>
      <c r="D124" s="110" t="s">
        <v>206</v>
      </c>
      <c r="E124" s="110" t="s">
        <v>461</v>
      </c>
      <c r="F124" s="110" t="s">
        <v>188</v>
      </c>
      <c r="G124" s="109" t="s">
        <v>178</v>
      </c>
      <c r="H124" s="109"/>
      <c r="I124" s="109" t="s">
        <v>214</v>
      </c>
      <c r="J124" s="109" t="s">
        <v>208</v>
      </c>
      <c r="K124" s="109" t="s">
        <v>214</v>
      </c>
      <c r="L124" s="107" t="str">
        <f>IF(COUNTA('Master Tables'!$A124:$C124)=0,"",IF(COUNTA('Master Tables'!$D124:$E124,'Master Tables'!$I124)=3,"Yes","No"))</f>
        <v>Yes</v>
      </c>
      <c r="M124" s="107">
        <f>COUNTA('Master Tables'!$D124:$E124,'Master Tables'!$I124)+IF('Master Tables'!$J124="Yes",1,0)</f>
        <v>4</v>
      </c>
      <c r="N124" s="108">
        <f>IF('Master Tables'!$M124&gt;0,4,0)</f>
        <v>4</v>
      </c>
    </row>
    <row r="125" spans="1:14">
      <c r="A125" s="109" t="s">
        <v>132</v>
      </c>
      <c r="B125" s="110" t="s">
        <v>455</v>
      </c>
      <c r="C125" s="110" t="s">
        <v>463</v>
      </c>
      <c r="D125" s="110" t="s">
        <v>206</v>
      </c>
      <c r="E125" s="110" t="s">
        <v>464</v>
      </c>
      <c r="F125" s="110" t="s">
        <v>188</v>
      </c>
      <c r="G125" s="109" t="s">
        <v>178</v>
      </c>
      <c r="H125" s="109"/>
      <c r="I125" s="109" t="s">
        <v>214</v>
      </c>
      <c r="J125" s="109" t="s">
        <v>208</v>
      </c>
      <c r="K125" s="109" t="s">
        <v>214</v>
      </c>
      <c r="L125" s="107" t="str">
        <f>IF(COUNTA('Master Tables'!$A125:$C125)=0,"",IF(COUNTA('Master Tables'!$D125:$E125,'Master Tables'!$I125)=3,"Yes","No"))</f>
        <v>Yes</v>
      </c>
      <c r="M125" s="107">
        <f>COUNTA('Master Tables'!$D125:$E125,'Master Tables'!$I125)+IF('Master Tables'!$J125="Yes",1,0)</f>
        <v>4</v>
      </c>
      <c r="N125" s="108">
        <f>IF('Master Tables'!$M125&gt;0,4,0)</f>
        <v>4</v>
      </c>
    </row>
    <row r="126" spans="1:14">
      <c r="A126" s="109" t="s">
        <v>132</v>
      </c>
      <c r="B126" s="110" t="s">
        <v>215</v>
      </c>
      <c r="C126" s="110" t="s">
        <v>465</v>
      </c>
      <c r="D126" s="110" t="s">
        <v>206</v>
      </c>
      <c r="E126" s="110" t="s">
        <v>466</v>
      </c>
      <c r="F126" s="110" t="s">
        <v>188</v>
      </c>
      <c r="G126" s="109" t="s">
        <v>178</v>
      </c>
      <c r="H126" s="109"/>
      <c r="I126" s="109" t="s">
        <v>214</v>
      </c>
      <c r="J126" s="109" t="s">
        <v>208</v>
      </c>
      <c r="K126" s="109" t="s">
        <v>214</v>
      </c>
      <c r="L126" s="107" t="str">
        <f>IF(COUNTA('Master Tables'!$A126:$C126)=0,"",IF(COUNTA('Master Tables'!$D126:$E126,'Master Tables'!$I126)=3,"Yes","No"))</f>
        <v>Yes</v>
      </c>
      <c r="M126" s="107">
        <f>COUNTA('Master Tables'!$D126:$E126,'Master Tables'!$I126)+IF('Master Tables'!$J126="Yes",1,0)</f>
        <v>4</v>
      </c>
      <c r="N126" s="108">
        <f>IF('Master Tables'!$M126&gt;0,4,0)</f>
        <v>4</v>
      </c>
    </row>
    <row r="127" spans="1:14">
      <c r="A127" s="109" t="s">
        <v>132</v>
      </c>
      <c r="B127" s="110" t="s">
        <v>455</v>
      </c>
      <c r="C127" s="110" t="s">
        <v>467</v>
      </c>
      <c r="D127" s="110" t="s">
        <v>206</v>
      </c>
      <c r="E127" s="110" t="s">
        <v>468</v>
      </c>
      <c r="F127" s="110" t="s">
        <v>188</v>
      </c>
      <c r="G127" s="109" t="s">
        <v>178</v>
      </c>
      <c r="H127" s="109"/>
      <c r="I127" s="109" t="s">
        <v>214</v>
      </c>
      <c r="J127" s="109" t="s">
        <v>208</v>
      </c>
      <c r="K127" s="109" t="s">
        <v>214</v>
      </c>
      <c r="L127" s="107" t="str">
        <f>IF(COUNTA('Master Tables'!$A127:$C127)=0,"",IF(COUNTA('Master Tables'!$D127:$E127,'Master Tables'!$I127)=3,"Yes","No"))</f>
        <v>Yes</v>
      </c>
      <c r="M127" s="107">
        <f>COUNTA('Master Tables'!$D127:$E127,'Master Tables'!$I127)+IF('Master Tables'!$J127="Yes",1,0)</f>
        <v>4</v>
      </c>
      <c r="N127" s="108">
        <f>IF('Master Tables'!$M127&gt;0,4,0)</f>
        <v>4</v>
      </c>
    </row>
    <row r="128" spans="1:14">
      <c r="A128" s="109" t="s">
        <v>132</v>
      </c>
      <c r="B128" s="110" t="s">
        <v>455</v>
      </c>
      <c r="C128" s="110" t="s">
        <v>469</v>
      </c>
      <c r="D128" s="110" t="s">
        <v>206</v>
      </c>
      <c r="E128" s="110" t="s">
        <v>470</v>
      </c>
      <c r="F128" s="110" t="s">
        <v>188</v>
      </c>
      <c r="G128" s="109" t="s">
        <v>178</v>
      </c>
      <c r="H128" s="109"/>
      <c r="I128" s="109" t="s">
        <v>214</v>
      </c>
      <c r="J128" s="109" t="s">
        <v>208</v>
      </c>
      <c r="K128" s="109" t="s">
        <v>214</v>
      </c>
      <c r="L128" s="107" t="str">
        <f>IF(COUNTA('Master Tables'!$A128:$C128)=0,"",IF(COUNTA('Master Tables'!$D128:$E128,'Master Tables'!$I128)=3,"Yes","No"))</f>
        <v>Yes</v>
      </c>
      <c r="M128" s="107">
        <f>COUNTA('Master Tables'!$D128:$E128,'Master Tables'!$I128)+IF('Master Tables'!$J128="Yes",1,0)</f>
        <v>4</v>
      </c>
      <c r="N128" s="108">
        <f>IF('Master Tables'!$M128&gt;0,4,0)</f>
        <v>4</v>
      </c>
    </row>
    <row r="129" spans="1:14">
      <c r="A129" s="109" t="s">
        <v>132</v>
      </c>
      <c r="B129" s="110" t="s">
        <v>215</v>
      </c>
      <c r="C129" s="110" t="s">
        <v>471</v>
      </c>
      <c r="D129" s="110" t="s">
        <v>206</v>
      </c>
      <c r="E129" s="110" t="s">
        <v>472</v>
      </c>
      <c r="F129" s="110" t="s">
        <v>188</v>
      </c>
      <c r="G129" s="109" t="s">
        <v>178</v>
      </c>
      <c r="H129" s="109"/>
      <c r="I129" s="109" t="s">
        <v>214</v>
      </c>
      <c r="J129" s="109" t="s">
        <v>208</v>
      </c>
      <c r="K129" s="109" t="s">
        <v>214</v>
      </c>
      <c r="L129" s="107" t="str">
        <f>IF(COUNTA('Master Tables'!$A129:$C129)=0,"",IF(COUNTA('Master Tables'!$D129:$E129,'Master Tables'!$I129)=3,"Yes","No"))</f>
        <v>Yes</v>
      </c>
      <c r="M129" s="107">
        <f>COUNTA('Master Tables'!$D129:$E129,'Master Tables'!$I129)+IF('Master Tables'!$J129="Yes",1,0)</f>
        <v>4</v>
      </c>
      <c r="N129" s="108">
        <f>IF('Master Tables'!$M129&gt;0,4,0)</f>
        <v>4</v>
      </c>
    </row>
    <row r="130" spans="1:14">
      <c r="A130" s="109" t="s">
        <v>132</v>
      </c>
      <c r="B130" s="110" t="s">
        <v>215</v>
      </c>
      <c r="C130" s="110" t="s">
        <v>473</v>
      </c>
      <c r="D130" s="110" t="s">
        <v>206</v>
      </c>
      <c r="E130" s="110" t="s">
        <v>474</v>
      </c>
      <c r="F130" s="110" t="s">
        <v>188</v>
      </c>
      <c r="G130" s="109" t="s">
        <v>178</v>
      </c>
      <c r="H130" s="109"/>
      <c r="I130" s="109" t="s">
        <v>214</v>
      </c>
      <c r="J130" s="109" t="s">
        <v>208</v>
      </c>
      <c r="K130" s="109" t="s">
        <v>214</v>
      </c>
      <c r="L130" s="107" t="str">
        <f>IF(COUNTA('Master Tables'!$A130:$C130)=0,"",IF(COUNTA('Master Tables'!$D130:$E130,'Master Tables'!$I130)=3,"Yes","No"))</f>
        <v>Yes</v>
      </c>
      <c r="M130" s="107">
        <f>COUNTA('Master Tables'!$D130:$E130,'Master Tables'!$I130)+IF('Master Tables'!$J130="Yes",1,0)</f>
        <v>4</v>
      </c>
      <c r="N130" s="108">
        <f>IF('Master Tables'!$M130&gt;0,4,0)</f>
        <v>4</v>
      </c>
    </row>
    <row r="131" spans="1:14">
      <c r="A131" s="109" t="s">
        <v>132</v>
      </c>
      <c r="B131" s="110" t="s">
        <v>215</v>
      </c>
      <c r="C131" s="110" t="s">
        <v>475</v>
      </c>
      <c r="D131" s="110" t="s">
        <v>206</v>
      </c>
      <c r="E131" s="110" t="s">
        <v>476</v>
      </c>
      <c r="F131" s="110" t="s">
        <v>188</v>
      </c>
      <c r="G131" s="109" t="s">
        <v>178</v>
      </c>
      <c r="H131" s="109"/>
      <c r="I131" s="109" t="s">
        <v>214</v>
      </c>
      <c r="J131" s="109" t="s">
        <v>208</v>
      </c>
      <c r="K131" s="109" t="s">
        <v>214</v>
      </c>
      <c r="L131" s="107" t="str">
        <f>IF(COUNTA('Master Tables'!$A131:$C131)=0,"",IF(COUNTA('Master Tables'!$D131:$E131,'Master Tables'!$I131)=3,"Yes","No"))</f>
        <v>Yes</v>
      </c>
      <c r="M131" s="107">
        <f>COUNTA('Master Tables'!$D131:$E131,'Master Tables'!$I131)+IF('Master Tables'!$J131="Yes",1,0)</f>
        <v>4</v>
      </c>
      <c r="N131" s="108">
        <f>IF('Master Tables'!$M131&gt;0,4,0)</f>
        <v>4</v>
      </c>
    </row>
    <row r="132" spans="1:14">
      <c r="A132" s="109" t="s">
        <v>132</v>
      </c>
      <c r="B132" s="110" t="s">
        <v>215</v>
      </c>
      <c r="C132" s="110" t="s">
        <v>477</v>
      </c>
      <c r="D132" s="110" t="s">
        <v>206</v>
      </c>
      <c r="E132" s="110" t="s">
        <v>476</v>
      </c>
      <c r="F132" s="110" t="s">
        <v>188</v>
      </c>
      <c r="G132" s="109" t="s">
        <v>178</v>
      </c>
      <c r="H132" s="109"/>
      <c r="I132" s="109" t="s">
        <v>214</v>
      </c>
      <c r="J132" s="109" t="s">
        <v>208</v>
      </c>
      <c r="K132" s="109" t="s">
        <v>214</v>
      </c>
      <c r="L132" s="107" t="str">
        <f>IF(COUNTA('Master Tables'!$A132:$C132)=0,"",IF(COUNTA('Master Tables'!$D132:$E132,'Master Tables'!$I132)=3,"Yes","No"))</f>
        <v>Yes</v>
      </c>
      <c r="M132" s="107">
        <f>COUNTA('Master Tables'!$D132:$E132,'Master Tables'!$I132)+IF('Master Tables'!$J132="Yes",1,0)</f>
        <v>4</v>
      </c>
      <c r="N132" s="108">
        <f>IF('Master Tables'!$M132&gt;0,4,0)</f>
        <v>4</v>
      </c>
    </row>
    <row r="133" spans="1:14">
      <c r="A133" s="109" t="s">
        <v>132</v>
      </c>
      <c r="B133" s="110" t="s">
        <v>455</v>
      </c>
      <c r="C133" s="110" t="s">
        <v>478</v>
      </c>
      <c r="D133" s="110" t="s">
        <v>206</v>
      </c>
      <c r="E133" s="110" t="s">
        <v>479</v>
      </c>
      <c r="F133" s="110" t="s">
        <v>188</v>
      </c>
      <c r="G133" s="109" t="s">
        <v>178</v>
      </c>
      <c r="H133" s="109"/>
      <c r="I133" s="109" t="s">
        <v>214</v>
      </c>
      <c r="J133" s="109" t="s">
        <v>208</v>
      </c>
      <c r="K133" s="109" t="s">
        <v>214</v>
      </c>
      <c r="L133" s="107" t="str">
        <f>IF(COUNTA('Master Tables'!$A133:$C133)=0,"",IF(COUNTA('Master Tables'!$D133:$E133,'Master Tables'!$I133)=3,"Yes","No"))</f>
        <v>Yes</v>
      </c>
      <c r="M133" s="107">
        <f>COUNTA('Master Tables'!$D133:$E133,'Master Tables'!$I133)+IF('Master Tables'!$J133="Yes",1,0)</f>
        <v>4</v>
      </c>
      <c r="N133" s="108">
        <f>IF('Master Tables'!$M133&gt;0,4,0)</f>
        <v>4</v>
      </c>
    </row>
    <row r="134" spans="1:14">
      <c r="A134" s="109" t="s">
        <v>132</v>
      </c>
      <c r="B134" s="110" t="s">
        <v>215</v>
      </c>
      <c r="C134" s="110" t="s">
        <v>480</v>
      </c>
      <c r="D134" s="110" t="s">
        <v>206</v>
      </c>
      <c r="E134" s="110" t="s">
        <v>476</v>
      </c>
      <c r="F134" s="110" t="s">
        <v>188</v>
      </c>
      <c r="G134" s="109" t="s">
        <v>178</v>
      </c>
      <c r="H134" s="109"/>
      <c r="I134" s="109" t="s">
        <v>214</v>
      </c>
      <c r="J134" s="109" t="s">
        <v>208</v>
      </c>
      <c r="K134" s="109" t="s">
        <v>214</v>
      </c>
      <c r="L134" s="107" t="str">
        <f>IF(COUNTA('Master Tables'!$A134:$C134)=0,"",IF(COUNTA('Master Tables'!$D134:$E134,'Master Tables'!$I134)=3,"Yes","No"))</f>
        <v>Yes</v>
      </c>
      <c r="M134" s="107">
        <f>COUNTA('Master Tables'!$D134:$E134,'Master Tables'!$I134)+IF('Master Tables'!$J134="Yes",1,0)</f>
        <v>4</v>
      </c>
      <c r="N134" s="108">
        <f>IF('Master Tables'!$M134&gt;0,4,0)</f>
        <v>4</v>
      </c>
    </row>
    <row r="135" spans="1:14">
      <c r="A135" s="109" t="s">
        <v>132</v>
      </c>
      <c r="B135" s="110" t="s">
        <v>215</v>
      </c>
      <c r="C135" s="110" t="s">
        <v>481</v>
      </c>
      <c r="D135" s="110" t="s">
        <v>206</v>
      </c>
      <c r="E135" s="110" t="s">
        <v>476</v>
      </c>
      <c r="F135" s="110" t="s">
        <v>188</v>
      </c>
      <c r="G135" s="109" t="s">
        <v>178</v>
      </c>
      <c r="H135" s="109"/>
      <c r="I135" s="109" t="s">
        <v>214</v>
      </c>
      <c r="J135" s="109" t="s">
        <v>208</v>
      </c>
      <c r="K135" s="109" t="s">
        <v>214</v>
      </c>
      <c r="L135" s="107" t="str">
        <f>IF(COUNTA('Master Tables'!$A135:$C135)=0,"",IF(COUNTA('Master Tables'!$D135:$E135,'Master Tables'!$I135)=3,"Yes","No"))</f>
        <v>Yes</v>
      </c>
      <c r="M135" s="107">
        <f>COUNTA('Master Tables'!$D135:$E135,'Master Tables'!$I135)+IF('Master Tables'!$J135="Yes",1,0)</f>
        <v>4</v>
      </c>
      <c r="N135" s="108">
        <f>IF('Master Tables'!$M135&gt;0,4,0)</f>
        <v>4</v>
      </c>
    </row>
    <row r="136" spans="1:14">
      <c r="A136" s="109" t="s">
        <v>132</v>
      </c>
      <c r="B136" s="110" t="s">
        <v>215</v>
      </c>
      <c r="C136" s="110" t="s">
        <v>482</v>
      </c>
      <c r="D136" s="110" t="s">
        <v>206</v>
      </c>
      <c r="E136" s="110" t="s">
        <v>476</v>
      </c>
      <c r="F136" s="110" t="s">
        <v>188</v>
      </c>
      <c r="G136" s="109" t="s">
        <v>178</v>
      </c>
      <c r="H136" s="109"/>
      <c r="I136" s="109" t="s">
        <v>214</v>
      </c>
      <c r="J136" s="109" t="s">
        <v>208</v>
      </c>
      <c r="K136" s="109" t="s">
        <v>214</v>
      </c>
      <c r="L136" s="107" t="str">
        <f>IF(COUNTA('Master Tables'!$A136:$C136)=0,"",IF(COUNTA('Master Tables'!$D136:$E136,'Master Tables'!$I136)=3,"Yes","No"))</f>
        <v>Yes</v>
      </c>
      <c r="M136" s="107">
        <f>COUNTA('Master Tables'!$D136:$E136,'Master Tables'!$I136)+IF('Master Tables'!$J136="Yes",1,0)</f>
        <v>4</v>
      </c>
      <c r="N136" s="108">
        <f>IF('Master Tables'!$M136&gt;0,4,0)</f>
        <v>4</v>
      </c>
    </row>
    <row r="137" spans="1:14">
      <c r="A137" s="109" t="s">
        <v>132</v>
      </c>
      <c r="B137" s="110" t="s">
        <v>455</v>
      </c>
      <c r="C137" s="110" t="s">
        <v>483</v>
      </c>
      <c r="D137" s="110" t="s">
        <v>206</v>
      </c>
      <c r="E137" s="110" t="s">
        <v>484</v>
      </c>
      <c r="F137" s="110" t="s">
        <v>188</v>
      </c>
      <c r="G137" s="109" t="s">
        <v>178</v>
      </c>
      <c r="H137" s="109"/>
      <c r="I137" s="109" t="s">
        <v>214</v>
      </c>
      <c r="J137" s="109" t="s">
        <v>208</v>
      </c>
      <c r="K137" s="109" t="s">
        <v>214</v>
      </c>
      <c r="L137" s="107" t="str">
        <f>IF(COUNTA('Master Tables'!$A137:$C137)=0,"",IF(COUNTA('Master Tables'!$D137:$E137,'Master Tables'!$I137)=3,"Yes","No"))</f>
        <v>Yes</v>
      </c>
      <c r="M137" s="107">
        <f>COUNTA('Master Tables'!$D137:$E137,'Master Tables'!$I137)+IF('Master Tables'!$J137="Yes",1,0)</f>
        <v>4</v>
      </c>
      <c r="N137" s="108">
        <f>IF('Master Tables'!$M137&gt;0,4,0)</f>
        <v>4</v>
      </c>
    </row>
    <row r="138" spans="1:14">
      <c r="A138" s="109" t="s">
        <v>132</v>
      </c>
      <c r="B138" s="110" t="s">
        <v>215</v>
      </c>
      <c r="C138" s="110" t="s">
        <v>485</v>
      </c>
      <c r="D138" s="110" t="s">
        <v>206</v>
      </c>
      <c r="E138" s="110" t="s">
        <v>486</v>
      </c>
      <c r="F138" s="110" t="s">
        <v>188</v>
      </c>
      <c r="G138" s="109" t="s">
        <v>178</v>
      </c>
      <c r="H138" s="109"/>
      <c r="I138" s="109" t="s">
        <v>214</v>
      </c>
      <c r="J138" s="109" t="s">
        <v>208</v>
      </c>
      <c r="K138" s="109" t="s">
        <v>214</v>
      </c>
      <c r="L138" s="107" t="str">
        <f>IF(COUNTA('Master Tables'!$A138:$C138)=0,"",IF(COUNTA('Master Tables'!$D138:$E138,'Master Tables'!$I138)=3,"Yes","No"))</f>
        <v>Yes</v>
      </c>
      <c r="M138" s="107">
        <f>COUNTA('Master Tables'!$D138:$E138,'Master Tables'!$I138)+IF('Master Tables'!$J138="Yes",1,0)</f>
        <v>4</v>
      </c>
      <c r="N138" s="108">
        <f>IF('Master Tables'!$M138&gt;0,4,0)</f>
        <v>4</v>
      </c>
    </row>
    <row r="139" spans="1:14">
      <c r="A139" s="109" t="s">
        <v>132</v>
      </c>
      <c r="B139" s="110" t="s">
        <v>455</v>
      </c>
      <c r="C139" s="110" t="s">
        <v>487</v>
      </c>
      <c r="D139" s="110" t="s">
        <v>206</v>
      </c>
      <c r="E139" s="110" t="s">
        <v>488</v>
      </c>
      <c r="F139" s="110" t="s">
        <v>188</v>
      </c>
      <c r="G139" s="109" t="s">
        <v>178</v>
      </c>
      <c r="H139" s="109"/>
      <c r="I139" s="109" t="s">
        <v>214</v>
      </c>
      <c r="J139" s="109" t="s">
        <v>208</v>
      </c>
      <c r="K139" s="109" t="s">
        <v>214</v>
      </c>
      <c r="L139" s="107" t="str">
        <f>IF(COUNTA('Master Tables'!$A139:$C139)=0,"",IF(COUNTA('Master Tables'!$D139:$E139,'Master Tables'!$I139)=3,"Yes","No"))</f>
        <v>Yes</v>
      </c>
      <c r="M139" s="107">
        <f>COUNTA('Master Tables'!$D139:$E139,'Master Tables'!$I139)+IF('Master Tables'!$J139="Yes",1,0)</f>
        <v>4</v>
      </c>
      <c r="N139" s="108">
        <f>IF('Master Tables'!$M139&gt;0,4,0)</f>
        <v>4</v>
      </c>
    </row>
    <row r="140" spans="1:14">
      <c r="A140" s="109" t="s">
        <v>132</v>
      </c>
      <c r="B140" s="110" t="s">
        <v>455</v>
      </c>
      <c r="C140" s="110" t="s">
        <v>489</v>
      </c>
      <c r="D140" s="110" t="s">
        <v>206</v>
      </c>
      <c r="E140" s="110" t="s">
        <v>450</v>
      </c>
      <c r="F140" s="110" t="s">
        <v>188</v>
      </c>
      <c r="G140" s="109" t="s">
        <v>178</v>
      </c>
      <c r="H140" s="109"/>
      <c r="I140" s="109" t="s">
        <v>214</v>
      </c>
      <c r="J140" s="109" t="s">
        <v>208</v>
      </c>
      <c r="K140" s="109" t="s">
        <v>214</v>
      </c>
      <c r="L140" s="107" t="str">
        <f>IF(COUNTA('Master Tables'!$A140:$C140)=0,"",IF(COUNTA('Master Tables'!$D140:$E140,'Master Tables'!$I140)=3,"Yes","No"))</f>
        <v>Yes</v>
      </c>
      <c r="M140" s="107">
        <f>COUNTA('Master Tables'!$D140:$E140,'Master Tables'!$I140)+IF('Master Tables'!$J140="Yes",1,0)</f>
        <v>4</v>
      </c>
      <c r="N140" s="108">
        <f>IF('Master Tables'!$M140&gt;0,4,0)</f>
        <v>4</v>
      </c>
    </row>
    <row r="141" spans="1:14">
      <c r="A141" s="109" t="s">
        <v>132</v>
      </c>
      <c r="B141" s="110" t="s">
        <v>455</v>
      </c>
      <c r="C141" s="110" t="s">
        <v>490</v>
      </c>
      <c r="D141" s="110" t="s">
        <v>206</v>
      </c>
      <c r="E141" s="110" t="s">
        <v>450</v>
      </c>
      <c r="F141" s="110" t="s">
        <v>188</v>
      </c>
      <c r="G141" s="109" t="s">
        <v>178</v>
      </c>
      <c r="H141" s="109"/>
      <c r="I141" s="109" t="s">
        <v>214</v>
      </c>
      <c r="J141" s="109" t="s">
        <v>208</v>
      </c>
      <c r="K141" s="109" t="s">
        <v>214</v>
      </c>
      <c r="L141" s="107" t="str">
        <f>IF(COUNTA('Master Tables'!$A141:$C141)=0,"",IF(COUNTA('Master Tables'!$D141:$E141,'Master Tables'!$I141)=3,"Yes","No"))</f>
        <v>Yes</v>
      </c>
      <c r="M141" s="107">
        <f>COUNTA('Master Tables'!$D141:$E141,'Master Tables'!$I141)+IF('Master Tables'!$J141="Yes",1,0)</f>
        <v>4</v>
      </c>
      <c r="N141" s="108">
        <f>IF('Master Tables'!$M141&gt;0,4,0)</f>
        <v>4</v>
      </c>
    </row>
    <row r="142" spans="1:14">
      <c r="A142" s="109" t="s">
        <v>132</v>
      </c>
      <c r="B142" s="110" t="s">
        <v>455</v>
      </c>
      <c r="C142" s="110" t="s">
        <v>491</v>
      </c>
      <c r="D142" s="110" t="s">
        <v>206</v>
      </c>
      <c r="E142" s="110" t="s">
        <v>492</v>
      </c>
      <c r="F142" s="110" t="s">
        <v>188</v>
      </c>
      <c r="G142" s="109" t="s">
        <v>178</v>
      </c>
      <c r="H142" s="109"/>
      <c r="I142" s="109" t="s">
        <v>214</v>
      </c>
      <c r="J142" s="109" t="s">
        <v>208</v>
      </c>
      <c r="K142" s="109" t="s">
        <v>214</v>
      </c>
      <c r="L142" s="107" t="str">
        <f>IF(COUNTA('Master Tables'!$A142:$C142)=0,"",IF(COUNTA('Master Tables'!$D142:$E142,'Master Tables'!$I142)=3,"Yes","No"))</f>
        <v>Yes</v>
      </c>
      <c r="M142" s="107">
        <f>COUNTA('Master Tables'!$D142:$E142,'Master Tables'!$I142)+IF('Master Tables'!$J142="Yes",1,0)</f>
        <v>4</v>
      </c>
      <c r="N142" s="108">
        <f>IF('Master Tables'!$M142&gt;0,4,0)</f>
        <v>4</v>
      </c>
    </row>
    <row r="143" spans="1:14">
      <c r="A143" s="109" t="s">
        <v>132</v>
      </c>
      <c r="B143" s="110" t="s">
        <v>455</v>
      </c>
      <c r="C143" s="110" t="s">
        <v>493</v>
      </c>
      <c r="D143" s="110" t="s">
        <v>206</v>
      </c>
      <c r="E143" s="110" t="s">
        <v>494</v>
      </c>
      <c r="F143" s="110" t="s">
        <v>188</v>
      </c>
      <c r="G143" s="109" t="s">
        <v>178</v>
      </c>
      <c r="H143" s="109"/>
      <c r="I143" s="109" t="s">
        <v>214</v>
      </c>
      <c r="J143" s="109" t="s">
        <v>208</v>
      </c>
      <c r="K143" s="109" t="s">
        <v>214</v>
      </c>
      <c r="L143" s="107" t="str">
        <f>IF(COUNTA('Master Tables'!$A143:$C143)=0,"",IF(COUNTA('Master Tables'!$D143:$E143,'Master Tables'!$I143)=3,"Yes","No"))</f>
        <v>Yes</v>
      </c>
      <c r="M143" s="107">
        <f>COUNTA('Master Tables'!$D143:$E143,'Master Tables'!$I143)+IF('Master Tables'!$J143="Yes",1,0)</f>
        <v>4</v>
      </c>
      <c r="N143" s="108">
        <f>IF('Master Tables'!$M143&gt;0,4,0)</f>
        <v>4</v>
      </c>
    </row>
    <row r="144" spans="1:14">
      <c r="A144" s="109" t="s">
        <v>132</v>
      </c>
      <c r="B144" s="110" t="s">
        <v>455</v>
      </c>
      <c r="C144" s="110" t="s">
        <v>495</v>
      </c>
      <c r="D144" s="110" t="s">
        <v>206</v>
      </c>
      <c r="E144" s="110" t="s">
        <v>496</v>
      </c>
      <c r="F144" s="110" t="s">
        <v>188</v>
      </c>
      <c r="G144" s="109" t="s">
        <v>178</v>
      </c>
      <c r="H144" s="109"/>
      <c r="I144" s="109" t="s">
        <v>214</v>
      </c>
      <c r="J144" s="109" t="s">
        <v>208</v>
      </c>
      <c r="K144" s="109" t="s">
        <v>214</v>
      </c>
      <c r="L144" s="107" t="str">
        <f>IF(COUNTA('Master Tables'!$A144:$C144)=0,"",IF(COUNTA('Master Tables'!$D144:$E144,'Master Tables'!$I144)=3,"Yes","No"))</f>
        <v>Yes</v>
      </c>
      <c r="M144" s="107">
        <f>COUNTA('Master Tables'!$D144:$E144,'Master Tables'!$I144)+IF('Master Tables'!$J144="Yes",1,0)</f>
        <v>4</v>
      </c>
      <c r="N144" s="108">
        <f>IF('Master Tables'!$M144&gt;0,4,0)</f>
        <v>4</v>
      </c>
    </row>
    <row r="145" spans="1:14">
      <c r="A145" s="109" t="s">
        <v>132</v>
      </c>
      <c r="B145" s="110" t="s">
        <v>455</v>
      </c>
      <c r="C145" s="110" t="s">
        <v>497</v>
      </c>
      <c r="D145" s="110" t="s">
        <v>206</v>
      </c>
      <c r="E145" s="110" t="s">
        <v>498</v>
      </c>
      <c r="F145" s="110" t="s">
        <v>188</v>
      </c>
      <c r="G145" s="109" t="s">
        <v>178</v>
      </c>
      <c r="H145" s="109"/>
      <c r="I145" s="109" t="s">
        <v>214</v>
      </c>
      <c r="J145" s="109" t="s">
        <v>208</v>
      </c>
      <c r="K145" s="109" t="s">
        <v>214</v>
      </c>
      <c r="L145" s="107" t="str">
        <f>IF(COUNTA('Master Tables'!$A145:$C145)=0,"",IF(COUNTA('Master Tables'!$D145:$E145,'Master Tables'!$I145)=3,"Yes","No"))</f>
        <v>Yes</v>
      </c>
      <c r="M145" s="107">
        <f>COUNTA('Master Tables'!$D145:$E145,'Master Tables'!$I145)+IF('Master Tables'!$J145="Yes",1,0)</f>
        <v>4</v>
      </c>
      <c r="N145" s="108">
        <f>IF('Master Tables'!$M145&gt;0,4,0)</f>
        <v>4</v>
      </c>
    </row>
    <row r="146" spans="1:14">
      <c r="A146" s="109" t="s">
        <v>132</v>
      </c>
      <c r="B146" s="110" t="s">
        <v>455</v>
      </c>
      <c r="C146" s="110" t="s">
        <v>499</v>
      </c>
      <c r="D146" s="110" t="s">
        <v>206</v>
      </c>
      <c r="E146" s="110" t="s">
        <v>500</v>
      </c>
      <c r="F146" s="110" t="s">
        <v>188</v>
      </c>
      <c r="G146" s="109" t="s">
        <v>178</v>
      </c>
      <c r="H146" s="109"/>
      <c r="I146" s="109" t="s">
        <v>214</v>
      </c>
      <c r="J146" s="109" t="s">
        <v>208</v>
      </c>
      <c r="K146" s="109" t="s">
        <v>214</v>
      </c>
      <c r="L146" s="107" t="str">
        <f>IF(COUNTA('Master Tables'!$A146:$C146)=0,"",IF(COUNTA('Master Tables'!$D146:$E146,'Master Tables'!$I146)=3,"Yes","No"))</f>
        <v>Yes</v>
      </c>
      <c r="M146" s="107">
        <f>COUNTA('Master Tables'!$D146:$E146,'Master Tables'!$I146)+IF('Master Tables'!$J146="Yes",1,0)</f>
        <v>4</v>
      </c>
      <c r="N146" s="108">
        <f>IF('Master Tables'!$M146&gt;0,4,0)</f>
        <v>4</v>
      </c>
    </row>
    <row r="147" spans="1:14">
      <c r="A147" s="109" t="s">
        <v>132</v>
      </c>
      <c r="B147" s="110" t="s">
        <v>455</v>
      </c>
      <c r="C147" s="110" t="s">
        <v>501</v>
      </c>
      <c r="D147" s="110" t="s">
        <v>206</v>
      </c>
      <c r="E147" s="110" t="s">
        <v>450</v>
      </c>
      <c r="F147" s="110" t="s">
        <v>188</v>
      </c>
      <c r="G147" s="109" t="s">
        <v>178</v>
      </c>
      <c r="H147" s="109"/>
      <c r="I147" s="109" t="s">
        <v>214</v>
      </c>
      <c r="J147" s="109" t="s">
        <v>208</v>
      </c>
      <c r="K147" s="109" t="s">
        <v>214</v>
      </c>
      <c r="L147" s="107" t="str">
        <f>IF(COUNTA('Master Tables'!$A147:$C147)=0,"",IF(COUNTA('Master Tables'!$D147:$E147,'Master Tables'!$I147)=3,"Yes","No"))</f>
        <v>Yes</v>
      </c>
      <c r="M147" s="107">
        <f>COUNTA('Master Tables'!$D147:$E147,'Master Tables'!$I147)+IF('Master Tables'!$J147="Yes",1,0)</f>
        <v>4</v>
      </c>
      <c r="N147" s="108">
        <f>IF('Master Tables'!$M147&gt;0,4,0)</f>
        <v>4</v>
      </c>
    </row>
    <row r="148" spans="1:14">
      <c r="A148" s="109" t="s">
        <v>132</v>
      </c>
      <c r="B148" s="110" t="s">
        <v>455</v>
      </c>
      <c r="C148" s="110" t="s">
        <v>502</v>
      </c>
      <c r="D148" s="110" t="s">
        <v>206</v>
      </c>
      <c r="E148" s="110" t="s">
        <v>450</v>
      </c>
      <c r="F148" s="110" t="s">
        <v>188</v>
      </c>
      <c r="G148" s="109" t="s">
        <v>178</v>
      </c>
      <c r="H148" s="109"/>
      <c r="I148" s="109" t="s">
        <v>214</v>
      </c>
      <c r="J148" s="109" t="s">
        <v>208</v>
      </c>
      <c r="K148" s="109" t="s">
        <v>214</v>
      </c>
      <c r="L148" s="107" t="str">
        <f>IF(COUNTA('Master Tables'!$A148:$C148)=0,"",IF(COUNTA('Master Tables'!$D148:$E148,'Master Tables'!$I148)=3,"Yes","No"))</f>
        <v>Yes</v>
      </c>
      <c r="M148" s="107">
        <f>COUNTA('Master Tables'!$D148:$E148,'Master Tables'!$I148)+IF('Master Tables'!$J148="Yes",1,0)</f>
        <v>4</v>
      </c>
      <c r="N148" s="108">
        <f>IF('Master Tables'!$M148&gt;0,4,0)</f>
        <v>4</v>
      </c>
    </row>
    <row r="149" spans="1:14">
      <c r="A149" s="109" t="s">
        <v>132</v>
      </c>
      <c r="B149" s="110" t="s">
        <v>455</v>
      </c>
      <c r="C149" s="110" t="s">
        <v>503</v>
      </c>
      <c r="D149" s="110" t="s">
        <v>206</v>
      </c>
      <c r="E149" s="110" t="s">
        <v>504</v>
      </c>
      <c r="F149" s="110" t="s">
        <v>188</v>
      </c>
      <c r="G149" s="109" t="s">
        <v>178</v>
      </c>
      <c r="H149" s="109"/>
      <c r="I149" s="109" t="s">
        <v>214</v>
      </c>
      <c r="J149" s="109" t="s">
        <v>208</v>
      </c>
      <c r="K149" s="109" t="s">
        <v>214</v>
      </c>
      <c r="L149" s="107" t="str">
        <f>IF(COUNTA('Master Tables'!$A149:$C149)=0,"",IF(COUNTA('Master Tables'!$D149:$E149,'Master Tables'!$I149)=3,"Yes","No"))</f>
        <v>Yes</v>
      </c>
      <c r="M149" s="107">
        <f>COUNTA('Master Tables'!$D149:$E149,'Master Tables'!$I149)+IF('Master Tables'!$J149="Yes",1,0)</f>
        <v>4</v>
      </c>
      <c r="N149" s="108">
        <f>IF('Master Tables'!$M149&gt;0,4,0)</f>
        <v>4</v>
      </c>
    </row>
    <row r="150" spans="1:14">
      <c r="A150" s="109" t="s">
        <v>132</v>
      </c>
      <c r="B150" s="110" t="s">
        <v>455</v>
      </c>
      <c r="C150" s="110" t="s">
        <v>505</v>
      </c>
      <c r="D150" s="110" t="s">
        <v>206</v>
      </c>
      <c r="E150" s="110" t="s">
        <v>506</v>
      </c>
      <c r="F150" s="110" t="s">
        <v>188</v>
      </c>
      <c r="G150" s="109" t="s">
        <v>178</v>
      </c>
      <c r="H150" s="109"/>
      <c r="I150" s="109" t="s">
        <v>214</v>
      </c>
      <c r="J150" s="109" t="s">
        <v>208</v>
      </c>
      <c r="K150" s="109" t="s">
        <v>214</v>
      </c>
      <c r="L150" s="107" t="str">
        <f>IF(COUNTA('Master Tables'!$A150:$C150)=0,"",IF(COUNTA('Master Tables'!$D150:$E150,'Master Tables'!$I150)=3,"Yes","No"))</f>
        <v>Yes</v>
      </c>
      <c r="M150" s="107">
        <f>COUNTA('Master Tables'!$D150:$E150,'Master Tables'!$I150)+IF('Master Tables'!$J150="Yes",1,0)</f>
        <v>4</v>
      </c>
      <c r="N150" s="108">
        <f>IF('Master Tables'!$M150&gt;0,4,0)</f>
        <v>4</v>
      </c>
    </row>
    <row r="151" spans="1:14">
      <c r="A151" s="109" t="s">
        <v>132</v>
      </c>
      <c r="B151" s="110" t="s">
        <v>405</v>
      </c>
      <c r="C151" s="110" t="s">
        <v>507</v>
      </c>
      <c r="D151" s="110" t="s">
        <v>206</v>
      </c>
      <c r="E151" s="110" t="s">
        <v>508</v>
      </c>
      <c r="F151" s="110" t="s">
        <v>188</v>
      </c>
      <c r="G151" s="109" t="s">
        <v>178</v>
      </c>
      <c r="H151" s="109"/>
      <c r="I151" s="109" t="s">
        <v>214</v>
      </c>
      <c r="J151" s="109" t="s">
        <v>208</v>
      </c>
      <c r="K151" s="109" t="s">
        <v>214</v>
      </c>
      <c r="L151" s="107" t="str">
        <f>IF(COUNTA('Master Tables'!$A151:$C151)=0,"",IF(COUNTA('Master Tables'!$D151:$E151,'Master Tables'!$I151)=3,"Yes","No"))</f>
        <v>Yes</v>
      </c>
      <c r="M151" s="107">
        <f>COUNTA('Master Tables'!$D151:$E151,'Master Tables'!$I151)+IF('Master Tables'!$J151="Yes",1,0)</f>
        <v>4</v>
      </c>
      <c r="N151" s="108">
        <f>IF('Master Tables'!$M151&gt;0,4,0)</f>
        <v>4</v>
      </c>
    </row>
    <row r="152" spans="1:14">
      <c r="A152" s="109" t="s">
        <v>132</v>
      </c>
      <c r="B152" s="110" t="s">
        <v>405</v>
      </c>
      <c r="C152" s="110" t="s">
        <v>509</v>
      </c>
      <c r="D152" s="110" t="s">
        <v>206</v>
      </c>
      <c r="E152" s="110" t="s">
        <v>450</v>
      </c>
      <c r="F152" s="110" t="s">
        <v>188</v>
      </c>
      <c r="G152" s="109" t="s">
        <v>178</v>
      </c>
      <c r="H152" s="109"/>
      <c r="I152" s="109" t="s">
        <v>214</v>
      </c>
      <c r="J152" s="109" t="s">
        <v>208</v>
      </c>
      <c r="K152" s="109" t="s">
        <v>214</v>
      </c>
      <c r="L152" s="107" t="str">
        <f>IF(COUNTA('Master Tables'!$A152:$C152)=0,"",IF(COUNTA('Master Tables'!$D152:$E152,'Master Tables'!$I152)=3,"Yes","No"))</f>
        <v>Yes</v>
      </c>
      <c r="M152" s="107">
        <f>COUNTA('Master Tables'!$D152:$E152,'Master Tables'!$I152)+IF('Master Tables'!$J152="Yes",1,0)</f>
        <v>4</v>
      </c>
      <c r="N152" s="108">
        <f>IF('Master Tables'!$M152&gt;0,4,0)</f>
        <v>4</v>
      </c>
    </row>
    <row r="153" spans="1:14">
      <c r="A153" s="109" t="s">
        <v>132</v>
      </c>
      <c r="B153" s="110" t="s">
        <v>405</v>
      </c>
      <c r="C153" s="110" t="s">
        <v>510</v>
      </c>
      <c r="D153" s="110" t="s">
        <v>206</v>
      </c>
      <c r="E153" s="110" t="s">
        <v>511</v>
      </c>
      <c r="F153" s="110" t="s">
        <v>188</v>
      </c>
      <c r="G153" s="109" t="s">
        <v>178</v>
      </c>
      <c r="H153" s="109"/>
      <c r="I153" s="109" t="s">
        <v>214</v>
      </c>
      <c r="J153" s="109" t="s">
        <v>208</v>
      </c>
      <c r="K153" s="109" t="s">
        <v>214</v>
      </c>
      <c r="L153" s="107" t="str">
        <f>IF(COUNTA('Master Tables'!$A153:$C153)=0,"",IF(COUNTA('Master Tables'!$D153:$E153,'Master Tables'!$I153)=3,"Yes","No"))</f>
        <v>Yes</v>
      </c>
      <c r="M153" s="107">
        <f>COUNTA('Master Tables'!$D153:$E153,'Master Tables'!$I153)+IF('Master Tables'!$J153="Yes",1,0)</f>
        <v>4</v>
      </c>
      <c r="N153" s="108">
        <f>IF('Master Tables'!$M153&gt;0,4,0)</f>
        <v>4</v>
      </c>
    </row>
    <row r="154" spans="1:14">
      <c r="A154" s="109" t="s">
        <v>132</v>
      </c>
      <c r="B154" s="110" t="s">
        <v>405</v>
      </c>
      <c r="C154" s="110" t="s">
        <v>512</v>
      </c>
      <c r="D154" s="110" t="s">
        <v>206</v>
      </c>
      <c r="E154" s="110" t="s">
        <v>450</v>
      </c>
      <c r="F154" s="110" t="s">
        <v>188</v>
      </c>
      <c r="G154" s="109" t="s">
        <v>178</v>
      </c>
      <c r="H154" s="109"/>
      <c r="I154" s="109" t="s">
        <v>214</v>
      </c>
      <c r="J154" s="109" t="s">
        <v>208</v>
      </c>
      <c r="K154" s="109" t="s">
        <v>214</v>
      </c>
      <c r="L154" s="107" t="str">
        <f>IF(COUNTA('Master Tables'!$A154:$C154)=0,"",IF(COUNTA('Master Tables'!$D154:$E154,'Master Tables'!$I154)=3,"Yes","No"))</f>
        <v>Yes</v>
      </c>
      <c r="M154" s="107">
        <f>COUNTA('Master Tables'!$D154:$E154,'Master Tables'!$I154)+IF('Master Tables'!$J154="Yes",1,0)</f>
        <v>4</v>
      </c>
      <c r="N154" s="108">
        <f>IF('Master Tables'!$M154&gt;0,4,0)</f>
        <v>4</v>
      </c>
    </row>
    <row r="155" spans="1:14">
      <c r="A155" s="109" t="s">
        <v>132</v>
      </c>
      <c r="B155" s="110" t="s">
        <v>513</v>
      </c>
      <c r="C155" s="110" t="s">
        <v>514</v>
      </c>
      <c r="D155" s="110" t="s">
        <v>206</v>
      </c>
      <c r="E155" s="110" t="s">
        <v>515</v>
      </c>
      <c r="F155" s="110" t="s">
        <v>188</v>
      </c>
      <c r="G155" s="109" t="s">
        <v>178</v>
      </c>
      <c r="H155" s="109"/>
      <c r="I155" s="109" t="s">
        <v>214</v>
      </c>
      <c r="J155" s="109" t="s">
        <v>208</v>
      </c>
      <c r="K155" s="109" t="s">
        <v>214</v>
      </c>
      <c r="L155" s="107" t="str">
        <f>IF(COUNTA('Master Tables'!$A155:$C155)=0,"",IF(COUNTA('Master Tables'!$D155:$E155,'Master Tables'!$I155)=3,"Yes","No"))</f>
        <v>Yes</v>
      </c>
      <c r="M155" s="107">
        <f>COUNTA('Master Tables'!$D155:$E155,'Master Tables'!$I155)+IF('Master Tables'!$J155="Yes",1,0)</f>
        <v>4</v>
      </c>
      <c r="N155" s="108">
        <f>IF('Master Tables'!$M155&gt;0,4,0)</f>
        <v>4</v>
      </c>
    </row>
    <row r="156" spans="1:14">
      <c r="A156" s="109" t="s">
        <v>132</v>
      </c>
      <c r="B156" s="110" t="s">
        <v>513</v>
      </c>
      <c r="C156" s="110" t="s">
        <v>516</v>
      </c>
      <c r="D156" s="110" t="s">
        <v>206</v>
      </c>
      <c r="E156" s="110" t="s">
        <v>517</v>
      </c>
      <c r="F156" s="110" t="s">
        <v>188</v>
      </c>
      <c r="G156" s="109" t="s">
        <v>178</v>
      </c>
      <c r="H156" s="109"/>
      <c r="I156" s="109" t="s">
        <v>214</v>
      </c>
      <c r="J156" s="109" t="s">
        <v>208</v>
      </c>
      <c r="K156" s="109" t="s">
        <v>208</v>
      </c>
      <c r="L156" s="107" t="str">
        <f>IF(COUNTA('Master Tables'!$A156:$C156)=0,"",IF(COUNTA('Master Tables'!$D156:$E156,'Master Tables'!$I156)=3,"Yes","No"))</f>
        <v>Yes</v>
      </c>
      <c r="M156" s="107">
        <f>COUNTA('Master Tables'!$D156:$E156,'Master Tables'!$I156)+IF('Master Tables'!$J156="Yes",1,0)</f>
        <v>4</v>
      </c>
      <c r="N156" s="108">
        <f>IF('Master Tables'!$M156&gt;0,4,0)</f>
        <v>4</v>
      </c>
    </row>
    <row r="157" spans="1:14">
      <c r="A157" s="109" t="s">
        <v>132</v>
      </c>
      <c r="B157" s="110" t="s">
        <v>513</v>
      </c>
      <c r="C157" s="110" t="s">
        <v>518</v>
      </c>
      <c r="D157" s="110" t="s">
        <v>206</v>
      </c>
      <c r="E157" s="110" t="s">
        <v>519</v>
      </c>
      <c r="F157" s="110" t="s">
        <v>188</v>
      </c>
      <c r="G157" s="109" t="s">
        <v>178</v>
      </c>
      <c r="H157" s="109"/>
      <c r="I157" s="109" t="s">
        <v>214</v>
      </c>
      <c r="J157" s="109" t="s">
        <v>208</v>
      </c>
      <c r="K157" s="109" t="s">
        <v>208</v>
      </c>
      <c r="L157" s="107" t="str">
        <f>IF(COUNTA('Master Tables'!$A157:$C157)=0,"",IF(COUNTA('Master Tables'!$D157:$E157,'Master Tables'!$I157)=3,"Yes","No"))</f>
        <v>Yes</v>
      </c>
      <c r="M157" s="107">
        <f>COUNTA('Master Tables'!$D157:$E157,'Master Tables'!$I157)+IF('Master Tables'!$J157="Yes",1,0)</f>
        <v>4</v>
      </c>
      <c r="N157" s="108">
        <f>IF('Master Tables'!$M157&gt;0,4,0)</f>
        <v>4</v>
      </c>
    </row>
    <row r="158" spans="1:14">
      <c r="A158" s="109" t="s">
        <v>132</v>
      </c>
      <c r="B158" s="110" t="s">
        <v>520</v>
      </c>
      <c r="C158" s="110" t="s">
        <v>521</v>
      </c>
      <c r="D158" s="110" t="s">
        <v>206</v>
      </c>
      <c r="E158" s="110" t="s">
        <v>450</v>
      </c>
      <c r="F158" s="110" t="s">
        <v>188</v>
      </c>
      <c r="G158" s="109" t="s">
        <v>178</v>
      </c>
      <c r="H158" s="109"/>
      <c r="I158" s="109" t="s">
        <v>214</v>
      </c>
      <c r="J158" s="109" t="s">
        <v>208</v>
      </c>
      <c r="K158" s="109" t="s">
        <v>214</v>
      </c>
      <c r="L158" s="107" t="str">
        <f>IF(COUNTA('Master Tables'!$A158:$C158)=0,"",IF(COUNTA('Master Tables'!$D158:$E158,'Master Tables'!$I158)=3,"Yes","No"))</f>
        <v>Yes</v>
      </c>
      <c r="M158" s="107">
        <f>COUNTA('Master Tables'!$D158:$E158,'Master Tables'!$I158)+IF('Master Tables'!$J158="Yes",1,0)</f>
        <v>4</v>
      </c>
      <c r="N158" s="108">
        <f>IF('Master Tables'!$M158&gt;0,4,0)</f>
        <v>4</v>
      </c>
    </row>
    <row r="159" spans="1:14">
      <c r="A159" s="109" t="s">
        <v>132</v>
      </c>
      <c r="B159" s="110" t="s">
        <v>520</v>
      </c>
      <c r="C159" s="110" t="s">
        <v>522</v>
      </c>
      <c r="D159" s="110" t="s">
        <v>206</v>
      </c>
      <c r="E159" s="110" t="s">
        <v>450</v>
      </c>
      <c r="F159" s="110" t="s">
        <v>188</v>
      </c>
      <c r="G159" s="109" t="s">
        <v>178</v>
      </c>
      <c r="H159" s="109"/>
      <c r="I159" s="109" t="s">
        <v>214</v>
      </c>
      <c r="J159" s="109" t="s">
        <v>208</v>
      </c>
      <c r="K159" s="109" t="s">
        <v>214</v>
      </c>
      <c r="L159" s="107" t="str">
        <f>IF(COUNTA('Master Tables'!$A159:$C159)=0,"",IF(COUNTA('Master Tables'!$D159:$E159,'Master Tables'!$I159)=3,"Yes","No"))</f>
        <v>Yes</v>
      </c>
      <c r="M159" s="107">
        <f>COUNTA('Master Tables'!$D159:$E159,'Master Tables'!$I159)+IF('Master Tables'!$J159="Yes",1,0)</f>
        <v>4</v>
      </c>
      <c r="N159" s="108">
        <f>IF('Master Tables'!$M159&gt;0,4,0)</f>
        <v>4</v>
      </c>
    </row>
    <row r="160" spans="1:14">
      <c r="A160" s="109" t="s">
        <v>132</v>
      </c>
      <c r="B160" s="110" t="s">
        <v>520</v>
      </c>
      <c r="C160" s="110" t="s">
        <v>523</v>
      </c>
      <c r="D160" s="110" t="s">
        <v>206</v>
      </c>
      <c r="E160" s="110" t="s">
        <v>450</v>
      </c>
      <c r="F160" s="110" t="s">
        <v>188</v>
      </c>
      <c r="G160" s="109" t="s">
        <v>178</v>
      </c>
      <c r="H160" s="109"/>
      <c r="I160" s="109" t="s">
        <v>214</v>
      </c>
      <c r="J160" s="109" t="s">
        <v>208</v>
      </c>
      <c r="K160" s="109" t="s">
        <v>214</v>
      </c>
      <c r="L160" s="107" t="str">
        <f>IF(COUNTA('Master Tables'!$A160:$C160)=0,"",IF(COUNTA('Master Tables'!$D160:$E160,'Master Tables'!$I160)=3,"Yes","No"))</f>
        <v>Yes</v>
      </c>
      <c r="M160" s="107">
        <f>COUNTA('Master Tables'!$D160:$E160,'Master Tables'!$I160)+IF('Master Tables'!$J160="Yes",1,0)</f>
        <v>4</v>
      </c>
      <c r="N160" s="108">
        <f>IF('Master Tables'!$M160&gt;0,4,0)</f>
        <v>4</v>
      </c>
    </row>
    <row r="161" spans="1:14">
      <c r="A161" s="109" t="s">
        <v>132</v>
      </c>
      <c r="B161" s="110" t="s">
        <v>520</v>
      </c>
      <c r="C161" s="110" t="s">
        <v>524</v>
      </c>
      <c r="D161" s="110" t="s">
        <v>206</v>
      </c>
      <c r="E161" s="110" t="s">
        <v>450</v>
      </c>
      <c r="F161" s="110" t="s">
        <v>188</v>
      </c>
      <c r="G161" s="109" t="s">
        <v>178</v>
      </c>
      <c r="H161" s="109"/>
      <c r="I161" s="109" t="s">
        <v>214</v>
      </c>
      <c r="J161" s="109" t="s">
        <v>208</v>
      </c>
      <c r="K161" s="109" t="s">
        <v>214</v>
      </c>
      <c r="L161" s="107" t="str">
        <f>IF(COUNTA('Master Tables'!$A161:$C161)=0,"",IF(COUNTA('Master Tables'!$D161:$E161,'Master Tables'!$I161)=3,"Yes","No"))</f>
        <v>Yes</v>
      </c>
      <c r="M161" s="107">
        <f>COUNTA('Master Tables'!$D161:$E161,'Master Tables'!$I161)+IF('Master Tables'!$J161="Yes",1,0)</f>
        <v>4</v>
      </c>
      <c r="N161" s="108">
        <f>IF('Master Tables'!$M161&gt;0,4,0)</f>
        <v>4</v>
      </c>
    </row>
    <row r="162" spans="1:14">
      <c r="A162" s="109" t="s">
        <v>132</v>
      </c>
      <c r="B162" s="110" t="s">
        <v>520</v>
      </c>
      <c r="C162" s="110" t="s">
        <v>525</v>
      </c>
      <c r="D162" s="110" t="s">
        <v>206</v>
      </c>
      <c r="E162" s="110" t="s">
        <v>450</v>
      </c>
      <c r="F162" s="110" t="s">
        <v>188</v>
      </c>
      <c r="G162" s="109" t="s">
        <v>178</v>
      </c>
      <c r="H162" s="109"/>
      <c r="I162" s="109" t="s">
        <v>214</v>
      </c>
      <c r="J162" s="109" t="s">
        <v>208</v>
      </c>
      <c r="K162" s="109" t="s">
        <v>214</v>
      </c>
      <c r="L162" s="107" t="str">
        <f>IF(COUNTA('Master Tables'!$A162:$C162)=0,"",IF(COUNTA('Master Tables'!$D162:$E162,'Master Tables'!$I162)=3,"Yes","No"))</f>
        <v>Yes</v>
      </c>
      <c r="M162" s="107">
        <f>COUNTA('Master Tables'!$D162:$E162,'Master Tables'!$I162)+IF('Master Tables'!$J162="Yes",1,0)</f>
        <v>4</v>
      </c>
      <c r="N162" s="108">
        <f>IF('Master Tables'!$M162&gt;0,4,0)</f>
        <v>4</v>
      </c>
    </row>
    <row r="163" spans="1:14">
      <c r="A163" s="109" t="s">
        <v>132</v>
      </c>
      <c r="B163" s="110" t="s">
        <v>520</v>
      </c>
      <c r="C163" s="110" t="s">
        <v>526</v>
      </c>
      <c r="D163" s="110" t="s">
        <v>206</v>
      </c>
      <c r="E163" s="110" t="s">
        <v>450</v>
      </c>
      <c r="F163" s="110" t="s">
        <v>188</v>
      </c>
      <c r="G163" s="109" t="s">
        <v>178</v>
      </c>
      <c r="H163" s="109"/>
      <c r="I163" s="109" t="s">
        <v>214</v>
      </c>
      <c r="J163" s="109" t="s">
        <v>208</v>
      </c>
      <c r="K163" s="109" t="s">
        <v>214</v>
      </c>
      <c r="L163" s="107" t="str">
        <f>IF(COUNTA('Master Tables'!$A163:$C163)=0,"",IF(COUNTA('Master Tables'!$D163:$E163,'Master Tables'!$I163)=3,"Yes","No"))</f>
        <v>Yes</v>
      </c>
      <c r="M163" s="107">
        <f>COUNTA('Master Tables'!$D163:$E163,'Master Tables'!$I163)+IF('Master Tables'!$J163="Yes",1,0)</f>
        <v>4</v>
      </c>
      <c r="N163" s="108">
        <f>IF('Master Tables'!$M163&gt;0,4,0)</f>
        <v>4</v>
      </c>
    </row>
    <row r="164" spans="1:14">
      <c r="A164" s="109" t="s">
        <v>132</v>
      </c>
      <c r="B164" s="110" t="s">
        <v>520</v>
      </c>
      <c r="C164" s="110" t="s">
        <v>527</v>
      </c>
      <c r="D164" s="110" t="s">
        <v>206</v>
      </c>
      <c r="E164" s="110" t="s">
        <v>528</v>
      </c>
      <c r="F164" s="110" t="s">
        <v>188</v>
      </c>
      <c r="G164" s="109" t="s">
        <v>178</v>
      </c>
      <c r="H164" s="109"/>
      <c r="I164" s="109" t="s">
        <v>214</v>
      </c>
      <c r="J164" s="109" t="s">
        <v>208</v>
      </c>
      <c r="K164" s="109" t="s">
        <v>214</v>
      </c>
      <c r="L164" s="107" t="str">
        <f>IF(COUNTA('Master Tables'!$A164:$C164)=0,"",IF(COUNTA('Master Tables'!$D164:$E164,'Master Tables'!$I164)=3,"Yes","No"))</f>
        <v>Yes</v>
      </c>
      <c r="M164" s="107">
        <f>COUNTA('Master Tables'!$D164:$E164,'Master Tables'!$I164)+IF('Master Tables'!$J164="Yes",1,0)</f>
        <v>4</v>
      </c>
      <c r="N164" s="108">
        <f>IF('Master Tables'!$M164&gt;0,4,0)</f>
        <v>4</v>
      </c>
    </row>
    <row r="165" spans="1:14">
      <c r="A165" s="109" t="s">
        <v>132</v>
      </c>
      <c r="B165" s="110" t="s">
        <v>520</v>
      </c>
      <c r="C165" s="110" t="s">
        <v>529</v>
      </c>
      <c r="D165" s="110" t="s">
        <v>206</v>
      </c>
      <c r="E165" s="110" t="s">
        <v>530</v>
      </c>
      <c r="F165" s="110" t="s">
        <v>188</v>
      </c>
      <c r="G165" s="109" t="s">
        <v>178</v>
      </c>
      <c r="H165" s="109"/>
      <c r="I165" s="109" t="s">
        <v>214</v>
      </c>
      <c r="J165" s="109" t="s">
        <v>208</v>
      </c>
      <c r="K165" s="109" t="s">
        <v>214</v>
      </c>
      <c r="L165" s="107" t="str">
        <f>IF(COUNTA('Master Tables'!$A165:$C165)=0,"",IF(COUNTA('Master Tables'!$D165:$E165,'Master Tables'!$I165)=3,"Yes","No"))</f>
        <v>Yes</v>
      </c>
      <c r="M165" s="107">
        <f>COUNTA('Master Tables'!$D165:$E165,'Master Tables'!$I165)+IF('Master Tables'!$J165="Yes",1,0)</f>
        <v>4</v>
      </c>
      <c r="N165" s="108">
        <f>IF('Master Tables'!$M165&gt;0,4,0)</f>
        <v>4</v>
      </c>
    </row>
    <row r="166" spans="1:14">
      <c r="A166" s="109" t="s">
        <v>132</v>
      </c>
      <c r="B166" s="110" t="s">
        <v>520</v>
      </c>
      <c r="C166" s="110" t="s">
        <v>531</v>
      </c>
      <c r="D166" s="110" t="s">
        <v>206</v>
      </c>
      <c r="E166" s="110" t="s">
        <v>530</v>
      </c>
      <c r="F166" s="110" t="s">
        <v>188</v>
      </c>
      <c r="G166" s="109" t="s">
        <v>178</v>
      </c>
      <c r="H166" s="109"/>
      <c r="I166" s="109" t="s">
        <v>214</v>
      </c>
      <c r="J166" s="109" t="s">
        <v>208</v>
      </c>
      <c r="K166" s="109" t="s">
        <v>214</v>
      </c>
      <c r="L166" s="107" t="str">
        <f>IF(COUNTA('Master Tables'!$A166:$C166)=0,"",IF(COUNTA('Master Tables'!$D166:$E166,'Master Tables'!$I166)=3,"Yes","No"))</f>
        <v>Yes</v>
      </c>
      <c r="M166" s="107">
        <f>COUNTA('Master Tables'!$D166:$E166,'Master Tables'!$I166)+IF('Master Tables'!$J166="Yes",1,0)</f>
        <v>4</v>
      </c>
      <c r="N166" s="108">
        <f>IF('Master Tables'!$M166&gt;0,4,0)</f>
        <v>4</v>
      </c>
    </row>
    <row r="167" spans="1:14">
      <c r="A167" s="109" t="s">
        <v>132</v>
      </c>
      <c r="B167" s="110" t="s">
        <v>520</v>
      </c>
      <c r="C167" s="110" t="s">
        <v>532</v>
      </c>
      <c r="D167" s="110" t="s">
        <v>206</v>
      </c>
      <c r="E167" s="110" t="s">
        <v>450</v>
      </c>
      <c r="F167" s="110" t="s">
        <v>188</v>
      </c>
      <c r="G167" s="109" t="s">
        <v>178</v>
      </c>
      <c r="H167" s="109"/>
      <c r="I167" s="109" t="s">
        <v>214</v>
      </c>
      <c r="J167" s="109" t="s">
        <v>208</v>
      </c>
      <c r="K167" s="109" t="s">
        <v>214</v>
      </c>
      <c r="L167" s="107" t="str">
        <f>IF(COUNTA('Master Tables'!$A167:$C167)=0,"",IF(COUNTA('Master Tables'!$D167:$E167,'Master Tables'!$I167)=3,"Yes","No"))</f>
        <v>Yes</v>
      </c>
      <c r="M167" s="107">
        <f>COUNTA('Master Tables'!$D167:$E167,'Master Tables'!$I167)+IF('Master Tables'!$J167="Yes",1,0)</f>
        <v>4</v>
      </c>
      <c r="N167" s="108">
        <f>IF('Master Tables'!$M167&gt;0,4,0)</f>
        <v>4</v>
      </c>
    </row>
    <row r="168" spans="1:14">
      <c r="A168" s="109" t="s">
        <v>132</v>
      </c>
      <c r="B168" s="110" t="s">
        <v>520</v>
      </c>
      <c r="C168" s="110" t="s">
        <v>533</v>
      </c>
      <c r="D168" s="110" t="s">
        <v>206</v>
      </c>
      <c r="E168" s="110" t="s">
        <v>534</v>
      </c>
      <c r="F168" s="110" t="s">
        <v>188</v>
      </c>
      <c r="G168" s="109" t="s">
        <v>178</v>
      </c>
      <c r="H168" s="109"/>
      <c r="I168" s="109" t="s">
        <v>214</v>
      </c>
      <c r="J168" s="109" t="s">
        <v>208</v>
      </c>
      <c r="K168" s="109" t="s">
        <v>214</v>
      </c>
      <c r="L168" s="107" t="str">
        <f>IF(COUNTA('Master Tables'!$A168:$C168)=0,"",IF(COUNTA('Master Tables'!$D168:$E168,'Master Tables'!$I168)=3,"Yes","No"))</f>
        <v>Yes</v>
      </c>
      <c r="M168" s="107">
        <f>COUNTA('Master Tables'!$D168:$E168,'Master Tables'!$I168)+IF('Master Tables'!$J168="Yes",1,0)</f>
        <v>4</v>
      </c>
      <c r="N168" s="108">
        <f>IF('Master Tables'!$M168&gt;0,4,0)</f>
        <v>4</v>
      </c>
    </row>
    <row r="169" spans="1:14">
      <c r="A169" s="109" t="s">
        <v>132</v>
      </c>
      <c r="B169" s="110" t="s">
        <v>215</v>
      </c>
      <c r="C169" s="110" t="s">
        <v>535</v>
      </c>
      <c r="D169" s="110" t="s">
        <v>206</v>
      </c>
      <c r="E169" s="110" t="s">
        <v>450</v>
      </c>
      <c r="F169" s="110" t="s">
        <v>188</v>
      </c>
      <c r="G169" s="109" t="s">
        <v>178</v>
      </c>
      <c r="H169" s="109"/>
      <c r="I169" s="109" t="s">
        <v>214</v>
      </c>
      <c r="J169" s="109" t="s">
        <v>208</v>
      </c>
      <c r="K169" s="109" t="s">
        <v>214</v>
      </c>
      <c r="L169" s="107" t="str">
        <f>IF(COUNTA('Master Tables'!$A169:$C169)=0,"",IF(COUNTA('Master Tables'!$D169:$E169,'Master Tables'!$I169)=3,"Yes","No"))</f>
        <v>Yes</v>
      </c>
      <c r="M169" s="107">
        <f>COUNTA('Master Tables'!$D169:$E169,'Master Tables'!$I169)+IF('Master Tables'!$J169="Yes",1,0)</f>
        <v>4</v>
      </c>
      <c r="N169" s="108">
        <f>IF('Master Tables'!$M169&gt;0,4,0)</f>
        <v>4</v>
      </c>
    </row>
    <row r="170" spans="1:14">
      <c r="A170" s="109" t="s">
        <v>132</v>
      </c>
      <c r="B170" s="110" t="s">
        <v>215</v>
      </c>
      <c r="C170" s="110" t="s">
        <v>536</v>
      </c>
      <c r="D170" s="110" t="s">
        <v>206</v>
      </c>
      <c r="E170" s="110" t="s">
        <v>450</v>
      </c>
      <c r="F170" s="110" t="s">
        <v>188</v>
      </c>
      <c r="G170" s="109" t="s">
        <v>178</v>
      </c>
      <c r="H170" s="109"/>
      <c r="I170" s="109" t="s">
        <v>214</v>
      </c>
      <c r="J170" s="109" t="s">
        <v>208</v>
      </c>
      <c r="K170" s="109" t="s">
        <v>214</v>
      </c>
      <c r="L170" s="107" t="str">
        <f>IF(COUNTA('Master Tables'!$A170:$C170)=0,"",IF(COUNTA('Master Tables'!$D170:$E170,'Master Tables'!$I170)=3,"Yes","No"))</f>
        <v>Yes</v>
      </c>
      <c r="M170" s="107">
        <f>COUNTA('Master Tables'!$D170:$E170,'Master Tables'!$I170)+IF('Master Tables'!$J170="Yes",1,0)</f>
        <v>4</v>
      </c>
      <c r="N170" s="108">
        <f>IF('Master Tables'!$M170&gt;0,4,0)</f>
        <v>4</v>
      </c>
    </row>
    <row r="171" spans="1:14">
      <c r="A171" s="109" t="s">
        <v>132</v>
      </c>
      <c r="B171" s="110" t="s">
        <v>204</v>
      </c>
      <c r="C171" s="110" t="s">
        <v>537</v>
      </c>
      <c r="D171" s="110" t="s">
        <v>206</v>
      </c>
      <c r="E171" s="110" t="s">
        <v>538</v>
      </c>
      <c r="F171" s="110" t="s">
        <v>188</v>
      </c>
      <c r="G171" s="109" t="s">
        <v>178</v>
      </c>
      <c r="H171" s="109"/>
      <c r="I171" s="109" t="s">
        <v>214</v>
      </c>
      <c r="J171" s="109" t="s">
        <v>208</v>
      </c>
      <c r="K171" s="109" t="s">
        <v>214</v>
      </c>
      <c r="L171" s="107" t="str">
        <f>IF(COUNTA('Master Tables'!$A171:$C171)=0,"",IF(COUNTA('Master Tables'!$D171:$E171,'Master Tables'!$I171)=3,"Yes","No"))</f>
        <v>Yes</v>
      </c>
      <c r="M171" s="107">
        <f>COUNTA('Master Tables'!$D171:$E171,'Master Tables'!$I171)+IF('Master Tables'!$J171="Yes",1,0)</f>
        <v>4</v>
      </c>
      <c r="N171" s="108">
        <f>IF('Master Tables'!$M171&gt;0,4,0)</f>
        <v>4</v>
      </c>
    </row>
    <row r="172" spans="1:14">
      <c r="A172" s="109" t="s">
        <v>132</v>
      </c>
      <c r="B172" s="110" t="s">
        <v>204</v>
      </c>
      <c r="C172" s="110" t="s">
        <v>539</v>
      </c>
      <c r="D172" s="110" t="s">
        <v>206</v>
      </c>
      <c r="E172" s="110" t="s">
        <v>540</v>
      </c>
      <c r="F172" s="110" t="s">
        <v>188</v>
      </c>
      <c r="G172" s="109" t="s">
        <v>178</v>
      </c>
      <c r="H172" s="109"/>
      <c r="I172" s="109" t="s">
        <v>214</v>
      </c>
      <c r="J172" s="109" t="s">
        <v>208</v>
      </c>
      <c r="K172" s="109" t="s">
        <v>214</v>
      </c>
      <c r="L172" s="107" t="str">
        <f>IF(COUNTA('Master Tables'!$A172:$C172)=0,"",IF(COUNTA('Master Tables'!$D172:$E172,'Master Tables'!$I172)=3,"Yes","No"))</f>
        <v>Yes</v>
      </c>
      <c r="M172" s="107">
        <f>COUNTA('Master Tables'!$D172:$E172,'Master Tables'!$I172)+IF('Master Tables'!$J172="Yes",1,0)</f>
        <v>4</v>
      </c>
      <c r="N172" s="108">
        <f>IF('Master Tables'!$M172&gt;0,4,0)</f>
        <v>4</v>
      </c>
    </row>
    <row r="173" spans="1:14">
      <c r="A173" s="109" t="s">
        <v>132</v>
      </c>
      <c r="B173" s="110"/>
      <c r="C173" s="110" t="s">
        <v>541</v>
      </c>
      <c r="D173" s="110" t="s">
        <v>206</v>
      </c>
      <c r="E173" s="110" t="s">
        <v>466</v>
      </c>
      <c r="F173" s="110" t="s">
        <v>188</v>
      </c>
      <c r="G173" s="109" t="s">
        <v>178</v>
      </c>
      <c r="H173" s="109"/>
      <c r="I173" s="109" t="s">
        <v>214</v>
      </c>
      <c r="J173" s="109" t="s">
        <v>208</v>
      </c>
      <c r="K173" s="109" t="s">
        <v>214</v>
      </c>
      <c r="L173" s="107" t="str">
        <f>IF(COUNTA('Master Tables'!$A173:$C173)=0,"",IF(COUNTA('Master Tables'!$D173:$E173,'Master Tables'!$I173)=3,"Yes","No"))</f>
        <v>Yes</v>
      </c>
      <c r="M173" s="107">
        <f>COUNTA('Master Tables'!$D173:$E173,'Master Tables'!$I173)+IF('Master Tables'!$J173="Yes",1,0)</f>
        <v>4</v>
      </c>
      <c r="N173" s="108">
        <f>IF('Master Tables'!$M173&gt;0,4,0)</f>
        <v>4</v>
      </c>
    </row>
    <row r="174" spans="1:14">
      <c r="A174" s="109" t="s">
        <v>132</v>
      </c>
      <c r="B174" s="110"/>
      <c r="C174" s="110" t="s">
        <v>542</v>
      </c>
      <c r="D174" s="110" t="s">
        <v>206</v>
      </c>
      <c r="E174" s="110" t="s">
        <v>466</v>
      </c>
      <c r="F174" s="110" t="s">
        <v>188</v>
      </c>
      <c r="G174" s="109" t="s">
        <v>178</v>
      </c>
      <c r="H174" s="109"/>
      <c r="I174" s="109" t="s">
        <v>214</v>
      </c>
      <c r="J174" s="109" t="s">
        <v>208</v>
      </c>
      <c r="K174" s="109" t="s">
        <v>214</v>
      </c>
      <c r="L174" s="107" t="str">
        <f>IF(COUNTA('Master Tables'!$A174:$C174)=0,"",IF(COUNTA('Master Tables'!$D174:$E174,'Master Tables'!$I174)=3,"Yes","No"))</f>
        <v>Yes</v>
      </c>
      <c r="M174" s="107">
        <f>COUNTA('Master Tables'!$D174:$E174,'Master Tables'!$I174)+IF('Master Tables'!$J174="Yes",1,0)</f>
        <v>4</v>
      </c>
      <c r="N174" s="108">
        <f>IF('Master Tables'!$M174&gt;0,4,0)</f>
        <v>4</v>
      </c>
    </row>
    <row r="175" spans="1:14">
      <c r="A175" s="109" t="s">
        <v>132</v>
      </c>
      <c r="B175" s="110"/>
      <c r="C175" s="110" t="s">
        <v>543</v>
      </c>
      <c r="D175" s="110" t="s">
        <v>206</v>
      </c>
      <c r="E175" s="110" t="s">
        <v>466</v>
      </c>
      <c r="F175" s="110" t="s">
        <v>188</v>
      </c>
      <c r="G175" s="109" t="s">
        <v>178</v>
      </c>
      <c r="H175" s="109"/>
      <c r="I175" s="109" t="s">
        <v>214</v>
      </c>
      <c r="J175" s="109" t="s">
        <v>208</v>
      </c>
      <c r="K175" s="109" t="s">
        <v>214</v>
      </c>
      <c r="L175" s="107" t="str">
        <f>IF(COUNTA('Master Tables'!$A175:$C175)=0,"",IF(COUNTA('Master Tables'!$D175:$E175,'Master Tables'!$I175)=3,"Yes","No"))</f>
        <v>Yes</v>
      </c>
      <c r="M175" s="107">
        <f>COUNTA('Master Tables'!$D175:$E175,'Master Tables'!$I175)+IF('Master Tables'!$J175="Yes",1,0)</f>
        <v>4</v>
      </c>
      <c r="N175" s="108">
        <f>IF('Master Tables'!$M175&gt;0,4,0)</f>
        <v>4</v>
      </c>
    </row>
    <row r="176" spans="1:14">
      <c r="A176" s="109" t="s">
        <v>132</v>
      </c>
      <c r="B176" s="110" t="s">
        <v>405</v>
      </c>
      <c r="C176" s="110" t="s">
        <v>544</v>
      </c>
      <c r="D176" s="110" t="s">
        <v>206</v>
      </c>
      <c r="E176" s="110" t="s">
        <v>450</v>
      </c>
      <c r="F176" s="110" t="s">
        <v>188</v>
      </c>
      <c r="G176" s="109" t="s">
        <v>178</v>
      </c>
      <c r="H176" s="109"/>
      <c r="I176" s="109" t="s">
        <v>214</v>
      </c>
      <c r="J176" s="109" t="s">
        <v>208</v>
      </c>
      <c r="K176" s="109" t="s">
        <v>214</v>
      </c>
      <c r="L176" s="107" t="str">
        <f>IF(COUNTA('Master Tables'!$A176:$C176)=0,"",IF(COUNTA('Master Tables'!$D176:$E176,'Master Tables'!$I176)=3,"Yes","No"))</f>
        <v>Yes</v>
      </c>
      <c r="M176" s="107">
        <f>COUNTA('Master Tables'!$D176:$E176,'Master Tables'!$I176)+IF('Master Tables'!$J176="Yes",1,0)</f>
        <v>4</v>
      </c>
      <c r="N176" s="108">
        <f>IF('Master Tables'!$M176&gt;0,4,0)</f>
        <v>4</v>
      </c>
    </row>
    <row r="177" spans="1:14">
      <c r="A177" s="109" t="s">
        <v>132</v>
      </c>
      <c r="B177" s="110" t="s">
        <v>405</v>
      </c>
      <c r="C177" s="110" t="s">
        <v>545</v>
      </c>
      <c r="D177" s="110" t="s">
        <v>206</v>
      </c>
      <c r="E177" s="110" t="s">
        <v>450</v>
      </c>
      <c r="F177" s="110" t="s">
        <v>188</v>
      </c>
      <c r="G177" s="109" t="s">
        <v>178</v>
      </c>
      <c r="H177" s="109"/>
      <c r="I177" s="109" t="s">
        <v>214</v>
      </c>
      <c r="J177" s="109" t="s">
        <v>208</v>
      </c>
      <c r="K177" s="109" t="s">
        <v>214</v>
      </c>
      <c r="L177" s="107" t="str">
        <f>IF(COUNTA('Master Tables'!$A177:$C177)=0,"",IF(COUNTA('Master Tables'!$D177:$E177,'Master Tables'!$I177)=3,"Yes","No"))</f>
        <v>Yes</v>
      </c>
      <c r="M177" s="107">
        <f>COUNTA('Master Tables'!$D177:$E177,'Master Tables'!$I177)+IF('Master Tables'!$J177="Yes",1,0)</f>
        <v>4</v>
      </c>
      <c r="N177" s="108">
        <f>IF('Master Tables'!$M177&gt;0,4,0)</f>
        <v>4</v>
      </c>
    </row>
    <row r="178" spans="1:14">
      <c r="A178" s="109" t="s">
        <v>132</v>
      </c>
      <c r="B178" s="110" t="s">
        <v>520</v>
      </c>
      <c r="C178" s="110" t="s">
        <v>546</v>
      </c>
      <c r="D178" s="110" t="s">
        <v>206</v>
      </c>
      <c r="E178" s="110" t="s">
        <v>450</v>
      </c>
      <c r="F178" s="110" t="s">
        <v>188</v>
      </c>
      <c r="G178" s="109" t="s">
        <v>178</v>
      </c>
      <c r="H178" s="109"/>
      <c r="I178" s="109" t="s">
        <v>214</v>
      </c>
      <c r="J178" s="109" t="s">
        <v>208</v>
      </c>
      <c r="K178" s="109" t="s">
        <v>214</v>
      </c>
      <c r="L178" s="107" t="str">
        <f>IF(COUNTA('Master Tables'!$A178:$C178)=0,"",IF(COUNTA('Master Tables'!$D178:$E178,'Master Tables'!$I178)=3,"Yes","No"))</f>
        <v>Yes</v>
      </c>
      <c r="M178" s="107">
        <f>COUNTA('Master Tables'!$D178:$E178,'Master Tables'!$I178)+IF('Master Tables'!$J178="Yes",1,0)</f>
        <v>4</v>
      </c>
      <c r="N178" s="108">
        <f>IF('Master Tables'!$M178&gt;0,4,0)</f>
        <v>4</v>
      </c>
    </row>
    <row r="179" spans="1:14">
      <c r="A179" s="109" t="s">
        <v>132</v>
      </c>
      <c r="B179" s="110" t="s">
        <v>520</v>
      </c>
      <c r="C179" s="110" t="s">
        <v>547</v>
      </c>
      <c r="D179" s="110" t="s">
        <v>206</v>
      </c>
      <c r="E179" s="110" t="s">
        <v>450</v>
      </c>
      <c r="F179" s="110" t="s">
        <v>188</v>
      </c>
      <c r="G179" s="109" t="s">
        <v>178</v>
      </c>
      <c r="H179" s="109"/>
      <c r="I179" s="109" t="s">
        <v>214</v>
      </c>
      <c r="J179" s="109" t="s">
        <v>208</v>
      </c>
      <c r="K179" s="109" t="s">
        <v>214</v>
      </c>
      <c r="L179" s="107" t="str">
        <f>IF(COUNTA('Master Tables'!$A179:$C179)=0,"",IF(COUNTA('Master Tables'!$D179:$E179,'Master Tables'!$I179)=3,"Yes","No"))</f>
        <v>Yes</v>
      </c>
      <c r="M179" s="107">
        <f>COUNTA('Master Tables'!$D179:$E179,'Master Tables'!$I179)+IF('Master Tables'!$J179="Yes",1,0)</f>
        <v>4</v>
      </c>
      <c r="N179" s="108">
        <f>IF('Master Tables'!$M179&gt;0,4,0)</f>
        <v>4</v>
      </c>
    </row>
    <row r="180" spans="1:14">
      <c r="A180" s="109" t="s">
        <v>132</v>
      </c>
      <c r="B180" s="110" t="s">
        <v>520</v>
      </c>
      <c r="C180" s="110" t="s">
        <v>548</v>
      </c>
      <c r="D180" s="110" t="s">
        <v>206</v>
      </c>
      <c r="E180" s="110" t="s">
        <v>450</v>
      </c>
      <c r="F180" s="110" t="s">
        <v>188</v>
      </c>
      <c r="G180" s="109" t="s">
        <v>178</v>
      </c>
      <c r="H180" s="109"/>
      <c r="I180" s="109" t="s">
        <v>214</v>
      </c>
      <c r="J180" s="109" t="s">
        <v>208</v>
      </c>
      <c r="K180" s="109" t="s">
        <v>214</v>
      </c>
      <c r="L180" s="107" t="str">
        <f>IF(COUNTA('Master Tables'!$A180:$C180)=0,"",IF(COUNTA('Master Tables'!$D180:$E180,'Master Tables'!$I180)=3,"Yes","No"))</f>
        <v>Yes</v>
      </c>
      <c r="M180" s="107">
        <f>COUNTA('Master Tables'!$D180:$E180,'Master Tables'!$I180)+IF('Master Tables'!$J180="Yes",1,0)</f>
        <v>4</v>
      </c>
      <c r="N180" s="108">
        <f>IF('Master Tables'!$M180&gt;0,4,0)</f>
        <v>4</v>
      </c>
    </row>
    <row r="181" spans="1:14">
      <c r="A181" s="109" t="s">
        <v>132</v>
      </c>
      <c r="B181" s="110" t="s">
        <v>549</v>
      </c>
      <c r="C181" s="110" t="s">
        <v>550</v>
      </c>
      <c r="D181" s="110" t="s">
        <v>206</v>
      </c>
      <c r="E181" s="110" t="s">
        <v>450</v>
      </c>
      <c r="F181" s="110" t="s">
        <v>188</v>
      </c>
      <c r="G181" s="109" t="s">
        <v>178</v>
      </c>
      <c r="H181" s="109"/>
      <c r="I181" s="109" t="s">
        <v>214</v>
      </c>
      <c r="J181" s="109" t="s">
        <v>208</v>
      </c>
      <c r="K181" s="109" t="s">
        <v>214</v>
      </c>
      <c r="L181" s="107" t="str">
        <f>IF(COUNTA('Master Tables'!$A181:$C181)=0,"",IF(COUNTA('Master Tables'!$D181:$E181,'Master Tables'!$I181)=3,"Yes","No"))</f>
        <v>Yes</v>
      </c>
      <c r="M181" s="107">
        <f>COUNTA('Master Tables'!$D181:$E181,'Master Tables'!$I181)+IF('Master Tables'!$J181="Yes",1,0)</f>
        <v>4</v>
      </c>
      <c r="N181" s="108">
        <f>IF('Master Tables'!$M181&gt;0,4,0)</f>
        <v>4</v>
      </c>
    </row>
    <row r="182" spans="1:14">
      <c r="A182" s="109" t="s">
        <v>132</v>
      </c>
      <c r="B182" s="110" t="s">
        <v>549</v>
      </c>
      <c r="C182" s="110" t="s">
        <v>551</v>
      </c>
      <c r="D182" s="110" t="s">
        <v>206</v>
      </c>
      <c r="E182" s="110" t="s">
        <v>552</v>
      </c>
      <c r="F182" s="110" t="s">
        <v>188</v>
      </c>
      <c r="G182" s="109" t="s">
        <v>178</v>
      </c>
      <c r="H182" s="109"/>
      <c r="I182" s="109" t="s">
        <v>214</v>
      </c>
      <c r="J182" s="109" t="s">
        <v>208</v>
      </c>
      <c r="K182" s="109" t="s">
        <v>214</v>
      </c>
      <c r="L182" s="107" t="str">
        <f>IF(COUNTA('Master Tables'!$A182:$C182)=0,"",IF(COUNTA('Master Tables'!$D182:$E182,'Master Tables'!$I182)=3,"Yes","No"))</f>
        <v>Yes</v>
      </c>
      <c r="M182" s="107">
        <f>COUNTA('Master Tables'!$D182:$E182,'Master Tables'!$I182)+IF('Master Tables'!$J182="Yes",1,0)</f>
        <v>4</v>
      </c>
      <c r="N182" s="108">
        <f>IF('Master Tables'!$M182&gt;0,4,0)</f>
        <v>4</v>
      </c>
    </row>
    <row r="183" spans="1:14">
      <c r="A183" s="109" t="s">
        <v>132</v>
      </c>
      <c r="B183" s="110" t="s">
        <v>549</v>
      </c>
      <c r="C183" s="110" t="s">
        <v>553</v>
      </c>
      <c r="D183" s="110" t="s">
        <v>206</v>
      </c>
      <c r="E183" s="110" t="s">
        <v>554</v>
      </c>
      <c r="F183" s="110" t="s">
        <v>188</v>
      </c>
      <c r="G183" s="109" t="s">
        <v>178</v>
      </c>
      <c r="H183" s="109"/>
      <c r="I183" s="109" t="s">
        <v>214</v>
      </c>
      <c r="J183" s="109" t="s">
        <v>208</v>
      </c>
      <c r="K183" s="109" t="s">
        <v>214</v>
      </c>
      <c r="L183" s="107" t="str">
        <f>IF(COUNTA('Master Tables'!$A183:$C183)=0,"",IF(COUNTA('Master Tables'!$D183:$E183,'Master Tables'!$I183)=3,"Yes","No"))</f>
        <v>Yes</v>
      </c>
      <c r="M183" s="107">
        <f>COUNTA('Master Tables'!$D183:$E183,'Master Tables'!$I183)+IF('Master Tables'!$J183="Yes",1,0)</f>
        <v>4</v>
      </c>
      <c r="N183" s="108">
        <f>IF('Master Tables'!$M183&gt;0,4,0)</f>
        <v>4</v>
      </c>
    </row>
    <row r="184" spans="1:14" ht="30">
      <c r="A184" s="109" t="s">
        <v>132</v>
      </c>
      <c r="B184" s="110" t="s">
        <v>520</v>
      </c>
      <c r="C184" s="110" t="s">
        <v>555</v>
      </c>
      <c r="D184" s="110" t="s">
        <v>206</v>
      </c>
      <c r="E184" s="110" t="s">
        <v>556</v>
      </c>
      <c r="F184" s="110" t="s">
        <v>188</v>
      </c>
      <c r="G184" s="109" t="s">
        <v>178</v>
      </c>
      <c r="H184" s="109"/>
      <c r="I184" s="109" t="s">
        <v>214</v>
      </c>
      <c r="J184" s="109" t="s">
        <v>208</v>
      </c>
      <c r="K184" s="109" t="s">
        <v>214</v>
      </c>
      <c r="L184" s="107" t="str">
        <f>IF(COUNTA('Master Tables'!$A184:$C184)=0,"",IF(COUNTA('Master Tables'!$D184:$E184,'Master Tables'!$I184)=3,"Yes","No"))</f>
        <v>Yes</v>
      </c>
      <c r="M184" s="107">
        <f>COUNTA('Master Tables'!$D184:$E184,'Master Tables'!$I184)+IF('Master Tables'!$J184="Yes",1,0)</f>
        <v>4</v>
      </c>
      <c r="N184" s="108">
        <f>IF('Master Tables'!$M184&gt;0,4,0)</f>
        <v>4</v>
      </c>
    </row>
    <row r="185" spans="1:14">
      <c r="A185" s="109" t="s">
        <v>132</v>
      </c>
      <c r="B185" s="110" t="s">
        <v>215</v>
      </c>
      <c r="C185" s="110" t="s">
        <v>557</v>
      </c>
      <c r="D185" s="110" t="s">
        <v>206</v>
      </c>
      <c r="E185" s="110" t="s">
        <v>558</v>
      </c>
      <c r="F185" s="110" t="s">
        <v>188</v>
      </c>
      <c r="G185" s="109" t="s">
        <v>178</v>
      </c>
      <c r="H185" s="109"/>
      <c r="I185" s="109" t="s">
        <v>214</v>
      </c>
      <c r="J185" s="109" t="s">
        <v>208</v>
      </c>
      <c r="K185" s="109" t="s">
        <v>214</v>
      </c>
      <c r="L185" s="107" t="str">
        <f>IF(COUNTA('Master Tables'!$A185:$C185)=0,"",IF(COUNTA('Master Tables'!$D185:$E185,'Master Tables'!$I185)=3,"Yes","No"))</f>
        <v>Yes</v>
      </c>
      <c r="M185" s="107">
        <f>COUNTA('Master Tables'!$D185:$E185,'Master Tables'!$I185)+IF('Master Tables'!$J185="Yes",1,0)</f>
        <v>4</v>
      </c>
      <c r="N185" s="108">
        <f>IF('Master Tables'!$M185&gt;0,4,0)</f>
        <v>4</v>
      </c>
    </row>
    <row r="186" spans="1:14">
      <c r="A186" s="109" t="s">
        <v>132</v>
      </c>
      <c r="B186" s="110" t="s">
        <v>215</v>
      </c>
      <c r="C186" s="110" t="s">
        <v>559</v>
      </c>
      <c r="D186" s="110" t="s">
        <v>206</v>
      </c>
      <c r="E186" s="110" t="s">
        <v>560</v>
      </c>
      <c r="F186" s="110" t="s">
        <v>188</v>
      </c>
      <c r="G186" s="109" t="s">
        <v>178</v>
      </c>
      <c r="H186" s="109"/>
      <c r="I186" s="109" t="s">
        <v>214</v>
      </c>
      <c r="J186" s="109" t="s">
        <v>208</v>
      </c>
      <c r="K186" s="109" t="s">
        <v>214</v>
      </c>
      <c r="L186" s="107" t="str">
        <f>IF(COUNTA('Master Tables'!$A186:$C186)=0,"",IF(COUNTA('Master Tables'!$D186:$E186,'Master Tables'!$I186)=3,"Yes","No"))</f>
        <v>Yes</v>
      </c>
      <c r="M186" s="107">
        <f>COUNTA('Master Tables'!$D186:$E186,'Master Tables'!$I186)+IF('Master Tables'!$J186="Yes",1,0)</f>
        <v>4</v>
      </c>
      <c r="N186" s="108">
        <f>IF('Master Tables'!$M186&gt;0,4,0)</f>
        <v>4</v>
      </c>
    </row>
    <row r="187" spans="1:14">
      <c r="A187" s="109" t="s">
        <v>132</v>
      </c>
      <c r="B187" s="110" t="s">
        <v>215</v>
      </c>
      <c r="C187" s="110" t="s">
        <v>561</v>
      </c>
      <c r="D187" s="110" t="s">
        <v>206</v>
      </c>
      <c r="E187" s="110" t="s">
        <v>562</v>
      </c>
      <c r="F187" s="110" t="s">
        <v>188</v>
      </c>
      <c r="G187" s="109" t="s">
        <v>178</v>
      </c>
      <c r="H187" s="109"/>
      <c r="I187" s="109" t="s">
        <v>214</v>
      </c>
      <c r="J187" s="109" t="s">
        <v>208</v>
      </c>
      <c r="K187" s="109" t="s">
        <v>214</v>
      </c>
      <c r="L187" s="107" t="str">
        <f>IF(COUNTA('Master Tables'!$A187:$C187)=0,"",IF(COUNTA('Master Tables'!$D187:$E187,'Master Tables'!$I187)=3,"Yes","No"))</f>
        <v>Yes</v>
      </c>
      <c r="M187" s="107">
        <f>COUNTA('Master Tables'!$D187:$E187,'Master Tables'!$I187)+IF('Master Tables'!$J187="Yes",1,0)</f>
        <v>4</v>
      </c>
      <c r="N187" s="108">
        <f>IF('Master Tables'!$M187&gt;0,4,0)</f>
        <v>4</v>
      </c>
    </row>
    <row r="188" spans="1:14">
      <c r="A188" s="109" t="s">
        <v>132</v>
      </c>
      <c r="B188" s="110" t="s">
        <v>215</v>
      </c>
      <c r="C188" s="110" t="s">
        <v>563</v>
      </c>
      <c r="D188" s="110" t="s">
        <v>206</v>
      </c>
      <c r="E188" s="110" t="s">
        <v>564</v>
      </c>
      <c r="F188" s="110" t="s">
        <v>188</v>
      </c>
      <c r="G188" s="109" t="s">
        <v>178</v>
      </c>
      <c r="H188" s="109"/>
      <c r="I188" s="109" t="s">
        <v>214</v>
      </c>
      <c r="J188" s="109" t="s">
        <v>208</v>
      </c>
      <c r="K188" s="109" t="s">
        <v>214</v>
      </c>
      <c r="L188" s="107" t="str">
        <f>IF(COUNTA('Master Tables'!$A188:$C188)=0,"",IF(COUNTA('Master Tables'!$D188:$E188,'Master Tables'!$I188)=3,"Yes","No"))</f>
        <v>Yes</v>
      </c>
      <c r="M188" s="107">
        <f>COUNTA('Master Tables'!$D188:$E188,'Master Tables'!$I188)+IF('Master Tables'!$J188="Yes",1,0)</f>
        <v>4</v>
      </c>
      <c r="N188" s="108">
        <f>IF('Master Tables'!$M188&gt;0,4,0)</f>
        <v>4</v>
      </c>
    </row>
    <row r="189" spans="1:14">
      <c r="A189" s="109" t="s">
        <v>132</v>
      </c>
      <c r="B189" s="110" t="s">
        <v>215</v>
      </c>
      <c r="C189" s="110" t="s">
        <v>565</v>
      </c>
      <c r="D189" s="110" t="s">
        <v>206</v>
      </c>
      <c r="E189" s="110" t="s">
        <v>564</v>
      </c>
      <c r="F189" s="110" t="s">
        <v>188</v>
      </c>
      <c r="G189" s="109" t="s">
        <v>178</v>
      </c>
      <c r="H189" s="109"/>
      <c r="I189" s="109" t="s">
        <v>214</v>
      </c>
      <c r="J189" s="109" t="s">
        <v>208</v>
      </c>
      <c r="K189" s="109" t="s">
        <v>214</v>
      </c>
      <c r="L189" s="107" t="str">
        <f>IF(COUNTA('Master Tables'!$A189:$C189)=0,"",IF(COUNTA('Master Tables'!$D189:$E189,'Master Tables'!$I189)=3,"Yes","No"))</f>
        <v>Yes</v>
      </c>
      <c r="M189" s="107">
        <f>COUNTA('Master Tables'!$D189:$E189,'Master Tables'!$I189)+IF('Master Tables'!$J189="Yes",1,0)</f>
        <v>4</v>
      </c>
      <c r="N189" s="108">
        <f>IF('Master Tables'!$M189&gt;0,4,0)</f>
        <v>4</v>
      </c>
    </row>
    <row r="190" spans="1:14">
      <c r="A190" s="109" t="s">
        <v>132</v>
      </c>
      <c r="B190" s="110" t="s">
        <v>215</v>
      </c>
      <c r="C190" s="110" t="s">
        <v>566</v>
      </c>
      <c r="D190" s="110" t="s">
        <v>206</v>
      </c>
      <c r="E190" s="110" t="s">
        <v>564</v>
      </c>
      <c r="F190" s="110" t="s">
        <v>188</v>
      </c>
      <c r="G190" s="109" t="s">
        <v>178</v>
      </c>
      <c r="H190" s="109"/>
      <c r="I190" s="109" t="s">
        <v>214</v>
      </c>
      <c r="J190" s="109" t="s">
        <v>208</v>
      </c>
      <c r="K190" s="109" t="s">
        <v>214</v>
      </c>
      <c r="L190" s="107" t="str">
        <f>IF(COUNTA('Master Tables'!$A190:$C190)=0,"",IF(COUNTA('Master Tables'!$D190:$E190,'Master Tables'!$I190)=3,"Yes","No"))</f>
        <v>Yes</v>
      </c>
      <c r="M190" s="107">
        <f>COUNTA('Master Tables'!$D190:$E190,'Master Tables'!$I190)+IF('Master Tables'!$J190="Yes",1,0)</f>
        <v>4</v>
      </c>
      <c r="N190" s="108">
        <f>IF('Master Tables'!$M190&gt;0,4,0)</f>
        <v>4</v>
      </c>
    </row>
    <row r="191" spans="1:14">
      <c r="A191" s="109" t="s">
        <v>132</v>
      </c>
      <c r="B191" s="110" t="s">
        <v>215</v>
      </c>
      <c r="C191" s="110" t="s">
        <v>567</v>
      </c>
      <c r="D191" s="110" t="s">
        <v>206</v>
      </c>
      <c r="E191" s="110" t="s">
        <v>564</v>
      </c>
      <c r="F191" s="110" t="s">
        <v>188</v>
      </c>
      <c r="G191" s="109" t="s">
        <v>178</v>
      </c>
      <c r="H191" s="109"/>
      <c r="I191" s="109" t="s">
        <v>214</v>
      </c>
      <c r="J191" s="109" t="s">
        <v>208</v>
      </c>
      <c r="K191" s="109" t="s">
        <v>214</v>
      </c>
      <c r="L191" s="107" t="str">
        <f>IF(COUNTA('Master Tables'!$A191:$C191)=0,"",IF(COUNTA('Master Tables'!$D191:$E191,'Master Tables'!$I191)=3,"Yes","No"))</f>
        <v>Yes</v>
      </c>
      <c r="M191" s="107">
        <f>COUNTA('Master Tables'!$D191:$E191,'Master Tables'!$I191)+IF('Master Tables'!$J191="Yes",1,0)</f>
        <v>4</v>
      </c>
      <c r="N191" s="108">
        <f>IF('Master Tables'!$M191&gt;0,4,0)</f>
        <v>4</v>
      </c>
    </row>
    <row r="192" spans="1:14">
      <c r="A192" s="109" t="s">
        <v>132</v>
      </c>
      <c r="B192" s="110" t="s">
        <v>455</v>
      </c>
      <c r="C192" s="110" t="s">
        <v>568</v>
      </c>
      <c r="D192" s="110" t="s">
        <v>206</v>
      </c>
      <c r="E192" s="110" t="s">
        <v>466</v>
      </c>
      <c r="F192" s="110" t="s">
        <v>188</v>
      </c>
      <c r="G192" s="109" t="s">
        <v>178</v>
      </c>
      <c r="H192" s="109"/>
      <c r="I192" s="109" t="s">
        <v>214</v>
      </c>
      <c r="J192" s="109" t="s">
        <v>208</v>
      </c>
      <c r="K192" s="109" t="s">
        <v>214</v>
      </c>
      <c r="L192" s="107" t="str">
        <f>IF(COUNTA('Master Tables'!$A192:$C192)=0,"",IF(COUNTA('Master Tables'!$D192:$E192,'Master Tables'!$I192)=3,"Yes","No"))</f>
        <v>Yes</v>
      </c>
      <c r="M192" s="107">
        <f>COUNTA('Master Tables'!$D192:$E192,'Master Tables'!$I192)+IF('Master Tables'!$J192="Yes",1,0)</f>
        <v>4</v>
      </c>
      <c r="N192" s="108">
        <f>IF('Master Tables'!$M192&gt;0,4,0)</f>
        <v>4</v>
      </c>
    </row>
    <row r="193" spans="1:14">
      <c r="A193" s="109" t="s">
        <v>132</v>
      </c>
      <c r="B193" s="110" t="s">
        <v>215</v>
      </c>
      <c r="C193" s="110" t="s">
        <v>569</v>
      </c>
      <c r="D193" s="110" t="s">
        <v>206</v>
      </c>
      <c r="E193" s="110" t="s">
        <v>564</v>
      </c>
      <c r="F193" s="110" t="s">
        <v>188</v>
      </c>
      <c r="G193" s="109" t="s">
        <v>178</v>
      </c>
      <c r="H193" s="109"/>
      <c r="I193" s="109" t="s">
        <v>214</v>
      </c>
      <c r="J193" s="109" t="s">
        <v>208</v>
      </c>
      <c r="K193" s="109" t="s">
        <v>214</v>
      </c>
      <c r="L193" s="107" t="str">
        <f>IF(COUNTA('Master Tables'!$A193:$C193)=0,"",IF(COUNTA('Master Tables'!$D193:$E193,'Master Tables'!$I193)=3,"Yes","No"))</f>
        <v>Yes</v>
      </c>
      <c r="M193" s="107">
        <f>COUNTA('Master Tables'!$D193:$E193,'Master Tables'!$I193)+IF('Master Tables'!$J193="Yes",1,0)</f>
        <v>4</v>
      </c>
      <c r="N193" s="108">
        <f>IF('Master Tables'!$M193&gt;0,4,0)</f>
        <v>4</v>
      </c>
    </row>
    <row r="194" spans="1:14">
      <c r="A194" s="109" t="s">
        <v>132</v>
      </c>
      <c r="B194" s="110" t="s">
        <v>215</v>
      </c>
      <c r="C194" s="110" t="s">
        <v>570</v>
      </c>
      <c r="D194" s="110" t="s">
        <v>206</v>
      </c>
      <c r="E194" s="110" t="s">
        <v>450</v>
      </c>
      <c r="F194" s="110" t="s">
        <v>188</v>
      </c>
      <c r="G194" s="109" t="s">
        <v>178</v>
      </c>
      <c r="H194" s="109"/>
      <c r="I194" s="109" t="s">
        <v>214</v>
      </c>
      <c r="J194" s="109" t="s">
        <v>208</v>
      </c>
      <c r="K194" s="109" t="s">
        <v>214</v>
      </c>
      <c r="L194" s="107" t="str">
        <f>IF(COUNTA('Master Tables'!$A194:$C194)=0,"",IF(COUNTA('Master Tables'!$D194:$E194,'Master Tables'!$I194)=3,"Yes","No"))</f>
        <v>Yes</v>
      </c>
      <c r="M194" s="107">
        <f>COUNTA('Master Tables'!$D194:$E194,'Master Tables'!$I194)+IF('Master Tables'!$J194="Yes",1,0)</f>
        <v>4</v>
      </c>
      <c r="N194" s="108">
        <f>IF('Master Tables'!$M194&gt;0,4,0)</f>
        <v>4</v>
      </c>
    </row>
    <row r="195" spans="1:14">
      <c r="A195" s="109" t="s">
        <v>132</v>
      </c>
      <c r="B195" s="110" t="s">
        <v>455</v>
      </c>
      <c r="C195" s="110" t="s">
        <v>571</v>
      </c>
      <c r="D195" s="110" t="s">
        <v>206</v>
      </c>
      <c r="E195" s="110" t="s">
        <v>450</v>
      </c>
      <c r="F195" s="110" t="s">
        <v>188</v>
      </c>
      <c r="G195" s="109" t="s">
        <v>178</v>
      </c>
      <c r="H195" s="109"/>
      <c r="I195" s="109" t="s">
        <v>214</v>
      </c>
      <c r="J195" s="109" t="s">
        <v>208</v>
      </c>
      <c r="K195" s="109" t="s">
        <v>214</v>
      </c>
      <c r="L195" s="107" t="str">
        <f>IF(COUNTA('Master Tables'!$A195:$C195)=0,"",IF(COUNTA('Master Tables'!$D195:$E195,'Master Tables'!$I195)=3,"Yes","No"))</f>
        <v>Yes</v>
      </c>
      <c r="M195" s="107">
        <f>COUNTA('Master Tables'!$D195:$E195,'Master Tables'!$I195)+IF('Master Tables'!$J195="Yes",1,0)</f>
        <v>4</v>
      </c>
      <c r="N195" s="108">
        <f>IF('Master Tables'!$M195&gt;0,4,0)</f>
        <v>4</v>
      </c>
    </row>
    <row r="196" spans="1:14">
      <c r="A196" s="109" t="s">
        <v>132</v>
      </c>
      <c r="B196" s="110" t="s">
        <v>520</v>
      </c>
      <c r="C196" s="110" t="s">
        <v>572</v>
      </c>
      <c r="D196" s="110" t="s">
        <v>206</v>
      </c>
      <c r="E196" s="110" t="s">
        <v>573</v>
      </c>
      <c r="F196" s="110" t="s">
        <v>188</v>
      </c>
      <c r="G196" s="109" t="s">
        <v>178</v>
      </c>
      <c r="H196" s="109"/>
      <c r="I196" s="109" t="s">
        <v>208</v>
      </c>
      <c r="J196" s="109" t="s">
        <v>208</v>
      </c>
      <c r="K196" s="109" t="s">
        <v>214</v>
      </c>
      <c r="L196" s="107" t="str">
        <f>IF(COUNTA('Master Tables'!$A196:$C196)=0,"",IF(COUNTA('Master Tables'!$D196:$E196,'Master Tables'!$I196)=3,"Yes","No"))</f>
        <v>Yes</v>
      </c>
      <c r="M196" s="107">
        <f>COUNTA('Master Tables'!$D196:$E196,'Master Tables'!$I196)+IF('Master Tables'!$J196="Yes",1,0)</f>
        <v>4</v>
      </c>
      <c r="N196" s="108">
        <f>IF('Master Tables'!$M196&gt;0,4,0)</f>
        <v>4</v>
      </c>
    </row>
    <row r="197" spans="1:14">
      <c r="A197" s="109" t="s">
        <v>132</v>
      </c>
      <c r="B197" s="110" t="s">
        <v>520</v>
      </c>
      <c r="C197" s="110" t="s">
        <v>574</v>
      </c>
      <c r="D197" s="110" t="s">
        <v>206</v>
      </c>
      <c r="E197" s="110" t="s">
        <v>573</v>
      </c>
      <c r="F197" s="110" t="s">
        <v>188</v>
      </c>
      <c r="G197" s="109" t="s">
        <v>178</v>
      </c>
      <c r="H197" s="109"/>
      <c r="I197" s="109" t="s">
        <v>214</v>
      </c>
      <c r="J197" s="109" t="s">
        <v>208</v>
      </c>
      <c r="K197" s="109" t="s">
        <v>214</v>
      </c>
      <c r="L197" s="107" t="str">
        <f>IF(COUNTA('Master Tables'!$A197:$C197)=0,"",IF(COUNTA('Master Tables'!$D197:$E197,'Master Tables'!$I197)=3,"Yes","No"))</f>
        <v>Yes</v>
      </c>
      <c r="M197" s="107">
        <f>COUNTA('Master Tables'!$D197:$E197,'Master Tables'!$I197)+IF('Master Tables'!$J197="Yes",1,0)</f>
        <v>4</v>
      </c>
      <c r="N197" s="108">
        <f>IF('Master Tables'!$M197&gt;0,4,0)</f>
        <v>4</v>
      </c>
    </row>
    <row r="198" spans="1:14">
      <c r="A198" s="109" t="s">
        <v>132</v>
      </c>
      <c r="B198" s="110" t="s">
        <v>520</v>
      </c>
      <c r="C198" s="110" t="s">
        <v>575</v>
      </c>
      <c r="D198" s="110" t="s">
        <v>206</v>
      </c>
      <c r="E198" s="110" t="s">
        <v>576</v>
      </c>
      <c r="F198" s="110" t="s">
        <v>188</v>
      </c>
      <c r="G198" s="109" t="s">
        <v>178</v>
      </c>
      <c r="H198" s="109"/>
      <c r="I198" s="109" t="s">
        <v>214</v>
      </c>
      <c r="J198" s="109" t="s">
        <v>208</v>
      </c>
      <c r="K198" s="109" t="s">
        <v>214</v>
      </c>
      <c r="L198" s="107" t="str">
        <f>IF(COUNTA('Master Tables'!$A198:$C198)=0,"",IF(COUNTA('Master Tables'!$D198:$E198,'Master Tables'!$I198)=3,"Yes","No"))</f>
        <v>Yes</v>
      </c>
      <c r="M198" s="107">
        <f>COUNTA('Master Tables'!$D198:$E198,'Master Tables'!$I198)+IF('Master Tables'!$J198="Yes",1,0)</f>
        <v>4</v>
      </c>
      <c r="N198" s="108">
        <f>IF('Master Tables'!$M198&gt;0,4,0)</f>
        <v>4</v>
      </c>
    </row>
    <row r="199" spans="1:14">
      <c r="A199" s="109" t="s">
        <v>132</v>
      </c>
      <c r="B199" s="110" t="s">
        <v>520</v>
      </c>
      <c r="C199" s="110" t="s">
        <v>577</v>
      </c>
      <c r="D199" s="110" t="s">
        <v>206</v>
      </c>
      <c r="E199" s="110" t="s">
        <v>450</v>
      </c>
      <c r="F199" s="110" t="s">
        <v>188</v>
      </c>
      <c r="G199" s="109" t="s">
        <v>178</v>
      </c>
      <c r="H199" s="109"/>
      <c r="I199" s="109" t="s">
        <v>214</v>
      </c>
      <c r="J199" s="109" t="s">
        <v>208</v>
      </c>
      <c r="K199" s="109" t="s">
        <v>214</v>
      </c>
      <c r="L199" s="107" t="str">
        <f>IF(COUNTA('Master Tables'!$A199:$C199)=0,"",IF(COUNTA('Master Tables'!$D199:$E199,'Master Tables'!$I199)=3,"Yes","No"))</f>
        <v>Yes</v>
      </c>
      <c r="M199" s="107">
        <f>COUNTA('Master Tables'!$D199:$E199,'Master Tables'!$I199)+IF('Master Tables'!$J199="Yes",1,0)</f>
        <v>4</v>
      </c>
      <c r="N199" s="108">
        <f>IF('Master Tables'!$M199&gt;0,4,0)</f>
        <v>4</v>
      </c>
    </row>
    <row r="200" spans="1:14">
      <c r="A200" s="109" t="s">
        <v>132</v>
      </c>
      <c r="B200" s="110" t="s">
        <v>215</v>
      </c>
      <c r="C200" s="110" t="s">
        <v>578</v>
      </c>
      <c r="D200" s="110" t="s">
        <v>206</v>
      </c>
      <c r="E200" s="110" t="s">
        <v>579</v>
      </c>
      <c r="F200" s="110" t="s">
        <v>188</v>
      </c>
      <c r="G200" s="109" t="s">
        <v>178</v>
      </c>
      <c r="H200" s="109"/>
      <c r="I200" s="109" t="s">
        <v>214</v>
      </c>
      <c r="J200" s="109" t="s">
        <v>208</v>
      </c>
      <c r="K200" s="109" t="s">
        <v>214</v>
      </c>
      <c r="L200" s="107" t="str">
        <f>IF(COUNTA('Master Tables'!$A200:$C200)=0,"",IF(COUNTA('Master Tables'!$D200:$E200,'Master Tables'!$I200)=3,"Yes","No"))</f>
        <v>Yes</v>
      </c>
      <c r="M200" s="107">
        <f>COUNTA('Master Tables'!$D200:$E200,'Master Tables'!$I200)+IF('Master Tables'!$J200="Yes",1,0)</f>
        <v>4</v>
      </c>
      <c r="N200" s="108">
        <f>IF('Master Tables'!$M200&gt;0,4,0)</f>
        <v>4</v>
      </c>
    </row>
    <row r="201" spans="1:14">
      <c r="A201" s="109" t="s">
        <v>132</v>
      </c>
      <c r="B201" s="110" t="s">
        <v>455</v>
      </c>
      <c r="C201" s="110" t="s">
        <v>580</v>
      </c>
      <c r="D201" s="110" t="s">
        <v>206</v>
      </c>
      <c r="E201" s="110" t="s">
        <v>581</v>
      </c>
      <c r="F201" s="110" t="s">
        <v>188</v>
      </c>
      <c r="G201" s="109" t="s">
        <v>178</v>
      </c>
      <c r="H201" s="109"/>
      <c r="I201" s="109" t="s">
        <v>214</v>
      </c>
      <c r="J201" s="109" t="s">
        <v>208</v>
      </c>
      <c r="K201" s="109" t="s">
        <v>214</v>
      </c>
      <c r="L201" s="107" t="str">
        <f>IF(COUNTA('Master Tables'!$A201:$C201)=0,"",IF(COUNTA('Master Tables'!$D201:$E201,'Master Tables'!$I201)=3,"Yes","No"))</f>
        <v>Yes</v>
      </c>
      <c r="M201" s="107">
        <f>COUNTA('Master Tables'!$D201:$E201,'Master Tables'!$I201)+IF('Master Tables'!$J201="Yes",1,0)</f>
        <v>4</v>
      </c>
      <c r="N201" s="108">
        <f>IF('Master Tables'!$M201&gt;0,4,0)</f>
        <v>4</v>
      </c>
    </row>
    <row r="202" spans="1:14">
      <c r="A202" s="109" t="s">
        <v>132</v>
      </c>
      <c r="B202" s="110" t="s">
        <v>455</v>
      </c>
      <c r="C202" s="110" t="s">
        <v>582</v>
      </c>
      <c r="D202" s="110" t="s">
        <v>206</v>
      </c>
      <c r="E202" s="110" t="s">
        <v>581</v>
      </c>
      <c r="F202" s="110" t="s">
        <v>188</v>
      </c>
      <c r="G202" s="109" t="s">
        <v>178</v>
      </c>
      <c r="H202" s="109"/>
      <c r="I202" s="109" t="s">
        <v>214</v>
      </c>
      <c r="J202" s="109" t="s">
        <v>208</v>
      </c>
      <c r="K202" s="109" t="s">
        <v>214</v>
      </c>
      <c r="L202" s="107" t="str">
        <f>IF(COUNTA('Master Tables'!$A202:$C202)=0,"",IF(COUNTA('Master Tables'!$D202:$E202,'Master Tables'!$I202)=3,"Yes","No"))</f>
        <v>Yes</v>
      </c>
      <c r="M202" s="107">
        <f>COUNTA('Master Tables'!$D202:$E202,'Master Tables'!$I202)+IF('Master Tables'!$J202="Yes",1,0)</f>
        <v>4</v>
      </c>
      <c r="N202" s="108">
        <f>IF('Master Tables'!$M202&gt;0,4,0)</f>
        <v>4</v>
      </c>
    </row>
    <row r="203" spans="1:14">
      <c r="A203" s="109" t="s">
        <v>132</v>
      </c>
      <c r="B203" s="110" t="s">
        <v>215</v>
      </c>
      <c r="C203" s="110" t="s">
        <v>583</v>
      </c>
      <c r="D203" s="110" t="s">
        <v>206</v>
      </c>
      <c r="E203" s="110" t="s">
        <v>584</v>
      </c>
      <c r="F203" s="110" t="s">
        <v>188</v>
      </c>
      <c r="G203" s="109" t="s">
        <v>178</v>
      </c>
      <c r="H203" s="109"/>
      <c r="I203" s="109" t="s">
        <v>214</v>
      </c>
      <c r="J203" s="109" t="s">
        <v>208</v>
      </c>
      <c r="K203" s="109" t="s">
        <v>214</v>
      </c>
      <c r="L203" s="107" t="str">
        <f>IF(COUNTA('Master Tables'!$A203:$C203)=0,"",IF(COUNTA('Master Tables'!$D203:$E203,'Master Tables'!$I203)=3,"Yes","No"))</f>
        <v>Yes</v>
      </c>
      <c r="M203" s="107">
        <f>COUNTA('Master Tables'!$D203:$E203,'Master Tables'!$I203)+IF('Master Tables'!$J203="Yes",1,0)</f>
        <v>4</v>
      </c>
      <c r="N203" s="108">
        <f>IF('Master Tables'!$M203&gt;0,4,0)</f>
        <v>4</v>
      </c>
    </row>
    <row r="204" spans="1:14">
      <c r="A204" s="109" t="s">
        <v>132</v>
      </c>
      <c r="B204" s="110" t="s">
        <v>215</v>
      </c>
      <c r="C204" s="110" t="s">
        <v>585</v>
      </c>
      <c r="D204" s="110" t="s">
        <v>206</v>
      </c>
      <c r="E204" s="110" t="s">
        <v>584</v>
      </c>
      <c r="F204" s="110" t="s">
        <v>188</v>
      </c>
      <c r="G204" s="109" t="s">
        <v>178</v>
      </c>
      <c r="H204" s="109"/>
      <c r="I204" s="109" t="s">
        <v>214</v>
      </c>
      <c r="J204" s="109" t="s">
        <v>208</v>
      </c>
      <c r="K204" s="109" t="s">
        <v>214</v>
      </c>
      <c r="L204" s="107" t="str">
        <f>IF(COUNTA('Master Tables'!$A204:$C204)=0,"",IF(COUNTA('Master Tables'!$D204:$E204,'Master Tables'!$I204)=3,"Yes","No"))</f>
        <v>Yes</v>
      </c>
      <c r="M204" s="107">
        <f>COUNTA('Master Tables'!$D204:$E204,'Master Tables'!$I204)+IF('Master Tables'!$J204="Yes",1,0)</f>
        <v>4</v>
      </c>
      <c r="N204" s="108">
        <f>IF('Master Tables'!$M204&gt;0,4,0)</f>
        <v>4</v>
      </c>
    </row>
    <row r="205" spans="1:14" ht="30">
      <c r="A205" s="109" t="s">
        <v>132</v>
      </c>
      <c r="B205" s="110" t="s">
        <v>215</v>
      </c>
      <c r="C205" s="110" t="s">
        <v>586</v>
      </c>
      <c r="D205" s="110" t="s">
        <v>206</v>
      </c>
      <c r="E205" s="110" t="s">
        <v>587</v>
      </c>
      <c r="F205" s="110" t="s">
        <v>188</v>
      </c>
      <c r="G205" s="109" t="s">
        <v>178</v>
      </c>
      <c r="H205" s="109"/>
      <c r="I205" s="109" t="s">
        <v>214</v>
      </c>
      <c r="J205" s="109" t="s">
        <v>208</v>
      </c>
      <c r="K205" s="109" t="s">
        <v>214</v>
      </c>
      <c r="L205" s="107" t="str">
        <f>IF(COUNTA('Master Tables'!$A205:$C205)=0,"",IF(COUNTA('Master Tables'!$D205:$E205,'Master Tables'!$I205)=3,"Yes","No"))</f>
        <v>Yes</v>
      </c>
      <c r="M205" s="107">
        <f>COUNTA('Master Tables'!$D205:$E205,'Master Tables'!$I205)+IF('Master Tables'!$J205="Yes",1,0)</f>
        <v>4</v>
      </c>
      <c r="N205" s="108">
        <f>IF('Master Tables'!$M205&gt;0,4,0)</f>
        <v>4</v>
      </c>
    </row>
    <row r="206" spans="1:14">
      <c r="A206" s="109" t="s">
        <v>132</v>
      </c>
      <c r="B206" s="110" t="s">
        <v>215</v>
      </c>
      <c r="C206" s="110" t="s">
        <v>588</v>
      </c>
      <c r="D206" s="110" t="s">
        <v>206</v>
      </c>
      <c r="E206" s="110" t="s">
        <v>587</v>
      </c>
      <c r="F206" s="110" t="s">
        <v>188</v>
      </c>
      <c r="G206" s="109" t="s">
        <v>178</v>
      </c>
      <c r="H206" s="109"/>
      <c r="I206" s="109" t="s">
        <v>214</v>
      </c>
      <c r="J206" s="109" t="s">
        <v>208</v>
      </c>
      <c r="K206" s="109" t="s">
        <v>214</v>
      </c>
      <c r="L206" s="107" t="str">
        <f>IF(COUNTA('Master Tables'!$A206:$C206)=0,"",IF(COUNTA('Master Tables'!$D206:$E206,'Master Tables'!$I206)=3,"Yes","No"))</f>
        <v>Yes</v>
      </c>
      <c r="M206" s="107">
        <f>COUNTA('Master Tables'!$D206:$E206,'Master Tables'!$I206)+IF('Master Tables'!$J206="Yes",1,0)</f>
        <v>4</v>
      </c>
      <c r="N206" s="108">
        <f>IF('Master Tables'!$M206&gt;0,4,0)</f>
        <v>4</v>
      </c>
    </row>
    <row r="207" spans="1:14">
      <c r="A207" s="109" t="s">
        <v>132</v>
      </c>
      <c r="B207" s="110" t="s">
        <v>215</v>
      </c>
      <c r="C207" s="110" t="s">
        <v>589</v>
      </c>
      <c r="D207" s="110" t="s">
        <v>206</v>
      </c>
      <c r="E207" s="110" t="s">
        <v>221</v>
      </c>
      <c r="F207" s="110" t="s">
        <v>188</v>
      </c>
      <c r="G207" s="109" t="s">
        <v>178</v>
      </c>
      <c r="H207" s="109"/>
      <c r="I207" s="109" t="s">
        <v>214</v>
      </c>
      <c r="J207" s="109" t="s">
        <v>208</v>
      </c>
      <c r="K207" s="109" t="s">
        <v>214</v>
      </c>
      <c r="L207" s="107" t="str">
        <f>IF(COUNTA('Master Tables'!$A207:$C207)=0,"",IF(COUNTA('Master Tables'!$D207:$E207,'Master Tables'!$I207)=3,"Yes","No"))</f>
        <v>Yes</v>
      </c>
      <c r="M207" s="107">
        <f>COUNTA('Master Tables'!$D207:$E207,'Master Tables'!$I207)+IF('Master Tables'!$J207="Yes",1,0)</f>
        <v>4</v>
      </c>
      <c r="N207" s="108">
        <f>IF('Master Tables'!$M207&gt;0,4,0)</f>
        <v>4</v>
      </c>
    </row>
    <row r="208" spans="1:14">
      <c r="A208" s="109" t="s">
        <v>132</v>
      </c>
      <c r="B208" s="110" t="s">
        <v>215</v>
      </c>
      <c r="C208" s="110" t="s">
        <v>590</v>
      </c>
      <c r="D208" s="110" t="s">
        <v>206</v>
      </c>
      <c r="E208" s="110" t="s">
        <v>221</v>
      </c>
      <c r="F208" s="110" t="s">
        <v>188</v>
      </c>
      <c r="G208" s="109" t="s">
        <v>178</v>
      </c>
      <c r="H208" s="109"/>
      <c r="I208" s="109" t="s">
        <v>214</v>
      </c>
      <c r="J208" s="109" t="s">
        <v>208</v>
      </c>
      <c r="K208" s="109" t="s">
        <v>214</v>
      </c>
      <c r="L208" s="107" t="str">
        <f>IF(COUNTA('Master Tables'!$A208:$C208)=0,"",IF(COUNTA('Master Tables'!$D208:$E208,'Master Tables'!$I208)=3,"Yes","No"))</f>
        <v>Yes</v>
      </c>
      <c r="M208" s="107">
        <f>COUNTA('Master Tables'!$D208:$E208,'Master Tables'!$I208)+IF('Master Tables'!$J208="Yes",1,0)</f>
        <v>4</v>
      </c>
      <c r="N208" s="108">
        <f>IF('Master Tables'!$M208&gt;0,4,0)</f>
        <v>4</v>
      </c>
    </row>
    <row r="209" spans="1:14">
      <c r="A209" s="109" t="s">
        <v>132</v>
      </c>
      <c r="B209" s="110" t="s">
        <v>215</v>
      </c>
      <c r="C209" s="110" t="s">
        <v>591</v>
      </c>
      <c r="D209" s="110" t="s">
        <v>206</v>
      </c>
      <c r="E209" s="110" t="s">
        <v>592</v>
      </c>
      <c r="F209" s="110" t="s">
        <v>188</v>
      </c>
      <c r="G209" s="109" t="s">
        <v>178</v>
      </c>
      <c r="H209" s="109"/>
      <c r="I209" s="109" t="s">
        <v>214</v>
      </c>
      <c r="J209" s="109" t="s">
        <v>208</v>
      </c>
      <c r="K209" s="109" t="s">
        <v>214</v>
      </c>
      <c r="L209" s="107" t="str">
        <f>IF(COUNTA('Master Tables'!$A209:$C209)=0,"",IF(COUNTA('Master Tables'!$D209:$E209,'Master Tables'!$I209)=3,"Yes","No"))</f>
        <v>Yes</v>
      </c>
      <c r="M209" s="107">
        <f>COUNTA('Master Tables'!$D209:$E209,'Master Tables'!$I209)+IF('Master Tables'!$J209="Yes",1,0)</f>
        <v>4</v>
      </c>
      <c r="N209" s="108">
        <f>IF('Master Tables'!$M209&gt;0,4,0)</f>
        <v>4</v>
      </c>
    </row>
    <row r="210" spans="1:14">
      <c r="A210" s="109" t="s">
        <v>132</v>
      </c>
      <c r="B210" s="110" t="s">
        <v>215</v>
      </c>
      <c r="C210" s="110" t="s">
        <v>593</v>
      </c>
      <c r="D210" s="110" t="s">
        <v>206</v>
      </c>
      <c r="E210" s="110" t="s">
        <v>592</v>
      </c>
      <c r="F210" s="110" t="s">
        <v>188</v>
      </c>
      <c r="G210" s="109" t="s">
        <v>178</v>
      </c>
      <c r="H210" s="109"/>
      <c r="I210" s="109" t="s">
        <v>214</v>
      </c>
      <c r="J210" s="109" t="s">
        <v>208</v>
      </c>
      <c r="K210" s="109" t="s">
        <v>214</v>
      </c>
      <c r="L210" s="107" t="str">
        <f>IF(COUNTA('Master Tables'!$A210:$C210)=0,"",IF(COUNTA('Master Tables'!$D210:$E210,'Master Tables'!$I210)=3,"Yes","No"))</f>
        <v>Yes</v>
      </c>
      <c r="M210" s="107">
        <f>COUNTA('Master Tables'!$D210:$E210,'Master Tables'!$I210)+IF('Master Tables'!$J210="Yes",1,0)</f>
        <v>4</v>
      </c>
      <c r="N210" s="108">
        <f>IF('Master Tables'!$M210&gt;0,4,0)</f>
        <v>4</v>
      </c>
    </row>
    <row r="211" spans="1:14">
      <c r="A211" s="109" t="s">
        <v>132</v>
      </c>
      <c r="B211" s="110" t="s">
        <v>215</v>
      </c>
      <c r="C211" s="110" t="s">
        <v>594</v>
      </c>
      <c r="D211" s="110" t="s">
        <v>206</v>
      </c>
      <c r="E211" s="110" t="s">
        <v>595</v>
      </c>
      <c r="F211" s="110" t="s">
        <v>188</v>
      </c>
      <c r="G211" s="109" t="s">
        <v>178</v>
      </c>
      <c r="H211" s="109"/>
      <c r="I211" s="109" t="s">
        <v>214</v>
      </c>
      <c r="J211" s="109" t="s">
        <v>208</v>
      </c>
      <c r="K211" s="109" t="s">
        <v>214</v>
      </c>
      <c r="L211" s="107" t="str">
        <f>IF(COUNTA('Master Tables'!$A211:$C211)=0,"",IF(COUNTA('Master Tables'!$D211:$E211,'Master Tables'!$I211)=3,"Yes","No"))</f>
        <v>Yes</v>
      </c>
      <c r="M211" s="107">
        <f>COUNTA('Master Tables'!$D211:$E211,'Master Tables'!$I211)+IF('Master Tables'!$J211="Yes",1,0)</f>
        <v>4</v>
      </c>
      <c r="N211" s="108">
        <f>IF('Master Tables'!$M211&gt;0,4,0)</f>
        <v>4</v>
      </c>
    </row>
    <row r="212" spans="1:14">
      <c r="A212" s="109" t="s">
        <v>132</v>
      </c>
      <c r="B212" s="110" t="s">
        <v>215</v>
      </c>
      <c r="C212" s="110" t="s">
        <v>596</v>
      </c>
      <c r="D212" s="110" t="s">
        <v>206</v>
      </c>
      <c r="E212" s="110" t="s">
        <v>595</v>
      </c>
      <c r="F212" s="110" t="s">
        <v>188</v>
      </c>
      <c r="G212" s="109" t="s">
        <v>178</v>
      </c>
      <c r="H212" s="109"/>
      <c r="I212" s="109" t="s">
        <v>214</v>
      </c>
      <c r="J212" s="109" t="s">
        <v>208</v>
      </c>
      <c r="K212" s="109" t="s">
        <v>214</v>
      </c>
      <c r="L212" s="107" t="str">
        <f>IF(COUNTA('Master Tables'!$A212:$C212)=0,"",IF(COUNTA('Master Tables'!$D212:$E212,'Master Tables'!$I212)=3,"Yes","No"))</f>
        <v>Yes</v>
      </c>
      <c r="M212" s="107">
        <f>COUNTA('Master Tables'!$D212:$E212,'Master Tables'!$I212)+IF('Master Tables'!$J212="Yes",1,0)</f>
        <v>4</v>
      </c>
      <c r="N212" s="108">
        <f>IF('Master Tables'!$M212&gt;0,4,0)</f>
        <v>4</v>
      </c>
    </row>
    <row r="213" spans="1:14">
      <c r="A213" s="109" t="s">
        <v>132</v>
      </c>
      <c r="B213" s="110" t="s">
        <v>455</v>
      </c>
      <c r="C213" s="110" t="s">
        <v>597</v>
      </c>
      <c r="D213" s="110" t="s">
        <v>206</v>
      </c>
      <c r="E213" s="110" t="s">
        <v>598</v>
      </c>
      <c r="F213" s="110" t="s">
        <v>188</v>
      </c>
      <c r="G213" s="109" t="s">
        <v>178</v>
      </c>
      <c r="H213" s="109"/>
      <c r="I213" s="109" t="s">
        <v>214</v>
      </c>
      <c r="J213" s="109" t="s">
        <v>208</v>
      </c>
      <c r="K213" s="109" t="s">
        <v>214</v>
      </c>
      <c r="L213" s="107" t="str">
        <f>IF(COUNTA('Master Tables'!$A213:$C213)=0,"",IF(COUNTA('Master Tables'!$D213:$E213,'Master Tables'!$I213)=3,"Yes","No"))</f>
        <v>Yes</v>
      </c>
      <c r="M213" s="107">
        <f>COUNTA('Master Tables'!$D213:$E213,'Master Tables'!$I213)+IF('Master Tables'!$J213="Yes",1,0)</f>
        <v>4</v>
      </c>
      <c r="N213" s="108">
        <f>IF('Master Tables'!$M213&gt;0,4,0)</f>
        <v>4</v>
      </c>
    </row>
    <row r="214" spans="1:14">
      <c r="A214" s="109" t="s">
        <v>132</v>
      </c>
      <c r="B214" s="110" t="s">
        <v>215</v>
      </c>
      <c r="C214" s="110" t="s">
        <v>599</v>
      </c>
      <c r="D214" s="110" t="s">
        <v>206</v>
      </c>
      <c r="E214" s="110" t="s">
        <v>600</v>
      </c>
      <c r="F214" s="110" t="s">
        <v>188</v>
      </c>
      <c r="G214" s="109" t="s">
        <v>178</v>
      </c>
      <c r="H214" s="109"/>
      <c r="I214" s="109" t="s">
        <v>214</v>
      </c>
      <c r="J214" s="109" t="s">
        <v>208</v>
      </c>
      <c r="K214" s="109" t="s">
        <v>214</v>
      </c>
      <c r="L214" s="107" t="str">
        <f>IF(COUNTA('Master Tables'!$A214:$C214)=0,"",IF(COUNTA('Master Tables'!$D214:$E214,'Master Tables'!$I214)=3,"Yes","No"))</f>
        <v>Yes</v>
      </c>
      <c r="M214" s="107">
        <f>COUNTA('Master Tables'!$D214:$E214,'Master Tables'!$I214)+IF('Master Tables'!$J214="Yes",1,0)</f>
        <v>4</v>
      </c>
      <c r="N214" s="108">
        <f>IF('Master Tables'!$M214&gt;0,4,0)</f>
        <v>4</v>
      </c>
    </row>
    <row r="215" spans="1:14">
      <c r="A215" s="109" t="s">
        <v>132</v>
      </c>
      <c r="B215" s="110" t="s">
        <v>215</v>
      </c>
      <c r="C215" s="110" t="s">
        <v>601</v>
      </c>
      <c r="D215" s="110" t="s">
        <v>206</v>
      </c>
      <c r="E215" s="110" t="s">
        <v>602</v>
      </c>
      <c r="F215" s="110" t="s">
        <v>188</v>
      </c>
      <c r="G215" s="109" t="s">
        <v>178</v>
      </c>
      <c r="H215" s="109"/>
      <c r="I215" s="109" t="s">
        <v>214</v>
      </c>
      <c r="J215" s="109" t="s">
        <v>208</v>
      </c>
      <c r="K215" s="109" t="s">
        <v>214</v>
      </c>
      <c r="L215" s="107" t="str">
        <f>IF(COUNTA('Master Tables'!$A215:$C215)=0,"",IF(COUNTA('Master Tables'!$D215:$E215,'Master Tables'!$I215)=3,"Yes","No"))</f>
        <v>Yes</v>
      </c>
      <c r="M215" s="107">
        <f>COUNTA('Master Tables'!$D215:$E215,'Master Tables'!$I215)+IF('Master Tables'!$J215="Yes",1,0)</f>
        <v>4</v>
      </c>
      <c r="N215" s="108">
        <f>IF('Master Tables'!$M215&gt;0,4,0)</f>
        <v>4</v>
      </c>
    </row>
    <row r="216" spans="1:14">
      <c r="A216" s="109" t="s">
        <v>132</v>
      </c>
      <c r="B216" s="110" t="s">
        <v>215</v>
      </c>
      <c r="C216" s="110" t="s">
        <v>603</v>
      </c>
      <c r="D216" s="110" t="s">
        <v>206</v>
      </c>
      <c r="E216" s="110" t="s">
        <v>602</v>
      </c>
      <c r="F216" s="110" t="s">
        <v>188</v>
      </c>
      <c r="G216" s="109" t="s">
        <v>178</v>
      </c>
      <c r="H216" s="109"/>
      <c r="I216" s="109" t="s">
        <v>214</v>
      </c>
      <c r="J216" s="109" t="s">
        <v>208</v>
      </c>
      <c r="K216" s="109" t="s">
        <v>214</v>
      </c>
      <c r="L216" s="107" t="str">
        <f>IF(COUNTA('Master Tables'!$A216:$C216)=0,"",IF(COUNTA('Master Tables'!$D216:$E216,'Master Tables'!$I216)=3,"Yes","No"))</f>
        <v>Yes</v>
      </c>
      <c r="M216" s="107">
        <f>COUNTA('Master Tables'!$D216:$E216,'Master Tables'!$I216)+IF('Master Tables'!$J216="Yes",1,0)</f>
        <v>4</v>
      </c>
      <c r="N216" s="108">
        <f>IF('Master Tables'!$M216&gt;0,4,0)</f>
        <v>4</v>
      </c>
    </row>
    <row r="217" spans="1:14">
      <c r="A217" s="109" t="s">
        <v>132</v>
      </c>
      <c r="B217" s="110" t="s">
        <v>215</v>
      </c>
      <c r="C217" s="110" t="s">
        <v>604</v>
      </c>
      <c r="D217" s="110" t="s">
        <v>206</v>
      </c>
      <c r="E217" s="110" t="s">
        <v>605</v>
      </c>
      <c r="F217" s="110" t="s">
        <v>188</v>
      </c>
      <c r="G217" s="109" t="s">
        <v>178</v>
      </c>
      <c r="H217" s="109"/>
      <c r="I217" s="109" t="s">
        <v>214</v>
      </c>
      <c r="J217" s="109" t="s">
        <v>208</v>
      </c>
      <c r="K217" s="109" t="s">
        <v>214</v>
      </c>
      <c r="L217" s="107" t="str">
        <f>IF(COUNTA('Master Tables'!$A217:$C217)=0,"",IF(COUNTA('Master Tables'!$D217:$E217,'Master Tables'!$I217)=3,"Yes","No"))</f>
        <v>Yes</v>
      </c>
      <c r="M217" s="107">
        <f>COUNTA('Master Tables'!$D217:$E217,'Master Tables'!$I217)+IF('Master Tables'!$J217="Yes",1,0)</f>
        <v>4</v>
      </c>
      <c r="N217" s="108">
        <f>IF('Master Tables'!$M217&gt;0,4,0)</f>
        <v>4</v>
      </c>
    </row>
    <row r="218" spans="1:14">
      <c r="A218" s="109" t="s">
        <v>132</v>
      </c>
      <c r="B218" s="110" t="s">
        <v>215</v>
      </c>
      <c r="C218" s="110" t="s">
        <v>606</v>
      </c>
      <c r="D218" s="110" t="s">
        <v>206</v>
      </c>
      <c r="E218" s="110" t="s">
        <v>605</v>
      </c>
      <c r="F218" s="110" t="s">
        <v>188</v>
      </c>
      <c r="G218" s="109" t="s">
        <v>178</v>
      </c>
      <c r="H218" s="109"/>
      <c r="I218" s="109" t="s">
        <v>214</v>
      </c>
      <c r="J218" s="109" t="s">
        <v>208</v>
      </c>
      <c r="K218" s="109" t="s">
        <v>214</v>
      </c>
      <c r="L218" s="107" t="str">
        <f>IF(COUNTA('Master Tables'!$A218:$C218)=0,"",IF(COUNTA('Master Tables'!$D218:$E218,'Master Tables'!$I218)=3,"Yes","No"))</f>
        <v>Yes</v>
      </c>
      <c r="M218" s="107">
        <f>COUNTA('Master Tables'!$D218:$E218,'Master Tables'!$I218)+IF('Master Tables'!$J218="Yes",1,0)</f>
        <v>4</v>
      </c>
      <c r="N218" s="108">
        <f>IF('Master Tables'!$M218&gt;0,4,0)</f>
        <v>4</v>
      </c>
    </row>
    <row r="219" spans="1:14">
      <c r="A219" s="109" t="s">
        <v>132</v>
      </c>
      <c r="B219" s="110" t="s">
        <v>215</v>
      </c>
      <c r="C219" s="110" t="s">
        <v>607</v>
      </c>
      <c r="D219" s="110" t="s">
        <v>206</v>
      </c>
      <c r="E219" s="110" t="s">
        <v>608</v>
      </c>
      <c r="F219" s="110" t="s">
        <v>188</v>
      </c>
      <c r="G219" s="109" t="s">
        <v>178</v>
      </c>
      <c r="H219" s="109"/>
      <c r="I219" s="109" t="s">
        <v>214</v>
      </c>
      <c r="J219" s="109" t="s">
        <v>208</v>
      </c>
      <c r="K219" s="109" t="s">
        <v>214</v>
      </c>
      <c r="L219" s="107" t="str">
        <f>IF(COUNTA('Master Tables'!$A219:$C219)=0,"",IF(COUNTA('Master Tables'!$D219:$E219,'Master Tables'!$I219)=3,"Yes","No"))</f>
        <v>Yes</v>
      </c>
      <c r="M219" s="107">
        <f>COUNTA('Master Tables'!$D219:$E219,'Master Tables'!$I219)+IF('Master Tables'!$J219="Yes",1,0)</f>
        <v>4</v>
      </c>
      <c r="N219" s="108">
        <f>IF('Master Tables'!$M219&gt;0,4,0)</f>
        <v>4</v>
      </c>
    </row>
    <row r="220" spans="1:14">
      <c r="A220" s="109" t="s">
        <v>132</v>
      </c>
      <c r="B220" s="110" t="s">
        <v>215</v>
      </c>
      <c r="C220" s="110" t="s">
        <v>609</v>
      </c>
      <c r="D220" s="110" t="s">
        <v>206</v>
      </c>
      <c r="E220" s="110" t="s">
        <v>608</v>
      </c>
      <c r="F220" s="110" t="s">
        <v>188</v>
      </c>
      <c r="G220" s="109" t="s">
        <v>178</v>
      </c>
      <c r="H220" s="109"/>
      <c r="I220" s="109" t="s">
        <v>214</v>
      </c>
      <c r="J220" s="109" t="s">
        <v>208</v>
      </c>
      <c r="K220" s="109" t="s">
        <v>214</v>
      </c>
      <c r="L220" s="107" t="str">
        <f>IF(COUNTA('Master Tables'!$A220:$C220)=0,"",IF(COUNTA('Master Tables'!$D220:$E220,'Master Tables'!$I220)=3,"Yes","No"))</f>
        <v>Yes</v>
      </c>
      <c r="M220" s="107">
        <f>COUNTA('Master Tables'!$D220:$E220,'Master Tables'!$I220)+IF('Master Tables'!$J220="Yes",1,0)</f>
        <v>4</v>
      </c>
      <c r="N220" s="108">
        <f>IF('Master Tables'!$M220&gt;0,4,0)</f>
        <v>4</v>
      </c>
    </row>
    <row r="221" spans="1:14">
      <c r="A221" s="109" t="s">
        <v>132</v>
      </c>
      <c r="B221" s="110" t="s">
        <v>455</v>
      </c>
      <c r="C221" s="110" t="s">
        <v>610</v>
      </c>
      <c r="D221" s="110" t="s">
        <v>206</v>
      </c>
      <c r="E221" s="110" t="s">
        <v>450</v>
      </c>
      <c r="F221" s="110" t="s">
        <v>188</v>
      </c>
      <c r="G221" s="109" t="s">
        <v>178</v>
      </c>
      <c r="H221" s="109"/>
      <c r="I221" s="109" t="s">
        <v>214</v>
      </c>
      <c r="J221" s="109" t="s">
        <v>208</v>
      </c>
      <c r="K221" s="109" t="s">
        <v>214</v>
      </c>
      <c r="L221" s="107" t="str">
        <f>IF(COUNTA('Master Tables'!$A221:$C221)=0,"",IF(COUNTA('Master Tables'!$D221:$E221,'Master Tables'!$I221)=3,"Yes","No"))</f>
        <v>Yes</v>
      </c>
      <c r="M221" s="107">
        <f>COUNTA('Master Tables'!$D221:$E221,'Master Tables'!$I221)+IF('Master Tables'!$J221="Yes",1,0)</f>
        <v>4</v>
      </c>
      <c r="N221" s="108">
        <f>IF('Master Tables'!$M221&gt;0,4,0)</f>
        <v>4</v>
      </c>
    </row>
    <row r="222" spans="1:14">
      <c r="A222" s="109" t="s">
        <v>132</v>
      </c>
      <c r="B222" s="110" t="s">
        <v>405</v>
      </c>
      <c r="C222" s="110" t="s">
        <v>611</v>
      </c>
      <c r="D222" s="110" t="s">
        <v>206</v>
      </c>
      <c r="E222" s="110" t="s">
        <v>450</v>
      </c>
      <c r="F222" s="110" t="s">
        <v>188</v>
      </c>
      <c r="G222" s="109" t="s">
        <v>178</v>
      </c>
      <c r="H222" s="109"/>
      <c r="I222" s="109" t="s">
        <v>214</v>
      </c>
      <c r="J222" s="109" t="s">
        <v>208</v>
      </c>
      <c r="K222" s="109" t="s">
        <v>214</v>
      </c>
      <c r="L222" s="107" t="str">
        <f>IF(COUNTA('Master Tables'!$A222:$C222)=0,"",IF(COUNTA('Master Tables'!$D222:$E222,'Master Tables'!$I222)=3,"Yes","No"))</f>
        <v>Yes</v>
      </c>
      <c r="M222" s="107">
        <f>COUNTA('Master Tables'!$D222:$E222,'Master Tables'!$I222)+IF('Master Tables'!$J222="Yes",1,0)</f>
        <v>4</v>
      </c>
      <c r="N222" s="108">
        <f>IF('Master Tables'!$M222&gt;0,4,0)</f>
        <v>4</v>
      </c>
    </row>
    <row r="223" spans="1:14">
      <c r="A223" s="109" t="s">
        <v>132</v>
      </c>
      <c r="B223" s="110" t="s">
        <v>405</v>
      </c>
      <c r="C223" s="110" t="s">
        <v>612</v>
      </c>
      <c r="D223" s="110" t="s">
        <v>206</v>
      </c>
      <c r="E223" s="110" t="s">
        <v>450</v>
      </c>
      <c r="F223" s="110" t="s">
        <v>188</v>
      </c>
      <c r="G223" s="109" t="s">
        <v>178</v>
      </c>
      <c r="H223" s="109"/>
      <c r="I223" s="109" t="s">
        <v>214</v>
      </c>
      <c r="J223" s="109" t="s">
        <v>208</v>
      </c>
      <c r="K223" s="109" t="s">
        <v>214</v>
      </c>
      <c r="L223" s="107" t="str">
        <f>IF(COUNTA('Master Tables'!$A223:$C223)=0,"",IF(COUNTA('Master Tables'!$D223:$E223,'Master Tables'!$I223)=3,"Yes","No"))</f>
        <v>Yes</v>
      </c>
      <c r="M223" s="107">
        <f>COUNTA('Master Tables'!$D223:$E223,'Master Tables'!$I223)+IF('Master Tables'!$J223="Yes",1,0)</f>
        <v>4</v>
      </c>
      <c r="N223" s="108">
        <f>IF('Master Tables'!$M223&gt;0,4,0)</f>
        <v>4</v>
      </c>
    </row>
    <row r="224" spans="1:14">
      <c r="A224" s="109" t="s">
        <v>132</v>
      </c>
      <c r="B224" s="110" t="s">
        <v>204</v>
      </c>
      <c r="C224" s="110" t="s">
        <v>613</v>
      </c>
      <c r="D224" s="110" t="s">
        <v>206</v>
      </c>
      <c r="E224" s="110" t="s">
        <v>614</v>
      </c>
      <c r="F224" s="110" t="s">
        <v>188</v>
      </c>
      <c r="G224" s="109" t="s">
        <v>178</v>
      </c>
      <c r="H224" s="109"/>
      <c r="I224" s="109" t="s">
        <v>214</v>
      </c>
      <c r="J224" s="109" t="s">
        <v>208</v>
      </c>
      <c r="K224" s="109" t="s">
        <v>214</v>
      </c>
      <c r="L224" s="107" t="str">
        <f>IF(COUNTA('Master Tables'!$A224:$C224)=0,"",IF(COUNTA('Master Tables'!$D224:$E224,'Master Tables'!$I224)=3,"Yes","No"))</f>
        <v>Yes</v>
      </c>
      <c r="M224" s="107">
        <f>COUNTA('Master Tables'!$D224:$E224,'Master Tables'!$I224)+IF('Master Tables'!$J224="Yes",1,0)</f>
        <v>4</v>
      </c>
      <c r="N224" s="108">
        <f>IF('Master Tables'!$M224&gt;0,4,0)</f>
        <v>4</v>
      </c>
    </row>
    <row r="225" spans="1:14">
      <c r="A225" s="109" t="s">
        <v>132</v>
      </c>
      <c r="B225" s="110" t="s">
        <v>204</v>
      </c>
      <c r="C225" s="110" t="s">
        <v>615</v>
      </c>
      <c r="D225" s="110" t="s">
        <v>206</v>
      </c>
      <c r="E225" s="110" t="s">
        <v>616</v>
      </c>
      <c r="F225" s="110" t="s">
        <v>188</v>
      </c>
      <c r="G225" s="109" t="s">
        <v>178</v>
      </c>
      <c r="H225" s="109"/>
      <c r="I225" s="109" t="s">
        <v>214</v>
      </c>
      <c r="J225" s="109" t="s">
        <v>208</v>
      </c>
      <c r="K225" s="109" t="s">
        <v>214</v>
      </c>
      <c r="L225" s="107" t="str">
        <f>IF(COUNTA('Master Tables'!$A225:$C225)=0,"",IF(COUNTA('Master Tables'!$D225:$E225,'Master Tables'!$I225)=3,"Yes","No"))</f>
        <v>Yes</v>
      </c>
      <c r="M225" s="107">
        <f>COUNTA('Master Tables'!$D225:$E225,'Master Tables'!$I225)+IF('Master Tables'!$J225="Yes",1,0)</f>
        <v>4</v>
      </c>
      <c r="N225" s="108">
        <f>IF('Master Tables'!$M225&gt;0,4,0)</f>
        <v>4</v>
      </c>
    </row>
    <row r="226" spans="1:14">
      <c r="A226" s="109" t="s">
        <v>132</v>
      </c>
      <c r="B226" s="110" t="s">
        <v>204</v>
      </c>
      <c r="C226" s="110" t="s">
        <v>617</v>
      </c>
      <c r="D226" s="110" t="s">
        <v>206</v>
      </c>
      <c r="E226" s="110" t="s">
        <v>618</v>
      </c>
      <c r="F226" s="110" t="s">
        <v>188</v>
      </c>
      <c r="G226" s="109" t="s">
        <v>178</v>
      </c>
      <c r="H226" s="109"/>
      <c r="I226" s="109" t="s">
        <v>214</v>
      </c>
      <c r="J226" s="109" t="s">
        <v>208</v>
      </c>
      <c r="K226" s="109" t="s">
        <v>214</v>
      </c>
      <c r="L226" s="107" t="str">
        <f>IF(COUNTA('Master Tables'!$A226:$C226)=0,"",IF(COUNTA('Master Tables'!$D226:$E226,'Master Tables'!$I226)=3,"Yes","No"))</f>
        <v>Yes</v>
      </c>
      <c r="M226" s="107">
        <f>COUNTA('Master Tables'!$D226:$E226,'Master Tables'!$I226)+IF('Master Tables'!$J226="Yes",1,0)</f>
        <v>4</v>
      </c>
      <c r="N226" s="108">
        <f>IF('Master Tables'!$M226&gt;0,4,0)</f>
        <v>4</v>
      </c>
    </row>
    <row r="227" spans="1:14">
      <c r="A227" s="109" t="s">
        <v>132</v>
      </c>
      <c r="B227" s="110" t="s">
        <v>204</v>
      </c>
      <c r="C227" s="110" t="s">
        <v>619</v>
      </c>
      <c r="D227" s="110" t="s">
        <v>206</v>
      </c>
      <c r="E227" s="110" t="s">
        <v>450</v>
      </c>
      <c r="F227" s="110" t="s">
        <v>188</v>
      </c>
      <c r="G227" s="109" t="s">
        <v>178</v>
      </c>
      <c r="H227" s="109"/>
      <c r="I227" s="109" t="s">
        <v>214</v>
      </c>
      <c r="J227" s="109" t="s">
        <v>208</v>
      </c>
      <c r="K227" s="109" t="s">
        <v>214</v>
      </c>
      <c r="L227" s="107" t="str">
        <f>IF(COUNTA('Master Tables'!$A227:$C227)=0,"",IF(COUNTA('Master Tables'!$D227:$E227,'Master Tables'!$I227)=3,"Yes","No"))</f>
        <v>Yes</v>
      </c>
      <c r="M227" s="107">
        <f>COUNTA('Master Tables'!$D227:$E227,'Master Tables'!$I227)+IF('Master Tables'!$J227="Yes",1,0)</f>
        <v>4</v>
      </c>
      <c r="N227" s="108">
        <f>IF('Master Tables'!$M227&gt;0,4,0)</f>
        <v>4</v>
      </c>
    </row>
    <row r="228" spans="1:14">
      <c r="A228" s="109" t="s">
        <v>132</v>
      </c>
      <c r="B228" s="110" t="s">
        <v>204</v>
      </c>
      <c r="C228" s="110" t="s">
        <v>620</v>
      </c>
      <c r="D228" s="110" t="s">
        <v>206</v>
      </c>
      <c r="E228" s="110" t="s">
        <v>450</v>
      </c>
      <c r="F228" s="110" t="s">
        <v>188</v>
      </c>
      <c r="G228" s="109" t="s">
        <v>178</v>
      </c>
      <c r="H228" s="109"/>
      <c r="I228" s="109" t="s">
        <v>214</v>
      </c>
      <c r="J228" s="109" t="s">
        <v>208</v>
      </c>
      <c r="K228" s="109" t="s">
        <v>214</v>
      </c>
      <c r="L228" s="107" t="str">
        <f>IF(COUNTA('Master Tables'!$A228:$C228)=0,"",IF(COUNTA('Master Tables'!$D228:$E228,'Master Tables'!$I228)=3,"Yes","No"))</f>
        <v>Yes</v>
      </c>
      <c r="M228" s="107">
        <f>COUNTA('Master Tables'!$D228:$E228,'Master Tables'!$I228)+IF('Master Tables'!$J228="Yes",1,0)</f>
        <v>4</v>
      </c>
      <c r="N228" s="108">
        <f>IF('Master Tables'!$M228&gt;0,4,0)</f>
        <v>4</v>
      </c>
    </row>
    <row r="229" spans="1:14">
      <c r="A229" s="109" t="s">
        <v>132</v>
      </c>
      <c r="B229" s="110" t="s">
        <v>204</v>
      </c>
      <c r="C229" s="110" t="s">
        <v>621</v>
      </c>
      <c r="D229" s="110" t="s">
        <v>206</v>
      </c>
      <c r="E229" s="110" t="s">
        <v>622</v>
      </c>
      <c r="F229" s="110" t="s">
        <v>188</v>
      </c>
      <c r="G229" s="109" t="s">
        <v>178</v>
      </c>
      <c r="H229" s="109"/>
      <c r="I229" s="109" t="s">
        <v>214</v>
      </c>
      <c r="J229" s="109" t="s">
        <v>208</v>
      </c>
      <c r="K229" s="109" t="s">
        <v>214</v>
      </c>
      <c r="L229" s="107" t="str">
        <f>IF(COUNTA('Master Tables'!$A229:$C229)=0,"",IF(COUNTA('Master Tables'!$D229:$E229,'Master Tables'!$I229)=3,"Yes","No"))</f>
        <v>Yes</v>
      </c>
      <c r="M229" s="107">
        <f>COUNTA('Master Tables'!$D229:$E229,'Master Tables'!$I229)+IF('Master Tables'!$J229="Yes",1,0)</f>
        <v>4</v>
      </c>
      <c r="N229" s="108">
        <f>IF('Master Tables'!$M229&gt;0,4,0)</f>
        <v>4</v>
      </c>
    </row>
    <row r="230" spans="1:14">
      <c r="A230" s="109" t="s">
        <v>132</v>
      </c>
      <c r="B230" s="110" t="s">
        <v>204</v>
      </c>
      <c r="C230" s="110" t="s">
        <v>623</v>
      </c>
      <c r="D230" s="110" t="s">
        <v>206</v>
      </c>
      <c r="E230" s="110" t="s">
        <v>624</v>
      </c>
      <c r="F230" s="110" t="s">
        <v>188</v>
      </c>
      <c r="G230" s="109" t="s">
        <v>178</v>
      </c>
      <c r="H230" s="109"/>
      <c r="I230" s="109" t="s">
        <v>214</v>
      </c>
      <c r="J230" s="109" t="s">
        <v>208</v>
      </c>
      <c r="K230" s="109" t="s">
        <v>214</v>
      </c>
      <c r="L230" s="107" t="str">
        <f>IF(COUNTA('Master Tables'!$A230:$C230)=0,"",IF(COUNTA('Master Tables'!$D230:$E230,'Master Tables'!$I230)=3,"Yes","No"))</f>
        <v>Yes</v>
      </c>
      <c r="M230" s="107">
        <f>COUNTA('Master Tables'!$D230:$E230,'Master Tables'!$I230)+IF('Master Tables'!$J230="Yes",1,0)</f>
        <v>4</v>
      </c>
      <c r="N230" s="108">
        <f>IF('Master Tables'!$M230&gt;0,4,0)</f>
        <v>4</v>
      </c>
    </row>
    <row r="231" spans="1:14">
      <c r="A231" s="109" t="s">
        <v>132</v>
      </c>
      <c r="B231" s="110" t="s">
        <v>204</v>
      </c>
      <c r="C231" s="110" t="s">
        <v>625</v>
      </c>
      <c r="D231" s="110" t="s">
        <v>206</v>
      </c>
      <c r="E231" s="110" t="s">
        <v>626</v>
      </c>
      <c r="F231" s="110" t="s">
        <v>188</v>
      </c>
      <c r="G231" s="109" t="s">
        <v>178</v>
      </c>
      <c r="H231" s="109"/>
      <c r="I231" s="109" t="s">
        <v>214</v>
      </c>
      <c r="J231" s="109" t="s">
        <v>208</v>
      </c>
      <c r="K231" s="109" t="s">
        <v>214</v>
      </c>
      <c r="L231" s="107" t="str">
        <f>IF(COUNTA('Master Tables'!$A231:$C231)=0,"",IF(COUNTA('Master Tables'!$D231:$E231,'Master Tables'!$I231)=3,"Yes","No"))</f>
        <v>Yes</v>
      </c>
      <c r="M231" s="107">
        <f>COUNTA('Master Tables'!$D231:$E231,'Master Tables'!$I231)+IF('Master Tables'!$J231="Yes",1,0)</f>
        <v>4</v>
      </c>
      <c r="N231" s="108">
        <f>IF('Master Tables'!$M231&gt;0,4,0)</f>
        <v>4</v>
      </c>
    </row>
    <row r="232" spans="1:14">
      <c r="A232" s="109" t="s">
        <v>132</v>
      </c>
      <c r="B232" s="110" t="s">
        <v>204</v>
      </c>
      <c r="C232" s="110" t="s">
        <v>627</v>
      </c>
      <c r="D232" s="110" t="s">
        <v>206</v>
      </c>
      <c r="E232" s="110" t="s">
        <v>628</v>
      </c>
      <c r="F232" s="110" t="s">
        <v>188</v>
      </c>
      <c r="G232" s="109" t="s">
        <v>178</v>
      </c>
      <c r="H232" s="109"/>
      <c r="I232" s="109" t="s">
        <v>214</v>
      </c>
      <c r="J232" s="109" t="s">
        <v>208</v>
      </c>
      <c r="K232" s="109" t="s">
        <v>214</v>
      </c>
      <c r="L232" s="107" t="str">
        <f>IF(COUNTA('Master Tables'!$A232:$C232)=0,"",IF(COUNTA('Master Tables'!$D232:$E232,'Master Tables'!$I232)=3,"Yes","No"))</f>
        <v>Yes</v>
      </c>
      <c r="M232" s="107">
        <f>COUNTA('Master Tables'!$D232:$E232,'Master Tables'!$I232)+IF('Master Tables'!$J232="Yes",1,0)</f>
        <v>4</v>
      </c>
      <c r="N232" s="108">
        <f>IF('Master Tables'!$M232&gt;0,4,0)</f>
        <v>4</v>
      </c>
    </row>
    <row r="233" spans="1:14">
      <c r="A233" s="109" t="s">
        <v>132</v>
      </c>
      <c r="B233" s="110" t="s">
        <v>204</v>
      </c>
      <c r="C233" s="110" t="s">
        <v>629</v>
      </c>
      <c r="D233" s="110" t="s">
        <v>206</v>
      </c>
      <c r="E233" s="110" t="s">
        <v>628</v>
      </c>
      <c r="F233" s="110" t="s">
        <v>188</v>
      </c>
      <c r="G233" s="109" t="s">
        <v>178</v>
      </c>
      <c r="H233" s="109"/>
      <c r="I233" s="109" t="s">
        <v>214</v>
      </c>
      <c r="J233" s="109" t="s">
        <v>208</v>
      </c>
      <c r="K233" s="109" t="s">
        <v>214</v>
      </c>
      <c r="L233" s="107" t="str">
        <f>IF(COUNTA('Master Tables'!$A233:$C233)=0,"",IF(COUNTA('Master Tables'!$D233:$E233,'Master Tables'!$I233)=3,"Yes","No"))</f>
        <v>Yes</v>
      </c>
      <c r="M233" s="107">
        <f>COUNTA('Master Tables'!$D233:$E233,'Master Tables'!$I233)+IF('Master Tables'!$J233="Yes",1,0)</f>
        <v>4</v>
      </c>
      <c r="N233" s="108">
        <f>IF('Master Tables'!$M233&gt;0,4,0)</f>
        <v>4</v>
      </c>
    </row>
    <row r="234" spans="1:14">
      <c r="A234" s="109" t="s">
        <v>132</v>
      </c>
      <c r="B234" s="110" t="s">
        <v>204</v>
      </c>
      <c r="C234" s="110" t="s">
        <v>630</v>
      </c>
      <c r="D234" s="110" t="s">
        <v>206</v>
      </c>
      <c r="E234" s="110" t="s">
        <v>631</v>
      </c>
      <c r="F234" s="110" t="s">
        <v>188</v>
      </c>
      <c r="G234" s="109" t="s">
        <v>178</v>
      </c>
      <c r="H234" s="109"/>
      <c r="I234" s="109" t="s">
        <v>214</v>
      </c>
      <c r="J234" s="109" t="s">
        <v>208</v>
      </c>
      <c r="K234" s="109" t="s">
        <v>214</v>
      </c>
      <c r="L234" s="107" t="str">
        <f>IF(COUNTA('Master Tables'!$A234:$C234)=0,"",IF(COUNTA('Master Tables'!$D234:$E234,'Master Tables'!$I234)=3,"Yes","No"))</f>
        <v>Yes</v>
      </c>
      <c r="M234" s="107">
        <f>COUNTA('Master Tables'!$D234:$E234,'Master Tables'!$I234)+IF('Master Tables'!$J234="Yes",1,0)</f>
        <v>4</v>
      </c>
      <c r="N234" s="108">
        <f>IF('Master Tables'!$M234&gt;0,4,0)</f>
        <v>4</v>
      </c>
    </row>
    <row r="235" spans="1:14">
      <c r="A235" s="109" t="s">
        <v>132</v>
      </c>
      <c r="B235" s="110" t="s">
        <v>204</v>
      </c>
      <c r="C235" s="110" t="s">
        <v>632</v>
      </c>
      <c r="D235" s="110" t="s">
        <v>206</v>
      </c>
      <c r="E235" s="110" t="s">
        <v>633</v>
      </c>
      <c r="F235" s="110" t="s">
        <v>188</v>
      </c>
      <c r="G235" s="109" t="s">
        <v>178</v>
      </c>
      <c r="H235" s="109"/>
      <c r="I235" s="109" t="s">
        <v>214</v>
      </c>
      <c r="J235" s="109" t="s">
        <v>208</v>
      </c>
      <c r="K235" s="109" t="s">
        <v>214</v>
      </c>
      <c r="L235" s="107" t="str">
        <f>IF(COUNTA('Master Tables'!$A235:$C235)=0,"",IF(COUNTA('Master Tables'!$D235:$E235,'Master Tables'!$I235)=3,"Yes","No"))</f>
        <v>Yes</v>
      </c>
      <c r="M235" s="107">
        <f>COUNTA('Master Tables'!$D235:$E235,'Master Tables'!$I235)+IF('Master Tables'!$J235="Yes",1,0)</f>
        <v>4</v>
      </c>
      <c r="N235" s="108">
        <f>IF('Master Tables'!$M235&gt;0,4,0)</f>
        <v>4</v>
      </c>
    </row>
    <row r="236" spans="1:14">
      <c r="A236" s="109" t="s">
        <v>132</v>
      </c>
      <c r="B236" s="110" t="s">
        <v>204</v>
      </c>
      <c r="C236" s="110" t="s">
        <v>634</v>
      </c>
      <c r="D236" s="110" t="s">
        <v>206</v>
      </c>
      <c r="E236" s="110" t="s">
        <v>635</v>
      </c>
      <c r="F236" s="110" t="s">
        <v>188</v>
      </c>
      <c r="G236" s="109" t="s">
        <v>178</v>
      </c>
      <c r="H236" s="109"/>
      <c r="I236" s="109" t="s">
        <v>214</v>
      </c>
      <c r="J236" s="109" t="s">
        <v>208</v>
      </c>
      <c r="K236" s="109" t="s">
        <v>214</v>
      </c>
      <c r="L236" s="107" t="str">
        <f>IF(COUNTA('Master Tables'!$A236:$C236)=0,"",IF(COUNTA('Master Tables'!$D236:$E236,'Master Tables'!$I236)=3,"Yes","No"))</f>
        <v>Yes</v>
      </c>
      <c r="M236" s="107">
        <f>COUNTA('Master Tables'!$D236:$E236,'Master Tables'!$I236)+IF('Master Tables'!$J236="Yes",1,0)</f>
        <v>4</v>
      </c>
      <c r="N236" s="108">
        <f>IF('Master Tables'!$M236&gt;0,4,0)</f>
        <v>4</v>
      </c>
    </row>
    <row r="237" spans="1:14">
      <c r="A237" s="109" t="s">
        <v>132</v>
      </c>
      <c r="B237" s="110" t="s">
        <v>204</v>
      </c>
      <c r="C237" s="110" t="s">
        <v>636</v>
      </c>
      <c r="D237" s="110" t="s">
        <v>206</v>
      </c>
      <c r="E237" s="110" t="s">
        <v>637</v>
      </c>
      <c r="F237" s="110" t="s">
        <v>188</v>
      </c>
      <c r="G237" s="109" t="s">
        <v>178</v>
      </c>
      <c r="H237" s="109"/>
      <c r="I237" s="109" t="s">
        <v>214</v>
      </c>
      <c r="J237" s="109" t="s">
        <v>208</v>
      </c>
      <c r="K237" s="109" t="s">
        <v>214</v>
      </c>
      <c r="L237" s="107" t="str">
        <f>IF(COUNTA('Master Tables'!$A237:$C237)=0,"",IF(COUNTA('Master Tables'!$D237:$E237,'Master Tables'!$I237)=3,"Yes","No"))</f>
        <v>Yes</v>
      </c>
      <c r="M237" s="107">
        <f>COUNTA('Master Tables'!$D237:$E237,'Master Tables'!$I237)+IF('Master Tables'!$J237="Yes",1,0)</f>
        <v>4</v>
      </c>
      <c r="N237" s="108">
        <f>IF('Master Tables'!$M237&gt;0,4,0)</f>
        <v>4</v>
      </c>
    </row>
    <row r="238" spans="1:14">
      <c r="A238" s="109" t="s">
        <v>132</v>
      </c>
      <c r="B238" s="110" t="s">
        <v>204</v>
      </c>
      <c r="C238" s="110" t="s">
        <v>638</v>
      </c>
      <c r="D238" s="110" t="s">
        <v>206</v>
      </c>
      <c r="E238" s="110" t="s">
        <v>639</v>
      </c>
      <c r="F238" s="110" t="s">
        <v>188</v>
      </c>
      <c r="G238" s="109" t="s">
        <v>178</v>
      </c>
      <c r="H238" s="109"/>
      <c r="I238" s="109" t="s">
        <v>214</v>
      </c>
      <c r="J238" s="109" t="s">
        <v>208</v>
      </c>
      <c r="K238" s="109" t="s">
        <v>214</v>
      </c>
      <c r="L238" s="107" t="str">
        <f>IF(COUNTA('Master Tables'!$A238:$C238)=0,"",IF(COUNTA('Master Tables'!$D238:$E238,'Master Tables'!$I238)=3,"Yes","No"))</f>
        <v>Yes</v>
      </c>
      <c r="M238" s="107">
        <f>COUNTA('Master Tables'!$D238:$E238,'Master Tables'!$I238)+IF('Master Tables'!$J238="Yes",1,0)</f>
        <v>4</v>
      </c>
      <c r="N238" s="108">
        <f>IF('Master Tables'!$M238&gt;0,4,0)</f>
        <v>4</v>
      </c>
    </row>
    <row r="239" spans="1:14">
      <c r="A239" s="109" t="s">
        <v>132</v>
      </c>
      <c r="B239" s="110" t="s">
        <v>204</v>
      </c>
      <c r="C239" s="110" t="s">
        <v>640</v>
      </c>
      <c r="D239" s="110" t="s">
        <v>206</v>
      </c>
      <c r="E239" s="110" t="s">
        <v>450</v>
      </c>
      <c r="F239" s="110" t="s">
        <v>188</v>
      </c>
      <c r="G239" s="109" t="s">
        <v>178</v>
      </c>
      <c r="H239" s="109"/>
      <c r="I239" s="109" t="s">
        <v>214</v>
      </c>
      <c r="J239" s="109" t="s">
        <v>208</v>
      </c>
      <c r="K239" s="109" t="s">
        <v>214</v>
      </c>
      <c r="L239" s="107" t="str">
        <f>IF(COUNTA('Master Tables'!$A239:$C239)=0,"",IF(COUNTA('Master Tables'!$D239:$E239,'Master Tables'!$I239)=3,"Yes","No"))</f>
        <v>Yes</v>
      </c>
      <c r="M239" s="107">
        <f>COUNTA('Master Tables'!$D239:$E239,'Master Tables'!$I239)+IF('Master Tables'!$J239="Yes",1,0)</f>
        <v>4</v>
      </c>
      <c r="N239" s="108">
        <f>IF('Master Tables'!$M239&gt;0,4,0)</f>
        <v>4</v>
      </c>
    </row>
    <row r="240" spans="1:14">
      <c r="A240" s="109" t="s">
        <v>132</v>
      </c>
      <c r="B240" s="110" t="s">
        <v>204</v>
      </c>
      <c r="C240" s="110" t="s">
        <v>641</v>
      </c>
      <c r="D240" s="110" t="s">
        <v>206</v>
      </c>
      <c r="E240" s="110" t="s">
        <v>642</v>
      </c>
      <c r="F240" s="110" t="s">
        <v>188</v>
      </c>
      <c r="G240" s="109" t="s">
        <v>178</v>
      </c>
      <c r="H240" s="109"/>
      <c r="I240" s="109" t="s">
        <v>214</v>
      </c>
      <c r="J240" s="109" t="s">
        <v>208</v>
      </c>
      <c r="K240" s="109" t="s">
        <v>214</v>
      </c>
      <c r="L240" s="107" t="str">
        <f>IF(COUNTA('Master Tables'!$A240:$C240)=0,"",IF(COUNTA('Master Tables'!$D240:$E240,'Master Tables'!$I240)=3,"Yes","No"))</f>
        <v>Yes</v>
      </c>
      <c r="M240" s="107">
        <f>COUNTA('Master Tables'!$D240:$E240,'Master Tables'!$I240)+IF('Master Tables'!$J240="Yes",1,0)</f>
        <v>4</v>
      </c>
      <c r="N240" s="108">
        <f>IF('Master Tables'!$M240&gt;0,4,0)</f>
        <v>4</v>
      </c>
    </row>
    <row r="241" spans="1:14">
      <c r="A241" s="109" t="s">
        <v>132</v>
      </c>
      <c r="B241" s="110" t="s">
        <v>204</v>
      </c>
      <c r="C241" s="110" t="s">
        <v>643</v>
      </c>
      <c r="D241" s="110" t="s">
        <v>206</v>
      </c>
      <c r="E241" s="110" t="s">
        <v>644</v>
      </c>
      <c r="F241" s="110" t="s">
        <v>188</v>
      </c>
      <c r="G241" s="109" t="s">
        <v>178</v>
      </c>
      <c r="H241" s="109"/>
      <c r="I241" s="109" t="s">
        <v>214</v>
      </c>
      <c r="J241" s="109" t="s">
        <v>208</v>
      </c>
      <c r="K241" s="109" t="s">
        <v>214</v>
      </c>
      <c r="L241" s="107" t="str">
        <f>IF(COUNTA('Master Tables'!$A241:$C241)=0,"",IF(COUNTA('Master Tables'!$D241:$E241,'Master Tables'!$I241)=3,"Yes","No"))</f>
        <v>Yes</v>
      </c>
      <c r="M241" s="107">
        <f>COUNTA('Master Tables'!$D241:$E241,'Master Tables'!$I241)+IF('Master Tables'!$J241="Yes",1,0)</f>
        <v>4</v>
      </c>
      <c r="N241" s="108">
        <f>IF('Master Tables'!$M241&gt;0,4,0)</f>
        <v>4</v>
      </c>
    </row>
    <row r="242" spans="1:14">
      <c r="A242" s="109" t="s">
        <v>132</v>
      </c>
      <c r="B242" s="110" t="s">
        <v>204</v>
      </c>
      <c r="C242" s="110" t="s">
        <v>645</v>
      </c>
      <c r="D242" s="110" t="s">
        <v>206</v>
      </c>
      <c r="E242" s="110" t="s">
        <v>450</v>
      </c>
      <c r="F242" s="110" t="s">
        <v>188</v>
      </c>
      <c r="G242" s="109" t="s">
        <v>178</v>
      </c>
      <c r="H242" s="109"/>
      <c r="I242" s="109" t="s">
        <v>214</v>
      </c>
      <c r="J242" s="109" t="s">
        <v>208</v>
      </c>
      <c r="K242" s="109" t="s">
        <v>214</v>
      </c>
      <c r="L242" s="107" t="str">
        <f>IF(COUNTA('Master Tables'!$A242:$C242)=0,"",IF(COUNTA('Master Tables'!$D242:$E242,'Master Tables'!$I242)=3,"Yes","No"))</f>
        <v>Yes</v>
      </c>
      <c r="M242" s="107">
        <f>COUNTA('Master Tables'!$D242:$E242,'Master Tables'!$I242)+IF('Master Tables'!$J242="Yes",1,0)</f>
        <v>4</v>
      </c>
      <c r="N242" s="108">
        <f>IF('Master Tables'!$M242&gt;0,4,0)</f>
        <v>4</v>
      </c>
    </row>
    <row r="243" spans="1:14">
      <c r="A243" s="109" t="s">
        <v>132</v>
      </c>
      <c r="B243" s="110" t="s">
        <v>204</v>
      </c>
      <c r="C243" s="110" t="s">
        <v>646</v>
      </c>
      <c r="D243" s="110" t="s">
        <v>206</v>
      </c>
      <c r="E243" s="110" t="s">
        <v>647</v>
      </c>
      <c r="F243" s="110" t="s">
        <v>188</v>
      </c>
      <c r="G243" s="109" t="s">
        <v>178</v>
      </c>
      <c r="H243" s="109"/>
      <c r="I243" s="109" t="s">
        <v>214</v>
      </c>
      <c r="J243" s="109" t="s">
        <v>208</v>
      </c>
      <c r="K243" s="109" t="s">
        <v>214</v>
      </c>
      <c r="L243" s="107" t="str">
        <f>IF(COUNTA('Master Tables'!$A243:$C243)=0,"",IF(COUNTA('Master Tables'!$D243:$E243,'Master Tables'!$I243)=3,"Yes","No"))</f>
        <v>Yes</v>
      </c>
      <c r="M243" s="107">
        <f>COUNTA('Master Tables'!$D243:$E243,'Master Tables'!$I243)+IF('Master Tables'!$J243="Yes",1,0)</f>
        <v>4</v>
      </c>
      <c r="N243" s="108">
        <f>IF('Master Tables'!$M243&gt;0,4,0)</f>
        <v>4</v>
      </c>
    </row>
    <row r="244" spans="1:14">
      <c r="A244" s="109" t="s">
        <v>132</v>
      </c>
      <c r="B244" s="110" t="s">
        <v>204</v>
      </c>
      <c r="C244" s="110" t="s">
        <v>648</v>
      </c>
      <c r="D244" s="110" t="s">
        <v>206</v>
      </c>
      <c r="E244" s="110" t="s">
        <v>649</v>
      </c>
      <c r="F244" s="110" t="s">
        <v>188</v>
      </c>
      <c r="G244" s="109" t="s">
        <v>178</v>
      </c>
      <c r="H244" s="109"/>
      <c r="I244" s="109" t="s">
        <v>214</v>
      </c>
      <c r="J244" s="109" t="s">
        <v>208</v>
      </c>
      <c r="K244" s="109" t="s">
        <v>214</v>
      </c>
      <c r="L244" s="107" t="str">
        <f>IF(COUNTA('Master Tables'!$A244:$C244)=0,"",IF(COUNTA('Master Tables'!$D244:$E244,'Master Tables'!$I244)=3,"Yes","No"))</f>
        <v>Yes</v>
      </c>
      <c r="M244" s="107">
        <f>COUNTA('Master Tables'!$D244:$E244,'Master Tables'!$I244)+IF('Master Tables'!$J244="Yes",1,0)</f>
        <v>4</v>
      </c>
      <c r="N244" s="108">
        <f>IF('Master Tables'!$M244&gt;0,4,0)</f>
        <v>4</v>
      </c>
    </row>
    <row r="245" spans="1:14">
      <c r="A245" s="109" t="s">
        <v>132</v>
      </c>
      <c r="B245" s="110" t="s">
        <v>222</v>
      </c>
      <c r="C245" s="110" t="s">
        <v>650</v>
      </c>
      <c r="D245" s="110" t="s">
        <v>206</v>
      </c>
      <c r="E245" s="110" t="s">
        <v>450</v>
      </c>
      <c r="F245" s="110" t="s">
        <v>188</v>
      </c>
      <c r="G245" s="109" t="s">
        <v>178</v>
      </c>
      <c r="H245" s="109"/>
      <c r="I245" s="109" t="s">
        <v>214</v>
      </c>
      <c r="J245" s="109" t="s">
        <v>208</v>
      </c>
      <c r="K245" s="109" t="s">
        <v>214</v>
      </c>
      <c r="L245" s="107" t="str">
        <f>IF(COUNTA('Master Tables'!$A245:$C245)=0,"",IF(COUNTA('Master Tables'!$D245:$E245,'Master Tables'!$I245)=3,"Yes","No"))</f>
        <v>Yes</v>
      </c>
      <c r="M245" s="107">
        <f>COUNTA('Master Tables'!$D245:$E245,'Master Tables'!$I245)+IF('Master Tables'!$J245="Yes",1,0)</f>
        <v>4</v>
      </c>
      <c r="N245" s="108">
        <f>IF('Master Tables'!$M245&gt;0,4,0)</f>
        <v>4</v>
      </c>
    </row>
    <row r="246" spans="1:14">
      <c r="A246" s="109" t="s">
        <v>132</v>
      </c>
      <c r="B246" s="110" t="s">
        <v>222</v>
      </c>
      <c r="C246" s="110" t="s">
        <v>651</v>
      </c>
      <c r="D246" s="110" t="s">
        <v>206</v>
      </c>
      <c r="E246" s="110" t="s">
        <v>450</v>
      </c>
      <c r="F246" s="110" t="s">
        <v>188</v>
      </c>
      <c r="G246" s="109" t="s">
        <v>178</v>
      </c>
      <c r="H246" s="109"/>
      <c r="I246" s="109" t="s">
        <v>214</v>
      </c>
      <c r="J246" s="109" t="s">
        <v>208</v>
      </c>
      <c r="K246" s="109" t="s">
        <v>214</v>
      </c>
      <c r="L246" s="107" t="str">
        <f>IF(COUNTA('Master Tables'!$A246:$C246)=0,"",IF(COUNTA('Master Tables'!$D246:$E246,'Master Tables'!$I246)=3,"Yes","No"))</f>
        <v>Yes</v>
      </c>
      <c r="M246" s="107">
        <f>COUNTA('Master Tables'!$D246:$E246,'Master Tables'!$I246)+IF('Master Tables'!$J246="Yes",1,0)</f>
        <v>4</v>
      </c>
      <c r="N246" s="108">
        <f>IF('Master Tables'!$M246&gt;0,4,0)</f>
        <v>4</v>
      </c>
    </row>
    <row r="247" spans="1:14">
      <c r="A247" s="109" t="s">
        <v>132</v>
      </c>
      <c r="B247" s="110" t="s">
        <v>222</v>
      </c>
      <c r="C247" s="110" t="s">
        <v>652</v>
      </c>
      <c r="D247" s="110" t="s">
        <v>206</v>
      </c>
      <c r="E247" s="110" t="s">
        <v>653</v>
      </c>
      <c r="F247" s="110" t="s">
        <v>188</v>
      </c>
      <c r="G247" s="109" t="s">
        <v>178</v>
      </c>
      <c r="H247" s="109"/>
      <c r="I247" s="109" t="s">
        <v>214</v>
      </c>
      <c r="J247" s="109" t="s">
        <v>208</v>
      </c>
      <c r="K247" s="109" t="s">
        <v>214</v>
      </c>
      <c r="L247" s="107" t="str">
        <f>IF(COUNTA('Master Tables'!$A247:$C247)=0,"",IF(COUNTA('Master Tables'!$D247:$E247,'Master Tables'!$I247)=3,"Yes","No"))</f>
        <v>Yes</v>
      </c>
      <c r="M247" s="107">
        <f>COUNTA('Master Tables'!$D247:$E247,'Master Tables'!$I247)+IF('Master Tables'!$J247="Yes",1,0)</f>
        <v>4</v>
      </c>
      <c r="N247" s="108">
        <f>IF('Master Tables'!$M247&gt;0,4,0)</f>
        <v>4</v>
      </c>
    </row>
    <row r="248" spans="1:14">
      <c r="A248" s="109" t="s">
        <v>132</v>
      </c>
      <c r="B248" s="110" t="s">
        <v>222</v>
      </c>
      <c r="C248" s="110" t="s">
        <v>654</v>
      </c>
      <c r="D248" s="110" t="s">
        <v>206</v>
      </c>
      <c r="E248" s="110" t="s">
        <v>655</v>
      </c>
      <c r="F248" s="110" t="s">
        <v>188</v>
      </c>
      <c r="G248" s="109" t="s">
        <v>178</v>
      </c>
      <c r="H248" s="109"/>
      <c r="I248" s="109" t="s">
        <v>214</v>
      </c>
      <c r="J248" s="109" t="s">
        <v>208</v>
      </c>
      <c r="K248" s="109" t="s">
        <v>214</v>
      </c>
      <c r="L248" s="107" t="str">
        <f>IF(COUNTA('Master Tables'!$A248:$C248)=0,"",IF(COUNTA('Master Tables'!$D248:$E248,'Master Tables'!$I248)=3,"Yes","No"))</f>
        <v>Yes</v>
      </c>
      <c r="M248" s="107">
        <f>COUNTA('Master Tables'!$D248:$E248,'Master Tables'!$I248)+IF('Master Tables'!$J248="Yes",1,0)</f>
        <v>4</v>
      </c>
      <c r="N248" s="108">
        <f>IF('Master Tables'!$M248&gt;0,4,0)</f>
        <v>4</v>
      </c>
    </row>
    <row r="249" spans="1:14">
      <c r="A249" s="109" t="s">
        <v>132</v>
      </c>
      <c r="B249" s="110" t="s">
        <v>222</v>
      </c>
      <c r="C249" s="110" t="s">
        <v>656</v>
      </c>
      <c r="D249" s="110" t="s">
        <v>206</v>
      </c>
      <c r="E249" s="110" t="s">
        <v>657</v>
      </c>
      <c r="F249" s="110" t="s">
        <v>188</v>
      </c>
      <c r="G249" s="109" t="s">
        <v>178</v>
      </c>
      <c r="H249" s="109"/>
      <c r="I249" s="109" t="s">
        <v>214</v>
      </c>
      <c r="J249" s="109" t="s">
        <v>208</v>
      </c>
      <c r="K249" s="109" t="s">
        <v>214</v>
      </c>
      <c r="L249" s="107" t="str">
        <f>IF(COUNTA('Master Tables'!$A249:$C249)=0,"",IF(COUNTA('Master Tables'!$D249:$E249,'Master Tables'!$I249)=3,"Yes","No"))</f>
        <v>Yes</v>
      </c>
      <c r="M249" s="107">
        <f>COUNTA('Master Tables'!$D249:$E249,'Master Tables'!$I249)+IF('Master Tables'!$J249="Yes",1,0)</f>
        <v>4</v>
      </c>
      <c r="N249" s="108">
        <f>IF('Master Tables'!$M249&gt;0,4,0)</f>
        <v>4</v>
      </c>
    </row>
    <row r="250" spans="1:14">
      <c r="A250" s="109" t="s">
        <v>132</v>
      </c>
      <c r="B250" s="110" t="s">
        <v>222</v>
      </c>
      <c r="C250" s="110" t="s">
        <v>658</v>
      </c>
      <c r="D250" s="110" t="s">
        <v>206</v>
      </c>
      <c r="E250" s="110" t="s">
        <v>450</v>
      </c>
      <c r="F250" s="110" t="s">
        <v>188</v>
      </c>
      <c r="G250" s="109" t="s">
        <v>178</v>
      </c>
      <c r="H250" s="109"/>
      <c r="I250" s="109" t="s">
        <v>214</v>
      </c>
      <c r="J250" s="109" t="s">
        <v>208</v>
      </c>
      <c r="K250" s="109" t="s">
        <v>214</v>
      </c>
      <c r="L250" s="107" t="str">
        <f>IF(COUNTA('Master Tables'!$A250:$C250)=0,"",IF(COUNTA('Master Tables'!$D250:$E250,'Master Tables'!$I250)=3,"Yes","No"))</f>
        <v>Yes</v>
      </c>
      <c r="M250" s="107">
        <f>COUNTA('Master Tables'!$D250:$E250,'Master Tables'!$I250)+IF('Master Tables'!$J250="Yes",1,0)</f>
        <v>4</v>
      </c>
      <c r="N250" s="108">
        <f>IF('Master Tables'!$M250&gt;0,4,0)</f>
        <v>4</v>
      </c>
    </row>
    <row r="251" spans="1:14">
      <c r="A251" s="109" t="s">
        <v>132</v>
      </c>
      <c r="B251" s="110" t="s">
        <v>222</v>
      </c>
      <c r="C251" s="110" t="s">
        <v>659</v>
      </c>
      <c r="D251" s="110" t="s">
        <v>206</v>
      </c>
      <c r="E251" s="110" t="s">
        <v>450</v>
      </c>
      <c r="F251" s="110" t="s">
        <v>188</v>
      </c>
      <c r="G251" s="109" t="s">
        <v>178</v>
      </c>
      <c r="H251" s="109"/>
      <c r="I251" s="109" t="s">
        <v>214</v>
      </c>
      <c r="J251" s="109" t="s">
        <v>208</v>
      </c>
      <c r="K251" s="109" t="s">
        <v>214</v>
      </c>
      <c r="L251" s="107" t="str">
        <f>IF(COUNTA('Master Tables'!$A251:$C251)=0,"",IF(COUNTA('Master Tables'!$D251:$E251,'Master Tables'!$I251)=3,"Yes","No"))</f>
        <v>Yes</v>
      </c>
      <c r="M251" s="107">
        <f>COUNTA('Master Tables'!$D251:$E251,'Master Tables'!$I251)+IF('Master Tables'!$J251="Yes",1,0)</f>
        <v>4</v>
      </c>
      <c r="N251" s="108">
        <f>IF('Master Tables'!$M251&gt;0,4,0)</f>
        <v>4</v>
      </c>
    </row>
    <row r="252" spans="1:14">
      <c r="A252" s="109" t="s">
        <v>132</v>
      </c>
      <c r="B252" s="110" t="s">
        <v>222</v>
      </c>
      <c r="C252" s="110" t="s">
        <v>660</v>
      </c>
      <c r="D252" s="110" t="s">
        <v>206</v>
      </c>
      <c r="E252" s="110" t="s">
        <v>661</v>
      </c>
      <c r="F252" s="110" t="s">
        <v>188</v>
      </c>
      <c r="G252" s="109" t="s">
        <v>178</v>
      </c>
      <c r="H252" s="109"/>
      <c r="I252" s="109" t="s">
        <v>214</v>
      </c>
      <c r="J252" s="109" t="s">
        <v>208</v>
      </c>
      <c r="K252" s="109" t="s">
        <v>214</v>
      </c>
      <c r="L252" s="107" t="str">
        <f>IF(COUNTA('Master Tables'!$A252:$C252)=0,"",IF(COUNTA('Master Tables'!$D252:$E252,'Master Tables'!$I252)=3,"Yes","No"))</f>
        <v>Yes</v>
      </c>
      <c r="M252" s="107">
        <f>COUNTA('Master Tables'!$D252:$E252,'Master Tables'!$I252)+IF('Master Tables'!$J252="Yes",1,0)</f>
        <v>4</v>
      </c>
      <c r="N252" s="108">
        <f>IF('Master Tables'!$M252&gt;0,4,0)</f>
        <v>4</v>
      </c>
    </row>
    <row r="253" spans="1:14">
      <c r="A253" s="109" t="s">
        <v>132</v>
      </c>
      <c r="B253" s="110" t="s">
        <v>222</v>
      </c>
      <c r="C253" s="110" t="s">
        <v>662</v>
      </c>
      <c r="D253" s="110" t="s">
        <v>206</v>
      </c>
      <c r="E253" s="110" t="s">
        <v>663</v>
      </c>
      <c r="F253" s="110" t="s">
        <v>188</v>
      </c>
      <c r="G253" s="109" t="s">
        <v>178</v>
      </c>
      <c r="H253" s="109"/>
      <c r="I253" s="109" t="s">
        <v>214</v>
      </c>
      <c r="J253" s="109" t="s">
        <v>208</v>
      </c>
      <c r="K253" s="109" t="s">
        <v>214</v>
      </c>
      <c r="L253" s="107" t="str">
        <f>IF(COUNTA('Master Tables'!$A253:$C253)=0,"",IF(COUNTA('Master Tables'!$D253:$E253,'Master Tables'!$I253)=3,"Yes","No"))</f>
        <v>Yes</v>
      </c>
      <c r="M253" s="107">
        <f>COUNTA('Master Tables'!$D253:$E253,'Master Tables'!$I253)+IF('Master Tables'!$J253="Yes",1,0)</f>
        <v>4</v>
      </c>
      <c r="N253" s="108">
        <f>IF('Master Tables'!$M253&gt;0,4,0)</f>
        <v>4</v>
      </c>
    </row>
    <row r="254" spans="1:14">
      <c r="A254" s="109" t="s">
        <v>132</v>
      </c>
      <c r="B254" s="110" t="s">
        <v>222</v>
      </c>
      <c r="C254" s="110" t="s">
        <v>664</v>
      </c>
      <c r="D254" s="110" t="s">
        <v>206</v>
      </c>
      <c r="E254" s="110" t="s">
        <v>665</v>
      </c>
      <c r="F254" s="110" t="s">
        <v>188</v>
      </c>
      <c r="G254" s="109" t="s">
        <v>178</v>
      </c>
      <c r="H254" s="109"/>
      <c r="I254" s="109" t="s">
        <v>214</v>
      </c>
      <c r="J254" s="109" t="s">
        <v>208</v>
      </c>
      <c r="K254" s="109" t="s">
        <v>214</v>
      </c>
      <c r="L254" s="107" t="str">
        <f>IF(COUNTA('Master Tables'!$A254:$C254)=0,"",IF(COUNTA('Master Tables'!$D254:$E254,'Master Tables'!$I254)=3,"Yes","No"))</f>
        <v>Yes</v>
      </c>
      <c r="M254" s="107">
        <f>COUNTA('Master Tables'!$D254:$E254,'Master Tables'!$I254)+IF('Master Tables'!$J254="Yes",1,0)</f>
        <v>4</v>
      </c>
      <c r="N254" s="108">
        <f>IF('Master Tables'!$M254&gt;0,4,0)</f>
        <v>4</v>
      </c>
    </row>
    <row r="255" spans="1:14" ht="30">
      <c r="A255" s="109" t="s">
        <v>132</v>
      </c>
      <c r="B255" s="110" t="s">
        <v>222</v>
      </c>
      <c r="C255" s="110" t="s">
        <v>666</v>
      </c>
      <c r="D255" s="110" t="s">
        <v>206</v>
      </c>
      <c r="E255" s="110" t="s">
        <v>450</v>
      </c>
      <c r="F255" s="110" t="s">
        <v>188</v>
      </c>
      <c r="G255" s="109" t="s">
        <v>178</v>
      </c>
      <c r="H255" s="109"/>
      <c r="I255" s="109" t="s">
        <v>214</v>
      </c>
      <c r="J255" s="109" t="s">
        <v>208</v>
      </c>
      <c r="K255" s="109" t="s">
        <v>214</v>
      </c>
      <c r="L255" s="107" t="str">
        <f>IF(COUNTA('Master Tables'!$A255:$C255)=0,"",IF(COUNTA('Master Tables'!$D255:$E255,'Master Tables'!$I255)=3,"Yes","No"))</f>
        <v>Yes</v>
      </c>
      <c r="M255" s="107">
        <f>COUNTA('Master Tables'!$D255:$E255,'Master Tables'!$I255)+IF('Master Tables'!$J255="Yes",1,0)</f>
        <v>4</v>
      </c>
      <c r="N255" s="108">
        <f>IF('Master Tables'!$M255&gt;0,4,0)</f>
        <v>4</v>
      </c>
    </row>
    <row r="256" spans="1:14">
      <c r="A256" s="109" t="s">
        <v>132</v>
      </c>
      <c r="B256" s="110" t="s">
        <v>222</v>
      </c>
      <c r="C256" s="110" t="s">
        <v>667</v>
      </c>
      <c r="D256" s="110" t="s">
        <v>206</v>
      </c>
      <c r="E256" s="110" t="s">
        <v>668</v>
      </c>
      <c r="F256" s="110" t="s">
        <v>188</v>
      </c>
      <c r="G256" s="109" t="s">
        <v>178</v>
      </c>
      <c r="H256" s="109"/>
      <c r="I256" s="109" t="s">
        <v>214</v>
      </c>
      <c r="J256" s="109" t="s">
        <v>208</v>
      </c>
      <c r="K256" s="109" t="s">
        <v>214</v>
      </c>
      <c r="L256" s="107" t="str">
        <f>IF(COUNTA('Master Tables'!$A256:$C256)=0,"",IF(COUNTA('Master Tables'!$D256:$E256,'Master Tables'!$I256)=3,"Yes","No"))</f>
        <v>Yes</v>
      </c>
      <c r="M256" s="107">
        <f>COUNTA('Master Tables'!$D256:$E256,'Master Tables'!$I256)+IF('Master Tables'!$J256="Yes",1,0)</f>
        <v>4</v>
      </c>
      <c r="N256" s="108">
        <f>IF('Master Tables'!$M256&gt;0,4,0)</f>
        <v>4</v>
      </c>
    </row>
    <row r="257" spans="1:14">
      <c r="A257" s="109" t="s">
        <v>132</v>
      </c>
      <c r="B257" s="110" t="s">
        <v>222</v>
      </c>
      <c r="C257" s="110" t="s">
        <v>669</v>
      </c>
      <c r="D257" s="110" t="s">
        <v>206</v>
      </c>
      <c r="E257" s="110" t="s">
        <v>450</v>
      </c>
      <c r="F257" s="110" t="s">
        <v>188</v>
      </c>
      <c r="G257" s="109" t="s">
        <v>178</v>
      </c>
      <c r="H257" s="109"/>
      <c r="I257" s="109" t="s">
        <v>214</v>
      </c>
      <c r="J257" s="109" t="s">
        <v>208</v>
      </c>
      <c r="K257" s="109" t="s">
        <v>214</v>
      </c>
      <c r="L257" s="107" t="str">
        <f>IF(COUNTA('Master Tables'!$A257:$C257)=0,"",IF(COUNTA('Master Tables'!$D257:$E257,'Master Tables'!$I257)=3,"Yes","No"))</f>
        <v>Yes</v>
      </c>
      <c r="M257" s="107">
        <f>COUNTA('Master Tables'!$D257:$E257,'Master Tables'!$I257)+IF('Master Tables'!$J257="Yes",1,0)</f>
        <v>4</v>
      </c>
      <c r="N257" s="108">
        <f>IF('Master Tables'!$M257&gt;0,4,0)</f>
        <v>4</v>
      </c>
    </row>
    <row r="258" spans="1:14">
      <c r="A258" s="109" t="s">
        <v>132</v>
      </c>
      <c r="B258" s="110" t="s">
        <v>222</v>
      </c>
      <c r="C258" s="110" t="s">
        <v>670</v>
      </c>
      <c r="D258" s="110" t="s">
        <v>206</v>
      </c>
      <c r="E258" s="110" t="s">
        <v>450</v>
      </c>
      <c r="F258" s="110" t="s">
        <v>188</v>
      </c>
      <c r="G258" s="109" t="s">
        <v>178</v>
      </c>
      <c r="H258" s="109"/>
      <c r="I258" s="109" t="s">
        <v>214</v>
      </c>
      <c r="J258" s="109" t="s">
        <v>208</v>
      </c>
      <c r="K258" s="109" t="s">
        <v>214</v>
      </c>
      <c r="L258" s="107" t="str">
        <f>IF(COUNTA('Master Tables'!$A258:$C258)=0,"",IF(COUNTA('Master Tables'!$D258:$E258,'Master Tables'!$I258)=3,"Yes","No"))</f>
        <v>Yes</v>
      </c>
      <c r="M258" s="107">
        <f>COUNTA('Master Tables'!$D258:$E258,'Master Tables'!$I258)+IF('Master Tables'!$J258="Yes",1,0)</f>
        <v>4</v>
      </c>
      <c r="N258" s="108">
        <f>IF('Master Tables'!$M258&gt;0,4,0)</f>
        <v>4</v>
      </c>
    </row>
    <row r="259" spans="1:14">
      <c r="A259" s="109" t="s">
        <v>132</v>
      </c>
      <c r="B259" s="110" t="s">
        <v>222</v>
      </c>
      <c r="C259" s="110" t="s">
        <v>671</v>
      </c>
      <c r="D259" s="110" t="s">
        <v>206</v>
      </c>
      <c r="E259" s="110" t="s">
        <v>450</v>
      </c>
      <c r="F259" s="110" t="s">
        <v>188</v>
      </c>
      <c r="G259" s="109" t="s">
        <v>178</v>
      </c>
      <c r="H259" s="109"/>
      <c r="I259" s="109" t="s">
        <v>214</v>
      </c>
      <c r="J259" s="109" t="s">
        <v>208</v>
      </c>
      <c r="K259" s="109" t="s">
        <v>214</v>
      </c>
      <c r="L259" s="107" t="str">
        <f>IF(COUNTA('Master Tables'!$A259:$C259)=0,"",IF(COUNTA('Master Tables'!$D259:$E259,'Master Tables'!$I259)=3,"Yes","No"))</f>
        <v>Yes</v>
      </c>
      <c r="M259" s="107">
        <f>COUNTA('Master Tables'!$D259:$E259,'Master Tables'!$I259)+IF('Master Tables'!$J259="Yes",1,0)</f>
        <v>4</v>
      </c>
      <c r="N259" s="108">
        <f>IF('Master Tables'!$M259&gt;0,4,0)</f>
        <v>4</v>
      </c>
    </row>
    <row r="260" spans="1:14">
      <c r="A260" s="109" t="s">
        <v>132</v>
      </c>
      <c r="B260" s="110" t="s">
        <v>222</v>
      </c>
      <c r="C260" s="110" t="s">
        <v>672</v>
      </c>
      <c r="D260" s="110" t="s">
        <v>206</v>
      </c>
      <c r="E260" s="110" t="s">
        <v>673</v>
      </c>
      <c r="F260" s="110" t="s">
        <v>188</v>
      </c>
      <c r="G260" s="109" t="s">
        <v>178</v>
      </c>
      <c r="H260" s="109"/>
      <c r="I260" s="109" t="s">
        <v>214</v>
      </c>
      <c r="J260" s="109" t="s">
        <v>208</v>
      </c>
      <c r="K260" s="109" t="s">
        <v>214</v>
      </c>
      <c r="L260" s="107" t="str">
        <f>IF(COUNTA('Master Tables'!$A260:$C260)=0,"",IF(COUNTA('Master Tables'!$D260:$E260,'Master Tables'!$I260)=3,"Yes","No"))</f>
        <v>Yes</v>
      </c>
      <c r="M260" s="107">
        <f>COUNTA('Master Tables'!$D260:$E260,'Master Tables'!$I260)+IF('Master Tables'!$J260="Yes",1,0)</f>
        <v>4</v>
      </c>
      <c r="N260" s="108">
        <f>IF('Master Tables'!$M260&gt;0,4,0)</f>
        <v>4</v>
      </c>
    </row>
    <row r="261" spans="1:14">
      <c r="A261" s="109" t="s">
        <v>132</v>
      </c>
      <c r="B261" s="110" t="s">
        <v>222</v>
      </c>
      <c r="C261" s="110" t="s">
        <v>674</v>
      </c>
      <c r="D261" s="110" t="s">
        <v>206</v>
      </c>
      <c r="E261" s="110" t="s">
        <v>450</v>
      </c>
      <c r="F261" s="110" t="s">
        <v>188</v>
      </c>
      <c r="G261" s="109" t="s">
        <v>178</v>
      </c>
      <c r="H261" s="109"/>
      <c r="I261" s="109" t="s">
        <v>214</v>
      </c>
      <c r="J261" s="109" t="s">
        <v>208</v>
      </c>
      <c r="K261" s="109" t="s">
        <v>214</v>
      </c>
      <c r="L261" s="107" t="str">
        <f>IF(COUNTA('Master Tables'!$A261:$C261)=0,"",IF(COUNTA('Master Tables'!$D261:$E261,'Master Tables'!$I261)=3,"Yes","No"))</f>
        <v>Yes</v>
      </c>
      <c r="M261" s="107">
        <f>COUNTA('Master Tables'!$D261:$E261,'Master Tables'!$I261)+IF('Master Tables'!$J261="Yes",1,0)</f>
        <v>4</v>
      </c>
      <c r="N261" s="108">
        <f>IF('Master Tables'!$M261&gt;0,4,0)</f>
        <v>4</v>
      </c>
    </row>
    <row r="262" spans="1:14">
      <c r="A262" s="109" t="s">
        <v>132</v>
      </c>
      <c r="B262" s="110" t="s">
        <v>222</v>
      </c>
      <c r="C262" s="110" t="s">
        <v>675</v>
      </c>
      <c r="D262" s="110" t="s">
        <v>206</v>
      </c>
      <c r="E262" s="110" t="s">
        <v>676</v>
      </c>
      <c r="F262" s="110" t="s">
        <v>188</v>
      </c>
      <c r="G262" s="109" t="s">
        <v>178</v>
      </c>
      <c r="H262" s="109"/>
      <c r="I262" s="109" t="s">
        <v>214</v>
      </c>
      <c r="J262" s="109" t="s">
        <v>208</v>
      </c>
      <c r="K262" s="109" t="s">
        <v>214</v>
      </c>
      <c r="L262" s="107" t="str">
        <f>IF(COUNTA('Master Tables'!$A262:$C262)=0,"",IF(COUNTA('Master Tables'!$D262:$E262,'Master Tables'!$I262)=3,"Yes","No"))</f>
        <v>Yes</v>
      </c>
      <c r="M262" s="107">
        <f>COUNTA('Master Tables'!$D262:$E262,'Master Tables'!$I262)+IF('Master Tables'!$J262="Yes",1,0)</f>
        <v>4</v>
      </c>
      <c r="N262" s="108">
        <f>IF('Master Tables'!$M262&gt;0,4,0)</f>
        <v>4</v>
      </c>
    </row>
    <row r="263" spans="1:14">
      <c r="A263" s="109" t="s">
        <v>132</v>
      </c>
      <c r="B263" s="110" t="s">
        <v>222</v>
      </c>
      <c r="C263" s="110" t="s">
        <v>677</v>
      </c>
      <c r="D263" s="110" t="s">
        <v>206</v>
      </c>
      <c r="E263" s="110" t="s">
        <v>678</v>
      </c>
      <c r="F263" s="110" t="s">
        <v>188</v>
      </c>
      <c r="G263" s="109" t="s">
        <v>178</v>
      </c>
      <c r="H263" s="109"/>
      <c r="I263" s="109" t="s">
        <v>214</v>
      </c>
      <c r="J263" s="109" t="s">
        <v>208</v>
      </c>
      <c r="K263" s="109" t="s">
        <v>214</v>
      </c>
      <c r="L263" s="107" t="str">
        <f>IF(COUNTA('Master Tables'!$A263:$C263)=0,"",IF(COUNTA('Master Tables'!$D263:$E263,'Master Tables'!$I263)=3,"Yes","No"))</f>
        <v>Yes</v>
      </c>
      <c r="M263" s="107">
        <f>COUNTA('Master Tables'!$D263:$E263,'Master Tables'!$I263)+IF('Master Tables'!$J263="Yes",1,0)</f>
        <v>4</v>
      </c>
      <c r="N263" s="108">
        <f>IF('Master Tables'!$M263&gt;0,4,0)</f>
        <v>4</v>
      </c>
    </row>
    <row r="264" spans="1:14">
      <c r="A264" s="109" t="s">
        <v>132</v>
      </c>
      <c r="B264" s="110" t="s">
        <v>222</v>
      </c>
      <c r="C264" s="110" t="s">
        <v>679</v>
      </c>
      <c r="D264" s="110" t="s">
        <v>206</v>
      </c>
      <c r="E264" s="110" t="s">
        <v>450</v>
      </c>
      <c r="F264" s="110" t="s">
        <v>188</v>
      </c>
      <c r="G264" s="109" t="s">
        <v>178</v>
      </c>
      <c r="H264" s="109"/>
      <c r="I264" s="109" t="s">
        <v>214</v>
      </c>
      <c r="J264" s="109" t="s">
        <v>208</v>
      </c>
      <c r="K264" s="109" t="s">
        <v>214</v>
      </c>
      <c r="L264" s="107" t="str">
        <f>IF(COUNTA('Master Tables'!$A264:$C264)=0,"",IF(COUNTA('Master Tables'!$D264:$E264,'Master Tables'!$I264)=3,"Yes","No"))</f>
        <v>Yes</v>
      </c>
      <c r="M264" s="107">
        <f>COUNTA('Master Tables'!$D264:$E264,'Master Tables'!$I264)+IF('Master Tables'!$J264="Yes",1,0)</f>
        <v>4</v>
      </c>
      <c r="N264" s="108">
        <f>IF('Master Tables'!$M264&gt;0,4,0)</f>
        <v>4</v>
      </c>
    </row>
    <row r="265" spans="1:14">
      <c r="A265" s="109" t="s">
        <v>132</v>
      </c>
      <c r="B265" s="110" t="s">
        <v>222</v>
      </c>
      <c r="C265" s="110" t="s">
        <v>680</v>
      </c>
      <c r="D265" s="110" t="s">
        <v>206</v>
      </c>
      <c r="E265" s="110" t="s">
        <v>450</v>
      </c>
      <c r="F265" s="110" t="s">
        <v>188</v>
      </c>
      <c r="G265" s="109" t="s">
        <v>178</v>
      </c>
      <c r="H265" s="109"/>
      <c r="I265" s="109" t="s">
        <v>214</v>
      </c>
      <c r="J265" s="109" t="s">
        <v>208</v>
      </c>
      <c r="K265" s="109" t="s">
        <v>214</v>
      </c>
      <c r="L265" s="107" t="str">
        <f>IF(COUNTA('Master Tables'!$A265:$C265)=0,"",IF(COUNTA('Master Tables'!$D265:$E265,'Master Tables'!$I265)=3,"Yes","No"))</f>
        <v>Yes</v>
      </c>
      <c r="M265" s="107">
        <f>COUNTA('Master Tables'!$D265:$E265,'Master Tables'!$I265)+IF('Master Tables'!$J265="Yes",1,0)</f>
        <v>4</v>
      </c>
      <c r="N265" s="108">
        <f>IF('Master Tables'!$M265&gt;0,4,0)</f>
        <v>4</v>
      </c>
    </row>
    <row r="266" spans="1:14">
      <c r="A266" s="109" t="s">
        <v>132</v>
      </c>
      <c r="B266" s="110" t="s">
        <v>222</v>
      </c>
      <c r="C266" s="110" t="s">
        <v>681</v>
      </c>
      <c r="D266" s="110" t="s">
        <v>206</v>
      </c>
      <c r="E266" s="110" t="s">
        <v>682</v>
      </c>
      <c r="F266" s="110" t="s">
        <v>188</v>
      </c>
      <c r="G266" s="109" t="s">
        <v>178</v>
      </c>
      <c r="H266" s="109"/>
      <c r="I266" s="109" t="s">
        <v>214</v>
      </c>
      <c r="J266" s="109" t="s">
        <v>208</v>
      </c>
      <c r="K266" s="109" t="s">
        <v>214</v>
      </c>
      <c r="L266" s="107" t="str">
        <f>IF(COUNTA('Master Tables'!$A266:$C266)=0,"",IF(COUNTA('Master Tables'!$D266:$E266,'Master Tables'!$I266)=3,"Yes","No"))</f>
        <v>Yes</v>
      </c>
      <c r="M266" s="107">
        <f>COUNTA('Master Tables'!$D266:$E266,'Master Tables'!$I266)+IF('Master Tables'!$J266="Yes",1,0)</f>
        <v>4</v>
      </c>
      <c r="N266" s="108">
        <f>IF('Master Tables'!$M266&gt;0,4,0)</f>
        <v>4</v>
      </c>
    </row>
    <row r="267" spans="1:14">
      <c r="A267" s="109" t="s">
        <v>132</v>
      </c>
      <c r="B267" s="110" t="s">
        <v>349</v>
      </c>
      <c r="C267" s="103" t="s">
        <v>683</v>
      </c>
      <c r="D267" s="110" t="s">
        <v>206</v>
      </c>
      <c r="E267" s="105" t="s">
        <v>684</v>
      </c>
      <c r="F267" s="110" t="s">
        <v>188</v>
      </c>
      <c r="G267" s="109" t="s">
        <v>178</v>
      </c>
      <c r="H267" s="109"/>
      <c r="I267" s="109" t="s">
        <v>214</v>
      </c>
      <c r="J267" s="109" t="s">
        <v>208</v>
      </c>
      <c r="K267" s="109" t="s">
        <v>214</v>
      </c>
      <c r="L267" s="107" t="str">
        <f>IF(COUNTA('Master Tables'!$A267:$C267)=0,"",IF(COUNTA('Master Tables'!$D267:$E267,'Master Tables'!$I267)=3,"Yes","No"))</f>
        <v>Yes</v>
      </c>
      <c r="M267" s="107">
        <f>COUNTA('Master Tables'!$D267:$E267,'Master Tables'!$I267)+IF('Master Tables'!$J267="Yes",1,0)</f>
        <v>4</v>
      </c>
      <c r="N267" s="108">
        <f>IF('Master Tables'!$M267&gt;0,4,0)</f>
        <v>4</v>
      </c>
    </row>
    <row r="268" spans="1:14">
      <c r="A268" s="109" t="s">
        <v>132</v>
      </c>
      <c r="B268" s="110" t="s">
        <v>455</v>
      </c>
      <c r="C268" s="103" t="s">
        <v>685</v>
      </c>
      <c r="D268" s="110" t="s">
        <v>206</v>
      </c>
      <c r="E268" s="105" t="s">
        <v>686</v>
      </c>
      <c r="F268" s="110" t="s">
        <v>188</v>
      </c>
      <c r="G268" s="109" t="s">
        <v>178</v>
      </c>
      <c r="H268" s="109"/>
      <c r="I268" s="109" t="s">
        <v>214</v>
      </c>
      <c r="J268" s="109" t="s">
        <v>208</v>
      </c>
      <c r="K268" s="109" t="s">
        <v>214</v>
      </c>
      <c r="L268" s="107" t="str">
        <f>IF(COUNTA('Master Tables'!$A268:$C268)=0,"",IF(COUNTA('Master Tables'!$D268:$E268,'Master Tables'!$I268)=3,"Yes","No"))</f>
        <v>Yes</v>
      </c>
      <c r="M268" s="107">
        <f>COUNTA('Master Tables'!$D268:$E268,'Master Tables'!$I268)+IF('Master Tables'!$J268="Yes",1,0)</f>
        <v>4</v>
      </c>
      <c r="N268" s="108">
        <f>IF('Master Tables'!$M268&gt;0,4,0)</f>
        <v>4</v>
      </c>
    </row>
    <row r="269" spans="1:14">
      <c r="A269" s="109" t="s">
        <v>132</v>
      </c>
      <c r="B269" s="110" t="s">
        <v>349</v>
      </c>
      <c r="C269" s="103" t="s">
        <v>687</v>
      </c>
      <c r="D269" s="110" t="s">
        <v>206</v>
      </c>
      <c r="E269" s="105" t="s">
        <v>688</v>
      </c>
      <c r="F269" s="110" t="s">
        <v>188</v>
      </c>
      <c r="G269" s="109" t="s">
        <v>178</v>
      </c>
      <c r="H269" s="109"/>
      <c r="I269" s="109" t="s">
        <v>214</v>
      </c>
      <c r="J269" s="109" t="s">
        <v>208</v>
      </c>
      <c r="K269" s="109" t="s">
        <v>214</v>
      </c>
      <c r="L269" s="107" t="str">
        <f>IF(COUNTA('Master Tables'!$A269:$C269)=0,"",IF(COUNTA('Master Tables'!$D269:$E269,'Master Tables'!$I269)=3,"Yes","No"))</f>
        <v>Yes</v>
      </c>
      <c r="M269" s="107">
        <f>COUNTA('Master Tables'!$D269:$E269,'Master Tables'!$I269)+IF('Master Tables'!$J269="Yes",1,0)</f>
        <v>4</v>
      </c>
      <c r="N269" s="108">
        <f>IF('Master Tables'!$M269&gt;0,4,0)</f>
        <v>4</v>
      </c>
    </row>
    <row r="270" spans="1:14">
      <c r="A270" s="109" t="s">
        <v>132</v>
      </c>
      <c r="B270" s="110" t="s">
        <v>349</v>
      </c>
      <c r="C270" s="103" t="s">
        <v>689</v>
      </c>
      <c r="D270" s="110" t="s">
        <v>206</v>
      </c>
      <c r="E270" s="105" t="s">
        <v>690</v>
      </c>
      <c r="F270" s="110" t="s">
        <v>188</v>
      </c>
      <c r="G270" s="109" t="s">
        <v>178</v>
      </c>
      <c r="H270" s="109"/>
      <c r="I270" s="109" t="s">
        <v>214</v>
      </c>
      <c r="J270" s="109" t="s">
        <v>208</v>
      </c>
      <c r="K270" s="109" t="s">
        <v>214</v>
      </c>
      <c r="L270" s="107" t="str">
        <f>IF(COUNTA('Master Tables'!$A270:$C270)=0,"",IF(COUNTA('Master Tables'!$D270:$E270,'Master Tables'!$I270)=3,"Yes","No"))</f>
        <v>Yes</v>
      </c>
      <c r="M270" s="107">
        <f>COUNTA('Master Tables'!$D270:$E270,'Master Tables'!$I270)+IF('Master Tables'!$J270="Yes",1,0)</f>
        <v>4</v>
      </c>
      <c r="N270" s="108">
        <f>IF('Master Tables'!$M270&gt;0,4,0)</f>
        <v>4</v>
      </c>
    </row>
    <row r="271" spans="1:14">
      <c r="A271" s="109" t="s">
        <v>132</v>
      </c>
      <c r="B271" s="105" t="s">
        <v>349</v>
      </c>
      <c r="C271" s="103" t="s">
        <v>691</v>
      </c>
      <c r="D271" s="110" t="s">
        <v>206</v>
      </c>
      <c r="E271" s="105" t="s">
        <v>692</v>
      </c>
      <c r="F271" s="110" t="s">
        <v>188</v>
      </c>
      <c r="G271" s="109" t="s">
        <v>178</v>
      </c>
      <c r="H271" s="109"/>
      <c r="I271" s="109" t="s">
        <v>214</v>
      </c>
      <c r="J271" s="109" t="s">
        <v>208</v>
      </c>
      <c r="K271" s="109" t="s">
        <v>214</v>
      </c>
      <c r="L271" s="107" t="str">
        <f>IF(COUNTA('Master Tables'!$A271:$C271)=0,"",IF(COUNTA('Master Tables'!$D271:$E271,'Master Tables'!$I271)=3,"Yes","No"))</f>
        <v>Yes</v>
      </c>
      <c r="M271" s="107">
        <f>COUNTA('Master Tables'!$D271:$E271,'Master Tables'!$I271)+IF('Master Tables'!$J271="Yes",1,0)</f>
        <v>4</v>
      </c>
      <c r="N271" s="108">
        <f>IF('Master Tables'!$M271&gt;0,4,0)</f>
        <v>4</v>
      </c>
    </row>
    <row r="272" spans="1:14">
      <c r="A272" s="109" t="s">
        <v>132</v>
      </c>
      <c r="B272" s="105" t="s">
        <v>349</v>
      </c>
      <c r="C272" s="103" t="s">
        <v>693</v>
      </c>
      <c r="D272" s="110" t="s">
        <v>206</v>
      </c>
      <c r="E272" s="105" t="s">
        <v>694</v>
      </c>
      <c r="F272" s="110" t="s">
        <v>188</v>
      </c>
      <c r="G272" s="109" t="s">
        <v>178</v>
      </c>
      <c r="H272" s="109"/>
      <c r="I272" s="109" t="s">
        <v>214</v>
      </c>
      <c r="J272" s="109" t="s">
        <v>208</v>
      </c>
      <c r="K272" s="109" t="s">
        <v>214</v>
      </c>
      <c r="L272" s="107" t="str">
        <f>IF(COUNTA('Master Tables'!$A272:$C272)=0,"",IF(COUNTA('Master Tables'!$D272:$E272,'Master Tables'!$I272)=3,"Yes","No"))</f>
        <v>Yes</v>
      </c>
      <c r="M272" s="107">
        <f>COUNTA('Master Tables'!$D272:$E272,'Master Tables'!$I272)+IF('Master Tables'!$J272="Yes",1,0)</f>
        <v>4</v>
      </c>
      <c r="N272" s="108">
        <f>IF('Master Tables'!$M272&gt;0,4,0)</f>
        <v>4</v>
      </c>
    </row>
    <row r="273" spans="1:14">
      <c r="A273" s="109" t="s">
        <v>132</v>
      </c>
      <c r="B273" s="105" t="s">
        <v>349</v>
      </c>
      <c r="C273" s="103" t="s">
        <v>695</v>
      </c>
      <c r="D273" s="110" t="s">
        <v>206</v>
      </c>
      <c r="E273" s="105" t="s">
        <v>696</v>
      </c>
      <c r="F273" s="110" t="s">
        <v>188</v>
      </c>
      <c r="G273" s="109" t="s">
        <v>178</v>
      </c>
      <c r="H273" s="109"/>
      <c r="I273" s="109" t="s">
        <v>214</v>
      </c>
      <c r="J273" s="109" t="s">
        <v>208</v>
      </c>
      <c r="K273" s="109" t="s">
        <v>214</v>
      </c>
      <c r="L273" s="107" t="str">
        <f>IF(COUNTA('Master Tables'!$A273:$C273)=0,"",IF(COUNTA('Master Tables'!$D273:$E273,'Master Tables'!$I273)=3,"Yes","No"))</f>
        <v>Yes</v>
      </c>
      <c r="M273" s="107">
        <f>COUNTA('Master Tables'!$D273:$E273,'Master Tables'!$I273)+IF('Master Tables'!$J273="Yes",1,0)</f>
        <v>4</v>
      </c>
      <c r="N273" s="108">
        <f>IF('Master Tables'!$M273&gt;0,4,0)</f>
        <v>4</v>
      </c>
    </row>
    <row r="274" spans="1:14">
      <c r="A274" s="109" t="s">
        <v>132</v>
      </c>
      <c r="B274" s="105" t="s">
        <v>349</v>
      </c>
      <c r="C274" s="103" t="s">
        <v>697</v>
      </c>
      <c r="D274" s="110" t="s">
        <v>206</v>
      </c>
      <c r="E274" s="105" t="s">
        <v>698</v>
      </c>
      <c r="F274" s="110" t="s">
        <v>188</v>
      </c>
      <c r="G274" s="109" t="s">
        <v>178</v>
      </c>
      <c r="H274" s="109"/>
      <c r="I274" s="109" t="s">
        <v>214</v>
      </c>
      <c r="J274" s="109" t="s">
        <v>208</v>
      </c>
      <c r="K274" s="109" t="s">
        <v>214</v>
      </c>
      <c r="L274" s="107" t="str">
        <f>IF(COUNTA('Master Tables'!$A274:$C274)=0,"",IF(COUNTA('Master Tables'!$D274:$E274,'Master Tables'!$I274)=3,"Yes","No"))</f>
        <v>Yes</v>
      </c>
      <c r="M274" s="107">
        <f>COUNTA('Master Tables'!$D274:$E274,'Master Tables'!$I274)+IF('Master Tables'!$J274="Yes",1,0)</f>
        <v>4</v>
      </c>
      <c r="N274" s="108">
        <f>IF('Master Tables'!$M274&gt;0,4,0)</f>
        <v>4</v>
      </c>
    </row>
    <row r="275" spans="1:14">
      <c r="A275" s="109" t="s">
        <v>132</v>
      </c>
      <c r="B275" s="105" t="s">
        <v>349</v>
      </c>
      <c r="C275" s="103" t="s">
        <v>699</v>
      </c>
      <c r="D275" s="110" t="s">
        <v>206</v>
      </c>
      <c r="E275" s="105" t="s">
        <v>700</v>
      </c>
      <c r="F275" s="110" t="s">
        <v>188</v>
      </c>
      <c r="G275" s="109" t="s">
        <v>178</v>
      </c>
      <c r="H275" s="109"/>
      <c r="I275" s="109" t="s">
        <v>214</v>
      </c>
      <c r="J275" s="109" t="s">
        <v>208</v>
      </c>
      <c r="K275" s="109" t="s">
        <v>214</v>
      </c>
      <c r="L275" s="107" t="str">
        <f>IF(COUNTA('Master Tables'!$A275:$C275)=0,"",IF(COUNTA('Master Tables'!$D275:$E275,'Master Tables'!$I275)=3,"Yes","No"))</f>
        <v>Yes</v>
      </c>
      <c r="M275" s="107">
        <f>COUNTA('Master Tables'!$D275:$E275,'Master Tables'!$I275)+IF('Master Tables'!$J275="Yes",1,0)</f>
        <v>4</v>
      </c>
      <c r="N275" s="108">
        <f>IF('Master Tables'!$M275&gt;0,4,0)</f>
        <v>4</v>
      </c>
    </row>
    <row r="276" spans="1:14" ht="30">
      <c r="A276" s="109" t="s">
        <v>132</v>
      </c>
      <c r="B276" s="105" t="s">
        <v>349</v>
      </c>
      <c r="C276" s="103" t="s">
        <v>701</v>
      </c>
      <c r="D276" s="110" t="s">
        <v>206</v>
      </c>
      <c r="E276" s="105" t="s">
        <v>702</v>
      </c>
      <c r="F276" s="110" t="s">
        <v>188</v>
      </c>
      <c r="G276" s="109" t="s">
        <v>178</v>
      </c>
      <c r="H276" s="109"/>
      <c r="I276" s="109" t="s">
        <v>214</v>
      </c>
      <c r="J276" s="109" t="s">
        <v>208</v>
      </c>
      <c r="K276" s="109" t="s">
        <v>214</v>
      </c>
      <c r="L276" s="107" t="str">
        <f>IF(COUNTA('Master Tables'!$A276:$C276)=0,"",IF(COUNTA('Master Tables'!$D276:$E276,'Master Tables'!$I276)=3,"Yes","No"))</f>
        <v>Yes</v>
      </c>
      <c r="M276" s="107">
        <f>COUNTA('Master Tables'!$D276:$E276,'Master Tables'!$I276)+IF('Master Tables'!$J276="Yes",1,0)</f>
        <v>4</v>
      </c>
      <c r="N276" s="108">
        <f>IF('Master Tables'!$M276&gt;0,4,0)</f>
        <v>4</v>
      </c>
    </row>
    <row r="277" spans="1:14">
      <c r="A277" s="109" t="s">
        <v>132</v>
      </c>
      <c r="B277" s="105" t="s">
        <v>349</v>
      </c>
      <c r="C277" s="103" t="s">
        <v>703</v>
      </c>
      <c r="D277" s="110" t="s">
        <v>206</v>
      </c>
      <c r="E277" s="105" t="s">
        <v>704</v>
      </c>
      <c r="F277" s="110" t="s">
        <v>188</v>
      </c>
      <c r="G277" s="109" t="s">
        <v>178</v>
      </c>
      <c r="H277" s="109"/>
      <c r="I277" s="109" t="s">
        <v>214</v>
      </c>
      <c r="J277" s="109" t="s">
        <v>208</v>
      </c>
      <c r="K277" s="109" t="s">
        <v>214</v>
      </c>
      <c r="L277" s="107" t="str">
        <f>IF(COUNTA('Master Tables'!$A277:$C277)=0,"",IF(COUNTA('Master Tables'!$D277:$E277,'Master Tables'!$I277)=3,"Yes","No"))</f>
        <v>Yes</v>
      </c>
      <c r="M277" s="107">
        <f>COUNTA('Master Tables'!$D277:$E277,'Master Tables'!$I277)+IF('Master Tables'!$J277="Yes",1,0)</f>
        <v>4</v>
      </c>
      <c r="N277" s="108">
        <f>IF('Master Tables'!$M277&gt;0,4,0)</f>
        <v>4</v>
      </c>
    </row>
    <row r="278" spans="1:14">
      <c r="A278" s="109" t="s">
        <v>132</v>
      </c>
      <c r="B278" s="105" t="s">
        <v>349</v>
      </c>
      <c r="C278" s="103" t="s">
        <v>705</v>
      </c>
      <c r="D278" s="110" t="s">
        <v>206</v>
      </c>
      <c r="E278" s="105" t="s">
        <v>450</v>
      </c>
      <c r="F278" s="110" t="s">
        <v>188</v>
      </c>
      <c r="G278" s="109" t="s">
        <v>178</v>
      </c>
      <c r="H278" s="109"/>
      <c r="I278" s="109" t="s">
        <v>214</v>
      </c>
      <c r="J278" s="109" t="s">
        <v>208</v>
      </c>
      <c r="K278" s="109" t="s">
        <v>214</v>
      </c>
      <c r="L278" s="107" t="str">
        <f>IF(COUNTA('Master Tables'!$A278:$C278)=0,"",IF(COUNTA('Master Tables'!$D278:$E278,'Master Tables'!$I278)=3,"Yes","No"))</f>
        <v>Yes</v>
      </c>
      <c r="M278" s="107">
        <f>COUNTA('Master Tables'!$D278:$E278,'Master Tables'!$I278)+IF('Master Tables'!$J278="Yes",1,0)</f>
        <v>4</v>
      </c>
      <c r="N278" s="108">
        <f>IF('Master Tables'!$M278&gt;0,4,0)</f>
        <v>4</v>
      </c>
    </row>
    <row r="279" spans="1:14">
      <c r="A279" s="109" t="s">
        <v>132</v>
      </c>
      <c r="B279" s="105" t="s">
        <v>349</v>
      </c>
      <c r="C279" s="103" t="s">
        <v>706</v>
      </c>
      <c r="D279" s="110" t="s">
        <v>206</v>
      </c>
      <c r="E279" s="105" t="s">
        <v>450</v>
      </c>
      <c r="F279" s="110" t="s">
        <v>188</v>
      </c>
      <c r="G279" s="109" t="s">
        <v>178</v>
      </c>
      <c r="H279" s="109"/>
      <c r="I279" s="109" t="s">
        <v>214</v>
      </c>
      <c r="J279" s="109" t="s">
        <v>208</v>
      </c>
      <c r="K279" s="109" t="s">
        <v>214</v>
      </c>
      <c r="L279" s="107" t="str">
        <f>IF(COUNTA('Master Tables'!$A279:$C279)=0,"",IF(COUNTA('Master Tables'!$D279:$E279,'Master Tables'!$I279)=3,"Yes","No"))</f>
        <v>Yes</v>
      </c>
      <c r="M279" s="107">
        <f>COUNTA('Master Tables'!$D279:$E279,'Master Tables'!$I279)+IF('Master Tables'!$J279="Yes",1,0)</f>
        <v>4</v>
      </c>
      <c r="N279" s="108">
        <f>IF('Master Tables'!$M279&gt;0,4,0)</f>
        <v>4</v>
      </c>
    </row>
    <row r="280" spans="1:14">
      <c r="A280" s="109" t="s">
        <v>132</v>
      </c>
      <c r="B280" s="105" t="s">
        <v>349</v>
      </c>
      <c r="C280" s="103" t="s">
        <v>707</v>
      </c>
      <c r="D280" s="110" t="s">
        <v>206</v>
      </c>
      <c r="E280" s="105" t="s">
        <v>450</v>
      </c>
      <c r="F280" s="110" t="s">
        <v>188</v>
      </c>
      <c r="G280" s="109" t="s">
        <v>178</v>
      </c>
      <c r="H280" s="109"/>
      <c r="I280" s="109" t="s">
        <v>214</v>
      </c>
      <c r="J280" s="109" t="s">
        <v>208</v>
      </c>
      <c r="K280" s="109" t="s">
        <v>214</v>
      </c>
      <c r="L280" s="107" t="str">
        <f>IF(COUNTA('Master Tables'!$A280:$C280)=0,"",IF(COUNTA('Master Tables'!$D280:$E280,'Master Tables'!$I280)=3,"Yes","No"))</f>
        <v>Yes</v>
      </c>
      <c r="M280" s="107">
        <f>COUNTA('Master Tables'!$D280:$E280,'Master Tables'!$I280)+IF('Master Tables'!$J280="Yes",1,0)</f>
        <v>4</v>
      </c>
      <c r="N280" s="108">
        <f>IF('Master Tables'!$M280&gt;0,4,0)</f>
        <v>4</v>
      </c>
    </row>
    <row r="281" spans="1:14">
      <c r="A281" s="109" t="s">
        <v>132</v>
      </c>
      <c r="B281" s="105" t="s">
        <v>349</v>
      </c>
      <c r="C281" s="103" t="s">
        <v>708</v>
      </c>
      <c r="D281" s="110" t="s">
        <v>206</v>
      </c>
      <c r="E281" s="105" t="s">
        <v>450</v>
      </c>
      <c r="F281" s="110" t="s">
        <v>188</v>
      </c>
      <c r="G281" s="109" t="s">
        <v>178</v>
      </c>
      <c r="H281" s="109"/>
      <c r="I281" s="109" t="s">
        <v>214</v>
      </c>
      <c r="J281" s="109" t="s">
        <v>208</v>
      </c>
      <c r="K281" s="109" t="s">
        <v>214</v>
      </c>
      <c r="L281" s="107" t="str">
        <f>IF(COUNTA('Master Tables'!$A281:$C281)=0,"",IF(COUNTA('Master Tables'!$D281:$E281,'Master Tables'!$I281)=3,"Yes","No"))</f>
        <v>Yes</v>
      </c>
      <c r="M281" s="107">
        <f>COUNTA('Master Tables'!$D281:$E281,'Master Tables'!$I281)+IF('Master Tables'!$J281="Yes",1,0)</f>
        <v>4</v>
      </c>
      <c r="N281" s="108">
        <f>IF('Master Tables'!$M281&gt;0,4,0)</f>
        <v>4</v>
      </c>
    </row>
    <row r="282" spans="1:14">
      <c r="A282" s="109" t="s">
        <v>132</v>
      </c>
      <c r="B282" s="105" t="s">
        <v>349</v>
      </c>
      <c r="C282" s="103" t="s">
        <v>709</v>
      </c>
      <c r="D282" s="110" t="s">
        <v>206</v>
      </c>
      <c r="E282" s="105" t="s">
        <v>710</v>
      </c>
      <c r="F282" s="110" t="s">
        <v>188</v>
      </c>
      <c r="G282" s="109" t="s">
        <v>178</v>
      </c>
      <c r="H282" s="109"/>
      <c r="I282" s="109" t="s">
        <v>214</v>
      </c>
      <c r="J282" s="109" t="s">
        <v>208</v>
      </c>
      <c r="K282" s="109" t="s">
        <v>214</v>
      </c>
      <c r="L282" s="107" t="str">
        <f>IF(COUNTA('Master Tables'!$A282:$C282)=0,"",IF(COUNTA('Master Tables'!$D282:$E282,'Master Tables'!$I282)=3,"Yes","No"))</f>
        <v>Yes</v>
      </c>
      <c r="M282" s="107">
        <f>COUNTA('Master Tables'!$D282:$E282,'Master Tables'!$I282)+IF('Master Tables'!$J282="Yes",1,0)</f>
        <v>4</v>
      </c>
      <c r="N282" s="108">
        <f>IF('Master Tables'!$M282&gt;0,4,0)</f>
        <v>4</v>
      </c>
    </row>
    <row r="283" spans="1:14">
      <c r="A283" s="109" t="s">
        <v>132</v>
      </c>
      <c r="B283" s="105" t="s">
        <v>349</v>
      </c>
      <c r="C283" s="103" t="s">
        <v>711</v>
      </c>
      <c r="D283" s="110" t="s">
        <v>206</v>
      </c>
      <c r="E283" s="105" t="s">
        <v>450</v>
      </c>
      <c r="F283" s="110" t="s">
        <v>188</v>
      </c>
      <c r="G283" s="109" t="s">
        <v>178</v>
      </c>
      <c r="H283" s="109"/>
      <c r="I283" s="109" t="s">
        <v>214</v>
      </c>
      <c r="J283" s="109" t="s">
        <v>208</v>
      </c>
      <c r="K283" s="109" t="s">
        <v>214</v>
      </c>
      <c r="L283" s="107" t="str">
        <f>IF(COUNTA('Master Tables'!$A283:$C283)=0,"",IF(COUNTA('Master Tables'!$D283:$E283,'Master Tables'!$I283)=3,"Yes","No"))</f>
        <v>Yes</v>
      </c>
      <c r="M283" s="107">
        <f>COUNTA('Master Tables'!$D283:$E283,'Master Tables'!$I283)+IF('Master Tables'!$J283="Yes",1,0)</f>
        <v>4</v>
      </c>
      <c r="N283" s="108">
        <f>IF('Master Tables'!$M283&gt;0,4,0)</f>
        <v>4</v>
      </c>
    </row>
    <row r="284" spans="1:14">
      <c r="A284" s="109" t="s">
        <v>132</v>
      </c>
      <c r="B284" s="105" t="s">
        <v>349</v>
      </c>
      <c r="C284" s="103" t="s">
        <v>712</v>
      </c>
      <c r="D284" s="110" t="s">
        <v>206</v>
      </c>
      <c r="E284" s="105" t="s">
        <v>450</v>
      </c>
      <c r="F284" s="110" t="s">
        <v>188</v>
      </c>
      <c r="G284" s="109" t="s">
        <v>178</v>
      </c>
      <c r="H284" s="109"/>
      <c r="I284" s="109" t="s">
        <v>214</v>
      </c>
      <c r="J284" s="109" t="s">
        <v>208</v>
      </c>
      <c r="K284" s="109" t="s">
        <v>214</v>
      </c>
      <c r="L284" s="107" t="str">
        <f>IF(COUNTA('Master Tables'!$A284:$C284)=0,"",IF(COUNTA('Master Tables'!$D284:$E284,'Master Tables'!$I284)=3,"Yes","No"))</f>
        <v>Yes</v>
      </c>
      <c r="M284" s="107">
        <f>COUNTA('Master Tables'!$D284:$E284,'Master Tables'!$I284)+IF('Master Tables'!$J284="Yes",1,0)</f>
        <v>4</v>
      </c>
      <c r="N284" s="108">
        <f>IF('Master Tables'!$M284&gt;0,4,0)</f>
        <v>4</v>
      </c>
    </row>
    <row r="285" spans="1:14">
      <c r="A285" s="109" t="s">
        <v>132</v>
      </c>
      <c r="B285" s="105" t="s">
        <v>349</v>
      </c>
      <c r="C285" s="103" t="s">
        <v>713</v>
      </c>
      <c r="D285" s="110" t="s">
        <v>206</v>
      </c>
      <c r="E285" s="105" t="s">
        <v>714</v>
      </c>
      <c r="F285" s="110" t="s">
        <v>188</v>
      </c>
      <c r="G285" s="109" t="s">
        <v>178</v>
      </c>
      <c r="H285" s="109"/>
      <c r="I285" s="109" t="s">
        <v>214</v>
      </c>
      <c r="J285" s="109" t="s">
        <v>208</v>
      </c>
      <c r="K285" s="109" t="s">
        <v>214</v>
      </c>
      <c r="L285" s="107" t="str">
        <f>IF(COUNTA('Master Tables'!$A285:$C285)=0,"",IF(COUNTA('Master Tables'!$D285:$E285,'Master Tables'!$I285)=3,"Yes","No"))</f>
        <v>Yes</v>
      </c>
      <c r="M285" s="107">
        <f>COUNTA('Master Tables'!$D285:$E285,'Master Tables'!$I285)+IF('Master Tables'!$J285="Yes",1,0)</f>
        <v>4</v>
      </c>
      <c r="N285" s="108">
        <f>IF('Master Tables'!$M285&gt;0,4,0)</f>
        <v>4</v>
      </c>
    </row>
    <row r="286" spans="1:14">
      <c r="A286" s="109" t="s">
        <v>132</v>
      </c>
      <c r="B286" s="105" t="s">
        <v>215</v>
      </c>
      <c r="C286" s="103" t="s">
        <v>715</v>
      </c>
      <c r="D286" s="110" t="s">
        <v>206</v>
      </c>
      <c r="E286" s="105" t="s">
        <v>450</v>
      </c>
      <c r="F286" s="110" t="s">
        <v>188</v>
      </c>
      <c r="G286" s="109" t="s">
        <v>178</v>
      </c>
      <c r="H286" s="109"/>
      <c r="I286" s="109" t="s">
        <v>214</v>
      </c>
      <c r="J286" s="109" t="s">
        <v>208</v>
      </c>
      <c r="K286" s="109" t="s">
        <v>214</v>
      </c>
      <c r="L286" s="107" t="str">
        <f>IF(COUNTA('Master Tables'!$A286:$C286)=0,"",IF(COUNTA('Master Tables'!$D286:$E286,'Master Tables'!$I286)=3,"Yes","No"))</f>
        <v>Yes</v>
      </c>
      <c r="M286" s="107">
        <f>COUNTA('Master Tables'!$D286:$E286,'Master Tables'!$I286)+IF('Master Tables'!$J286="Yes",1,0)</f>
        <v>4</v>
      </c>
      <c r="N286" s="108">
        <f>IF('Master Tables'!$M286&gt;0,4,0)</f>
        <v>4</v>
      </c>
    </row>
    <row r="287" spans="1:14">
      <c r="A287" s="109" t="s">
        <v>132</v>
      </c>
      <c r="B287" s="105" t="s">
        <v>455</v>
      </c>
      <c r="C287" s="103" t="s">
        <v>716</v>
      </c>
      <c r="D287" s="110" t="s">
        <v>206</v>
      </c>
      <c r="E287" s="105" t="s">
        <v>717</v>
      </c>
      <c r="F287" s="110" t="s">
        <v>188</v>
      </c>
      <c r="G287" s="109" t="s">
        <v>178</v>
      </c>
      <c r="H287" s="109"/>
      <c r="I287" s="109" t="s">
        <v>214</v>
      </c>
      <c r="J287" s="109" t="s">
        <v>208</v>
      </c>
      <c r="K287" s="109" t="s">
        <v>214</v>
      </c>
      <c r="L287" s="107" t="str">
        <f>IF(COUNTA('Master Tables'!$A287:$C287)=0,"",IF(COUNTA('Master Tables'!$D287:$E287,'Master Tables'!$I287)=3,"Yes","No"))</f>
        <v>Yes</v>
      </c>
      <c r="M287" s="107">
        <f>COUNTA('Master Tables'!$D287:$E287,'Master Tables'!$I287)+IF('Master Tables'!$J287="Yes",1,0)</f>
        <v>4</v>
      </c>
      <c r="N287" s="108">
        <f>IF('Master Tables'!$M287&gt;0,4,0)</f>
        <v>4</v>
      </c>
    </row>
    <row r="288" spans="1:14">
      <c r="A288" s="109" t="s">
        <v>132</v>
      </c>
      <c r="B288" s="105" t="s">
        <v>520</v>
      </c>
      <c r="C288" s="103" t="s">
        <v>718</v>
      </c>
      <c r="D288" s="110" t="s">
        <v>206</v>
      </c>
      <c r="E288" s="105" t="s">
        <v>719</v>
      </c>
      <c r="F288" s="110" t="s">
        <v>188</v>
      </c>
      <c r="G288" s="109" t="s">
        <v>178</v>
      </c>
      <c r="H288" s="109"/>
      <c r="I288" s="109" t="s">
        <v>214</v>
      </c>
      <c r="J288" s="109" t="s">
        <v>208</v>
      </c>
      <c r="K288" s="109" t="s">
        <v>214</v>
      </c>
      <c r="L288" s="107" t="str">
        <f>IF(COUNTA('Master Tables'!$A288:$C288)=0,"",IF(COUNTA('Master Tables'!$D288:$E288,'Master Tables'!$I288)=3,"Yes","No"))</f>
        <v>Yes</v>
      </c>
      <c r="M288" s="107">
        <f>COUNTA('Master Tables'!$D288:$E288,'Master Tables'!$I288)+IF('Master Tables'!$J288="Yes",1,0)</f>
        <v>4</v>
      </c>
      <c r="N288" s="108">
        <f>IF('Master Tables'!$M288&gt;0,4,0)</f>
        <v>4</v>
      </c>
    </row>
    <row r="289" spans="1:14">
      <c r="A289" s="109" t="s">
        <v>132</v>
      </c>
      <c r="B289" s="105" t="s">
        <v>520</v>
      </c>
      <c r="C289" s="103" t="s">
        <v>720</v>
      </c>
      <c r="D289" s="110" t="s">
        <v>206</v>
      </c>
      <c r="E289" s="105" t="s">
        <v>721</v>
      </c>
      <c r="F289" s="110" t="s">
        <v>188</v>
      </c>
      <c r="G289" s="109" t="s">
        <v>178</v>
      </c>
      <c r="H289" s="109"/>
      <c r="I289" s="109" t="s">
        <v>214</v>
      </c>
      <c r="J289" s="109" t="s">
        <v>208</v>
      </c>
      <c r="K289" s="109" t="s">
        <v>214</v>
      </c>
      <c r="L289" s="107" t="str">
        <f>IF(COUNTA('Master Tables'!$A289:$C289)=0,"",IF(COUNTA('Master Tables'!$D289:$E289,'Master Tables'!$I289)=3,"Yes","No"))</f>
        <v>Yes</v>
      </c>
      <c r="M289" s="107">
        <f>COUNTA('Master Tables'!$D289:$E289,'Master Tables'!$I289)+IF('Master Tables'!$J289="Yes",1,0)</f>
        <v>4</v>
      </c>
      <c r="N289" s="108">
        <f>IF('Master Tables'!$M289&gt;0,4,0)</f>
        <v>4</v>
      </c>
    </row>
    <row r="290" spans="1:14">
      <c r="A290" s="109" t="s">
        <v>132</v>
      </c>
      <c r="B290" s="105" t="s">
        <v>520</v>
      </c>
      <c r="C290" s="103" t="s">
        <v>722</v>
      </c>
      <c r="D290" s="110" t="s">
        <v>206</v>
      </c>
      <c r="E290" s="105" t="s">
        <v>719</v>
      </c>
      <c r="F290" s="110" t="s">
        <v>188</v>
      </c>
      <c r="G290" s="109" t="s">
        <v>178</v>
      </c>
      <c r="H290" s="109"/>
      <c r="I290" s="109" t="s">
        <v>214</v>
      </c>
      <c r="J290" s="109" t="s">
        <v>208</v>
      </c>
      <c r="K290" s="109" t="s">
        <v>214</v>
      </c>
      <c r="L290" s="107" t="str">
        <f>IF(COUNTA('Master Tables'!$A290:$C290)=0,"",IF(COUNTA('Master Tables'!$D290:$E290,'Master Tables'!$I290)=3,"Yes","No"))</f>
        <v>Yes</v>
      </c>
      <c r="M290" s="107">
        <f>COUNTA('Master Tables'!$D290:$E290,'Master Tables'!$I290)+IF('Master Tables'!$J290="Yes",1,0)</f>
        <v>4</v>
      </c>
      <c r="N290" s="108">
        <f>IF('Master Tables'!$M290&gt;0,4,0)</f>
        <v>4</v>
      </c>
    </row>
    <row r="291" spans="1:14">
      <c r="A291" s="109" t="s">
        <v>132</v>
      </c>
      <c r="B291" s="105" t="s">
        <v>520</v>
      </c>
      <c r="C291" s="103" t="s">
        <v>723</v>
      </c>
      <c r="D291" s="110" t="s">
        <v>206</v>
      </c>
      <c r="E291" s="105" t="s">
        <v>721</v>
      </c>
      <c r="F291" s="110" t="s">
        <v>188</v>
      </c>
      <c r="G291" s="109" t="s">
        <v>178</v>
      </c>
      <c r="H291" s="109"/>
      <c r="I291" s="109" t="s">
        <v>214</v>
      </c>
      <c r="J291" s="109" t="s">
        <v>208</v>
      </c>
      <c r="K291" s="109" t="s">
        <v>214</v>
      </c>
      <c r="L291" s="107" t="str">
        <f>IF(COUNTA('Master Tables'!$A291:$C291)=0,"",IF(COUNTA('Master Tables'!$D291:$E291,'Master Tables'!$I291)=3,"Yes","No"))</f>
        <v>Yes</v>
      </c>
      <c r="M291" s="107">
        <f>COUNTA('Master Tables'!$D291:$E291,'Master Tables'!$I291)+IF('Master Tables'!$J291="Yes",1,0)</f>
        <v>4</v>
      </c>
      <c r="N291" s="108">
        <f>IF('Master Tables'!$M291&gt;0,4,0)</f>
        <v>4</v>
      </c>
    </row>
    <row r="292" spans="1:14">
      <c r="A292" s="109" t="s">
        <v>132</v>
      </c>
      <c r="B292" s="105" t="s">
        <v>520</v>
      </c>
      <c r="C292" s="103" t="s">
        <v>724</v>
      </c>
      <c r="D292" s="110" t="s">
        <v>206</v>
      </c>
      <c r="E292" s="105" t="s">
        <v>450</v>
      </c>
      <c r="F292" s="110" t="s">
        <v>188</v>
      </c>
      <c r="G292" s="109" t="s">
        <v>178</v>
      </c>
      <c r="H292" s="109"/>
      <c r="I292" s="109" t="s">
        <v>214</v>
      </c>
      <c r="J292" s="109" t="s">
        <v>208</v>
      </c>
      <c r="K292" s="109" t="s">
        <v>214</v>
      </c>
      <c r="L292" s="107" t="str">
        <f>IF(COUNTA('Master Tables'!$A292:$C292)=0,"",IF(COUNTA('Master Tables'!$D292:$E292,'Master Tables'!$I292)=3,"Yes","No"))</f>
        <v>Yes</v>
      </c>
      <c r="M292" s="107">
        <f>COUNTA('Master Tables'!$D292:$E292,'Master Tables'!$I292)+IF('Master Tables'!$J292="Yes",1,0)</f>
        <v>4</v>
      </c>
      <c r="N292" s="108">
        <f>IF('Master Tables'!$M292&gt;0,4,0)</f>
        <v>4</v>
      </c>
    </row>
    <row r="293" spans="1:14">
      <c r="A293" s="109" t="s">
        <v>132</v>
      </c>
      <c r="B293" s="105" t="s">
        <v>356</v>
      </c>
      <c r="C293" s="103" t="s">
        <v>725</v>
      </c>
      <c r="D293" s="110" t="s">
        <v>206</v>
      </c>
      <c r="E293" s="105" t="s">
        <v>450</v>
      </c>
      <c r="F293" s="110" t="s">
        <v>188</v>
      </c>
      <c r="G293" s="109" t="s">
        <v>178</v>
      </c>
      <c r="H293" s="109"/>
      <c r="I293" s="109" t="s">
        <v>214</v>
      </c>
      <c r="J293" s="109" t="s">
        <v>208</v>
      </c>
      <c r="K293" s="109" t="s">
        <v>214</v>
      </c>
      <c r="L293" s="107" t="str">
        <f>IF(COUNTA('Master Tables'!$A293:$C293)=0,"",IF(COUNTA('Master Tables'!$D293:$E293,'Master Tables'!$I293)=3,"Yes","No"))</f>
        <v>Yes</v>
      </c>
      <c r="M293" s="107">
        <f>COUNTA('Master Tables'!$D293:$E293,'Master Tables'!$I293)+IF('Master Tables'!$J293="Yes",1,0)</f>
        <v>4</v>
      </c>
      <c r="N293" s="108">
        <f>IF('Master Tables'!$M293&gt;0,4,0)</f>
        <v>4</v>
      </c>
    </row>
    <row r="294" spans="1:14">
      <c r="A294" s="109" t="s">
        <v>132</v>
      </c>
      <c r="B294" s="105" t="s">
        <v>356</v>
      </c>
      <c r="C294" s="103" t="s">
        <v>726</v>
      </c>
      <c r="D294" s="110" t="s">
        <v>206</v>
      </c>
      <c r="E294" s="105" t="s">
        <v>727</v>
      </c>
      <c r="F294" s="110" t="s">
        <v>188</v>
      </c>
      <c r="G294" s="109" t="s">
        <v>178</v>
      </c>
      <c r="H294" s="109"/>
      <c r="I294" s="109" t="s">
        <v>214</v>
      </c>
      <c r="J294" s="109" t="s">
        <v>208</v>
      </c>
      <c r="K294" s="109" t="s">
        <v>214</v>
      </c>
      <c r="L294" s="107" t="str">
        <f>IF(COUNTA('Master Tables'!$A294:$C294)=0,"",IF(COUNTA('Master Tables'!$D294:$E294,'Master Tables'!$I294)=3,"Yes","No"))</f>
        <v>Yes</v>
      </c>
      <c r="M294" s="107">
        <f>COUNTA('Master Tables'!$D294:$E294,'Master Tables'!$I294)+IF('Master Tables'!$J294="Yes",1,0)</f>
        <v>4</v>
      </c>
      <c r="N294" s="108">
        <f>IF('Master Tables'!$M294&gt;0,4,0)</f>
        <v>4</v>
      </c>
    </row>
    <row r="295" spans="1:14">
      <c r="A295" s="109" t="s">
        <v>132</v>
      </c>
      <c r="B295" s="105" t="s">
        <v>356</v>
      </c>
      <c r="C295" s="103" t="s">
        <v>728</v>
      </c>
      <c r="D295" s="110" t="s">
        <v>206</v>
      </c>
      <c r="E295" s="105" t="s">
        <v>729</v>
      </c>
      <c r="F295" s="110" t="s">
        <v>188</v>
      </c>
      <c r="G295" s="109" t="s">
        <v>178</v>
      </c>
      <c r="H295" s="109"/>
      <c r="I295" s="109" t="s">
        <v>214</v>
      </c>
      <c r="J295" s="109" t="s">
        <v>208</v>
      </c>
      <c r="K295" s="109" t="s">
        <v>214</v>
      </c>
      <c r="L295" s="107" t="str">
        <f>IF(COUNTA('Master Tables'!$A295:$C295)=0,"",IF(COUNTA('Master Tables'!$D295:$E295,'Master Tables'!$I295)=3,"Yes","No"))</f>
        <v>Yes</v>
      </c>
      <c r="M295" s="107">
        <f>COUNTA('Master Tables'!$D295:$E295,'Master Tables'!$I295)+IF('Master Tables'!$J295="Yes",1,0)</f>
        <v>4</v>
      </c>
      <c r="N295" s="108">
        <f>IF('Master Tables'!$M295&gt;0,4,0)</f>
        <v>4</v>
      </c>
    </row>
    <row r="296" spans="1:14">
      <c r="A296" s="109" t="s">
        <v>132</v>
      </c>
      <c r="B296" s="105" t="s">
        <v>356</v>
      </c>
      <c r="C296" s="103" t="s">
        <v>730</v>
      </c>
      <c r="D296" s="110" t="s">
        <v>206</v>
      </c>
      <c r="E296" s="105" t="s">
        <v>731</v>
      </c>
      <c r="F296" s="110" t="s">
        <v>188</v>
      </c>
      <c r="G296" s="109" t="s">
        <v>178</v>
      </c>
      <c r="H296" s="109"/>
      <c r="I296" s="109" t="s">
        <v>214</v>
      </c>
      <c r="J296" s="109" t="s">
        <v>208</v>
      </c>
      <c r="K296" s="109" t="s">
        <v>214</v>
      </c>
      <c r="L296" s="107" t="str">
        <f>IF(COUNTA('Master Tables'!$A296:$C296)=0,"",IF(COUNTA('Master Tables'!$D296:$E296,'Master Tables'!$I296)=3,"Yes","No"))</f>
        <v>Yes</v>
      </c>
      <c r="M296" s="107">
        <f>COUNTA('Master Tables'!$D296:$E296,'Master Tables'!$I296)+IF('Master Tables'!$J296="Yes",1,0)</f>
        <v>4</v>
      </c>
      <c r="N296" s="108">
        <f>IF('Master Tables'!$M296&gt;0,4,0)</f>
        <v>4</v>
      </c>
    </row>
    <row r="297" spans="1:14">
      <c r="A297" s="109" t="s">
        <v>132</v>
      </c>
      <c r="B297" s="105" t="s">
        <v>356</v>
      </c>
      <c r="C297" s="103" t="s">
        <v>732</v>
      </c>
      <c r="D297" s="110" t="s">
        <v>206</v>
      </c>
      <c r="E297" s="105" t="s">
        <v>733</v>
      </c>
      <c r="F297" s="110" t="s">
        <v>188</v>
      </c>
      <c r="G297" s="109" t="s">
        <v>178</v>
      </c>
      <c r="H297" s="109"/>
      <c r="I297" s="109" t="s">
        <v>214</v>
      </c>
      <c r="J297" s="109" t="s">
        <v>208</v>
      </c>
      <c r="K297" s="109" t="s">
        <v>214</v>
      </c>
      <c r="L297" s="107" t="str">
        <f>IF(COUNTA('Master Tables'!$A297:$C297)=0,"",IF(COUNTA('Master Tables'!$D297:$E297,'Master Tables'!$I297)=3,"Yes","No"))</f>
        <v>Yes</v>
      </c>
      <c r="M297" s="107">
        <f>COUNTA('Master Tables'!$D297:$E297,'Master Tables'!$I297)+IF('Master Tables'!$J297="Yes",1,0)</f>
        <v>4</v>
      </c>
      <c r="N297" s="108">
        <f>IF('Master Tables'!$M297&gt;0,4,0)</f>
        <v>4</v>
      </c>
    </row>
    <row r="298" spans="1:14">
      <c r="A298" s="109" t="s">
        <v>132</v>
      </c>
      <c r="B298" s="105" t="s">
        <v>356</v>
      </c>
      <c r="C298" s="103" t="s">
        <v>734</v>
      </c>
      <c r="D298" s="110" t="s">
        <v>206</v>
      </c>
      <c r="E298" s="105" t="s">
        <v>735</v>
      </c>
      <c r="F298" s="110" t="s">
        <v>188</v>
      </c>
      <c r="G298" s="109" t="s">
        <v>178</v>
      </c>
      <c r="H298" s="109"/>
      <c r="I298" s="109" t="s">
        <v>214</v>
      </c>
      <c r="J298" s="109" t="s">
        <v>208</v>
      </c>
      <c r="K298" s="109" t="s">
        <v>214</v>
      </c>
      <c r="L298" s="107" t="str">
        <f>IF(COUNTA('Master Tables'!$A298:$C298)=0,"",IF(COUNTA('Master Tables'!$D298:$E298,'Master Tables'!$I298)=3,"Yes","No"))</f>
        <v>Yes</v>
      </c>
      <c r="M298" s="107">
        <f>COUNTA('Master Tables'!$D298:$E298,'Master Tables'!$I298)+IF('Master Tables'!$J298="Yes",1,0)</f>
        <v>4</v>
      </c>
      <c r="N298" s="108">
        <f>IF('Master Tables'!$M298&gt;0,4,0)</f>
        <v>4</v>
      </c>
    </row>
    <row r="299" spans="1:14">
      <c r="A299" s="109" t="s">
        <v>132</v>
      </c>
      <c r="B299" s="105" t="s">
        <v>356</v>
      </c>
      <c r="C299" s="103" t="s">
        <v>736</v>
      </c>
      <c r="D299" s="110" t="s">
        <v>206</v>
      </c>
      <c r="E299" s="105" t="s">
        <v>450</v>
      </c>
      <c r="F299" s="110" t="s">
        <v>188</v>
      </c>
      <c r="G299" s="109" t="s">
        <v>178</v>
      </c>
      <c r="H299" s="109"/>
      <c r="I299" s="109" t="s">
        <v>214</v>
      </c>
      <c r="J299" s="109" t="s">
        <v>208</v>
      </c>
      <c r="K299" s="109" t="s">
        <v>214</v>
      </c>
      <c r="L299" s="107" t="str">
        <f>IF(COUNTA('Master Tables'!$A299:$C299)=0,"",IF(COUNTA('Master Tables'!$D299:$E299,'Master Tables'!$I299)=3,"Yes","No"))</f>
        <v>Yes</v>
      </c>
      <c r="M299" s="107">
        <f>COUNTA('Master Tables'!$D299:$E299,'Master Tables'!$I299)+IF('Master Tables'!$J299="Yes",1,0)</f>
        <v>4</v>
      </c>
      <c r="N299" s="108">
        <f>IF('Master Tables'!$M299&gt;0,4,0)</f>
        <v>4</v>
      </c>
    </row>
    <row r="300" spans="1:14">
      <c r="A300" s="109" t="s">
        <v>132</v>
      </c>
      <c r="B300" s="105" t="s">
        <v>215</v>
      </c>
      <c r="C300" s="103" t="s">
        <v>737</v>
      </c>
      <c r="D300" s="110" t="s">
        <v>206</v>
      </c>
      <c r="E300" s="105" t="s">
        <v>738</v>
      </c>
      <c r="F300" s="110" t="s">
        <v>188</v>
      </c>
      <c r="G300" s="109" t="s">
        <v>178</v>
      </c>
      <c r="H300" s="109"/>
      <c r="I300" s="109" t="s">
        <v>214</v>
      </c>
      <c r="J300" s="109" t="s">
        <v>208</v>
      </c>
      <c r="K300" s="109" t="s">
        <v>214</v>
      </c>
      <c r="L300" s="107" t="str">
        <f>IF(COUNTA('Master Tables'!$A300:$C300)=0,"",IF(COUNTA('Master Tables'!$D300:$E300,'Master Tables'!$I300)=3,"Yes","No"))</f>
        <v>Yes</v>
      </c>
      <c r="M300" s="107">
        <f>COUNTA('Master Tables'!$D300:$E300,'Master Tables'!$I300)+IF('Master Tables'!$J300="Yes",1,0)</f>
        <v>4</v>
      </c>
      <c r="N300" s="108">
        <f>IF('Master Tables'!$M300&gt;0,4,0)</f>
        <v>4</v>
      </c>
    </row>
    <row r="301" spans="1:14">
      <c r="A301" s="109" t="s">
        <v>132</v>
      </c>
      <c r="B301" s="105" t="s">
        <v>356</v>
      </c>
      <c r="C301" s="103" t="s">
        <v>739</v>
      </c>
      <c r="D301" s="110" t="s">
        <v>206</v>
      </c>
      <c r="E301" s="105" t="s">
        <v>450</v>
      </c>
      <c r="F301" s="110" t="s">
        <v>188</v>
      </c>
      <c r="G301" s="109" t="s">
        <v>178</v>
      </c>
      <c r="H301" s="109"/>
      <c r="I301" s="109" t="s">
        <v>214</v>
      </c>
      <c r="J301" s="109" t="s">
        <v>208</v>
      </c>
      <c r="K301" s="109" t="s">
        <v>214</v>
      </c>
      <c r="L301" s="107" t="str">
        <f>IF(COUNTA('Master Tables'!$A301:$C301)=0,"",IF(COUNTA('Master Tables'!$D301:$E301,'Master Tables'!$I301)=3,"Yes","No"))</f>
        <v>Yes</v>
      </c>
      <c r="M301" s="107">
        <f>COUNTA('Master Tables'!$D301:$E301,'Master Tables'!$I301)+IF('Master Tables'!$J301="Yes",1,0)</f>
        <v>4</v>
      </c>
      <c r="N301" s="108">
        <f>IF('Master Tables'!$M301&gt;0,4,0)</f>
        <v>4</v>
      </c>
    </row>
    <row r="302" spans="1:14">
      <c r="A302" s="109" t="s">
        <v>132</v>
      </c>
      <c r="B302" s="105" t="s">
        <v>356</v>
      </c>
      <c r="C302" s="103" t="s">
        <v>740</v>
      </c>
      <c r="D302" s="110" t="s">
        <v>206</v>
      </c>
      <c r="E302" s="105" t="s">
        <v>450</v>
      </c>
      <c r="F302" s="110" t="s">
        <v>188</v>
      </c>
      <c r="G302" s="109" t="s">
        <v>178</v>
      </c>
      <c r="H302" s="109"/>
      <c r="I302" s="109" t="s">
        <v>214</v>
      </c>
      <c r="J302" s="109" t="s">
        <v>208</v>
      </c>
      <c r="K302" s="109" t="s">
        <v>214</v>
      </c>
      <c r="L302" s="107" t="str">
        <f>IF(COUNTA('Master Tables'!$A302:$C302)=0,"",IF(COUNTA('Master Tables'!$D302:$E302,'Master Tables'!$I302)=3,"Yes","No"))</f>
        <v>Yes</v>
      </c>
      <c r="M302" s="107">
        <f>COUNTA('Master Tables'!$D302:$E302,'Master Tables'!$I302)+IF('Master Tables'!$J302="Yes",1,0)</f>
        <v>4</v>
      </c>
      <c r="N302" s="108">
        <f>IF('Master Tables'!$M302&gt;0,4,0)</f>
        <v>4</v>
      </c>
    </row>
    <row r="303" spans="1:14">
      <c r="A303" s="109" t="s">
        <v>132</v>
      </c>
      <c r="B303" s="105" t="s">
        <v>356</v>
      </c>
      <c r="C303" s="103" t="s">
        <v>741</v>
      </c>
      <c r="D303" s="110" t="s">
        <v>206</v>
      </c>
      <c r="E303" s="105" t="s">
        <v>742</v>
      </c>
      <c r="F303" s="110" t="s">
        <v>188</v>
      </c>
      <c r="G303" s="109" t="s">
        <v>178</v>
      </c>
      <c r="H303" s="109"/>
      <c r="I303" s="109" t="s">
        <v>214</v>
      </c>
      <c r="J303" s="109" t="s">
        <v>208</v>
      </c>
      <c r="K303" s="109" t="s">
        <v>214</v>
      </c>
      <c r="L303" s="107" t="str">
        <f>IF(COUNTA('Master Tables'!$A303:$C303)=0,"",IF(COUNTA('Master Tables'!$D303:$E303,'Master Tables'!$I303)=3,"Yes","No"))</f>
        <v>Yes</v>
      </c>
      <c r="M303" s="107">
        <f>COUNTA('Master Tables'!$D303:$E303,'Master Tables'!$I303)+IF('Master Tables'!$J303="Yes",1,0)</f>
        <v>4</v>
      </c>
      <c r="N303" s="108">
        <f>IF('Master Tables'!$M303&gt;0,4,0)</f>
        <v>4</v>
      </c>
    </row>
    <row r="304" spans="1:14">
      <c r="A304" s="109" t="s">
        <v>132</v>
      </c>
      <c r="B304" s="105" t="s">
        <v>356</v>
      </c>
      <c r="C304" s="103" t="s">
        <v>743</v>
      </c>
      <c r="D304" s="110" t="s">
        <v>206</v>
      </c>
      <c r="E304" s="105" t="s">
        <v>744</v>
      </c>
      <c r="F304" s="110" t="s">
        <v>188</v>
      </c>
      <c r="G304" s="109" t="s">
        <v>178</v>
      </c>
      <c r="H304" s="109"/>
      <c r="I304" s="109" t="s">
        <v>214</v>
      </c>
      <c r="J304" s="109" t="s">
        <v>208</v>
      </c>
      <c r="K304" s="109" t="s">
        <v>214</v>
      </c>
      <c r="L304" s="107" t="str">
        <f>IF(COUNTA('Master Tables'!$A304:$C304)=0,"",IF(COUNTA('Master Tables'!$D304:$E304,'Master Tables'!$I304)=3,"Yes","No"))</f>
        <v>Yes</v>
      </c>
      <c r="M304" s="107">
        <f>COUNTA('Master Tables'!$D304:$E304,'Master Tables'!$I304)+IF('Master Tables'!$J304="Yes",1,0)</f>
        <v>4</v>
      </c>
      <c r="N304" s="108">
        <f>IF('Master Tables'!$M304&gt;0,4,0)</f>
        <v>4</v>
      </c>
    </row>
    <row r="305" spans="1:14">
      <c r="A305" s="109" t="s">
        <v>132</v>
      </c>
      <c r="B305" s="105" t="s">
        <v>356</v>
      </c>
      <c r="C305" s="103" t="s">
        <v>745</v>
      </c>
      <c r="D305" s="110" t="s">
        <v>206</v>
      </c>
      <c r="E305" s="105" t="s">
        <v>746</v>
      </c>
      <c r="F305" s="110" t="s">
        <v>188</v>
      </c>
      <c r="G305" s="109" t="s">
        <v>178</v>
      </c>
      <c r="H305" s="109"/>
      <c r="I305" s="109" t="s">
        <v>214</v>
      </c>
      <c r="J305" s="109" t="s">
        <v>208</v>
      </c>
      <c r="K305" s="109" t="s">
        <v>214</v>
      </c>
      <c r="L305" s="107" t="str">
        <f>IF(COUNTA('Master Tables'!$A305:$C305)=0,"",IF(COUNTA('Master Tables'!$D305:$E305,'Master Tables'!$I305)=3,"Yes","No"))</f>
        <v>Yes</v>
      </c>
      <c r="M305" s="107">
        <f>COUNTA('Master Tables'!$D305:$E305,'Master Tables'!$I305)+IF('Master Tables'!$J305="Yes",1,0)</f>
        <v>4</v>
      </c>
      <c r="N305" s="108">
        <f>IF('Master Tables'!$M305&gt;0,4,0)</f>
        <v>4</v>
      </c>
    </row>
    <row r="306" spans="1:14">
      <c r="A306" s="109" t="s">
        <v>132</v>
      </c>
      <c r="B306" s="105" t="s">
        <v>356</v>
      </c>
      <c r="C306" s="103" t="s">
        <v>747</v>
      </c>
      <c r="D306" s="110" t="s">
        <v>206</v>
      </c>
      <c r="E306" s="105" t="s">
        <v>748</v>
      </c>
      <c r="F306" s="110" t="s">
        <v>188</v>
      </c>
      <c r="G306" s="109" t="s">
        <v>178</v>
      </c>
      <c r="H306" s="109"/>
      <c r="I306" s="109" t="s">
        <v>214</v>
      </c>
      <c r="J306" s="109" t="s">
        <v>208</v>
      </c>
      <c r="K306" s="109" t="s">
        <v>214</v>
      </c>
      <c r="L306" s="107" t="str">
        <f>IF(COUNTA('Master Tables'!$A306:$C306)=0,"",IF(COUNTA('Master Tables'!$D306:$E306,'Master Tables'!$I306)=3,"Yes","No"))</f>
        <v>Yes</v>
      </c>
      <c r="M306" s="107">
        <f>COUNTA('Master Tables'!$D306:$E306,'Master Tables'!$I306)+IF('Master Tables'!$J306="Yes",1,0)</f>
        <v>4</v>
      </c>
      <c r="N306" s="108">
        <f>IF('Master Tables'!$M306&gt;0,4,0)</f>
        <v>4</v>
      </c>
    </row>
    <row r="307" spans="1:14">
      <c r="A307" s="109" t="s">
        <v>132</v>
      </c>
      <c r="B307" s="105" t="s">
        <v>356</v>
      </c>
      <c r="C307" s="103" t="s">
        <v>749</v>
      </c>
      <c r="D307" s="110" t="s">
        <v>206</v>
      </c>
      <c r="E307" s="105" t="s">
        <v>450</v>
      </c>
      <c r="F307" s="110" t="s">
        <v>188</v>
      </c>
      <c r="G307" s="109" t="s">
        <v>178</v>
      </c>
      <c r="H307" s="109"/>
      <c r="I307" s="109" t="s">
        <v>214</v>
      </c>
      <c r="J307" s="109" t="s">
        <v>208</v>
      </c>
      <c r="K307" s="109" t="s">
        <v>214</v>
      </c>
      <c r="L307" s="107" t="str">
        <f>IF(COUNTA('Master Tables'!$A307:$C307)=0,"",IF(COUNTA('Master Tables'!$D307:$E307,'Master Tables'!$I307)=3,"Yes","No"))</f>
        <v>Yes</v>
      </c>
      <c r="M307" s="107">
        <f>COUNTA('Master Tables'!$D307:$E307,'Master Tables'!$I307)+IF('Master Tables'!$J307="Yes",1,0)</f>
        <v>4</v>
      </c>
      <c r="N307" s="108">
        <f>IF('Master Tables'!$M307&gt;0,4,0)</f>
        <v>4</v>
      </c>
    </row>
    <row r="308" spans="1:14">
      <c r="A308" s="109" t="s">
        <v>132</v>
      </c>
      <c r="B308" s="105" t="s">
        <v>356</v>
      </c>
      <c r="C308" s="103" t="s">
        <v>750</v>
      </c>
      <c r="D308" s="110" t="s">
        <v>206</v>
      </c>
      <c r="E308" s="105" t="s">
        <v>751</v>
      </c>
      <c r="F308" s="110" t="s">
        <v>188</v>
      </c>
      <c r="G308" s="109" t="s">
        <v>178</v>
      </c>
      <c r="H308" s="109"/>
      <c r="I308" s="109" t="s">
        <v>214</v>
      </c>
      <c r="J308" s="109" t="s">
        <v>208</v>
      </c>
      <c r="K308" s="109" t="s">
        <v>214</v>
      </c>
      <c r="L308" s="107" t="str">
        <f>IF(COUNTA('Master Tables'!$A308:$C308)=0,"",IF(COUNTA('Master Tables'!$D308:$E308,'Master Tables'!$I308)=3,"Yes","No"))</f>
        <v>Yes</v>
      </c>
      <c r="M308" s="107">
        <f>COUNTA('Master Tables'!$D308:$E308,'Master Tables'!$I308)+IF('Master Tables'!$J308="Yes",1,0)</f>
        <v>4</v>
      </c>
      <c r="N308" s="108">
        <f>IF('Master Tables'!$M308&gt;0,4,0)</f>
        <v>4</v>
      </c>
    </row>
    <row r="309" spans="1:14">
      <c r="A309" s="109" t="s">
        <v>132</v>
      </c>
      <c r="B309" s="105" t="s">
        <v>356</v>
      </c>
      <c r="C309" s="103" t="s">
        <v>752</v>
      </c>
      <c r="D309" s="110" t="s">
        <v>206</v>
      </c>
      <c r="E309" s="105" t="s">
        <v>751</v>
      </c>
      <c r="F309" s="110" t="s">
        <v>188</v>
      </c>
      <c r="G309" s="109" t="s">
        <v>178</v>
      </c>
      <c r="H309" s="109"/>
      <c r="I309" s="109" t="s">
        <v>214</v>
      </c>
      <c r="J309" s="109" t="s">
        <v>208</v>
      </c>
      <c r="K309" s="109" t="s">
        <v>214</v>
      </c>
      <c r="L309" s="107" t="str">
        <f>IF(COUNTA('Master Tables'!$A309:$C309)=0,"",IF(COUNTA('Master Tables'!$D309:$E309,'Master Tables'!$I309)=3,"Yes","No"))</f>
        <v>Yes</v>
      </c>
      <c r="M309" s="107">
        <f>COUNTA('Master Tables'!$D309:$E309,'Master Tables'!$I309)+IF('Master Tables'!$J309="Yes",1,0)</f>
        <v>4</v>
      </c>
      <c r="N309" s="108">
        <f>IF('Master Tables'!$M309&gt;0,4,0)</f>
        <v>4</v>
      </c>
    </row>
    <row r="310" spans="1:14">
      <c r="A310" s="109" t="s">
        <v>132</v>
      </c>
      <c r="B310" s="105" t="s">
        <v>356</v>
      </c>
      <c r="C310" s="103" t="s">
        <v>753</v>
      </c>
      <c r="D310" s="110" t="s">
        <v>206</v>
      </c>
      <c r="E310" s="105" t="s">
        <v>754</v>
      </c>
      <c r="F310" s="110" t="s">
        <v>188</v>
      </c>
      <c r="G310" s="109" t="s">
        <v>178</v>
      </c>
      <c r="H310" s="109"/>
      <c r="I310" s="109" t="s">
        <v>214</v>
      </c>
      <c r="J310" s="109" t="s">
        <v>208</v>
      </c>
      <c r="K310" s="109" t="s">
        <v>214</v>
      </c>
      <c r="L310" s="107" t="str">
        <f>IF(COUNTA('Master Tables'!$A310:$C310)=0,"",IF(COUNTA('Master Tables'!$D310:$E310,'Master Tables'!$I310)=3,"Yes","No"))</f>
        <v>Yes</v>
      </c>
      <c r="M310" s="107">
        <f>COUNTA('Master Tables'!$D310:$E310,'Master Tables'!$I310)+IF('Master Tables'!$J310="Yes",1,0)</f>
        <v>4</v>
      </c>
      <c r="N310" s="108">
        <f>IF('Master Tables'!$M310&gt;0,4,0)</f>
        <v>4</v>
      </c>
    </row>
    <row r="311" spans="1:14">
      <c r="A311" s="109" t="s">
        <v>132</v>
      </c>
      <c r="B311" s="105" t="s">
        <v>356</v>
      </c>
      <c r="C311" s="103" t="s">
        <v>755</v>
      </c>
      <c r="D311" s="110" t="s">
        <v>206</v>
      </c>
      <c r="E311" s="105" t="s">
        <v>756</v>
      </c>
      <c r="F311" s="110" t="s">
        <v>188</v>
      </c>
      <c r="G311" s="109" t="s">
        <v>178</v>
      </c>
      <c r="H311" s="109"/>
      <c r="I311" s="109" t="s">
        <v>214</v>
      </c>
      <c r="J311" s="109" t="s">
        <v>208</v>
      </c>
      <c r="K311" s="109" t="s">
        <v>214</v>
      </c>
      <c r="L311" s="107" t="str">
        <f>IF(COUNTA('Master Tables'!$A311:$C311)=0,"",IF(COUNTA('Master Tables'!$D311:$E311,'Master Tables'!$I311)=3,"Yes","No"))</f>
        <v>Yes</v>
      </c>
      <c r="M311" s="107">
        <f>COUNTA('Master Tables'!$D311:$E311,'Master Tables'!$I311)+IF('Master Tables'!$J311="Yes",1,0)</f>
        <v>4</v>
      </c>
      <c r="N311" s="108">
        <f>IF('Master Tables'!$M311&gt;0,4,0)</f>
        <v>4</v>
      </c>
    </row>
    <row r="312" spans="1:14">
      <c r="A312" s="109" t="s">
        <v>132</v>
      </c>
      <c r="B312" s="105" t="s">
        <v>356</v>
      </c>
      <c r="C312" s="103" t="s">
        <v>757</v>
      </c>
      <c r="D312" s="110" t="s">
        <v>206</v>
      </c>
      <c r="E312" s="105" t="s">
        <v>758</v>
      </c>
      <c r="F312" s="110" t="s">
        <v>188</v>
      </c>
      <c r="G312" s="109" t="s">
        <v>178</v>
      </c>
      <c r="H312" s="109"/>
      <c r="I312" s="109" t="s">
        <v>214</v>
      </c>
      <c r="J312" s="109" t="s">
        <v>208</v>
      </c>
      <c r="K312" s="109" t="s">
        <v>214</v>
      </c>
      <c r="L312" s="107" t="str">
        <f>IF(COUNTA('Master Tables'!$A312:$C312)=0,"",IF(COUNTA('Master Tables'!$D312:$E312,'Master Tables'!$I312)=3,"Yes","No"))</f>
        <v>Yes</v>
      </c>
      <c r="M312" s="107">
        <f>COUNTA('Master Tables'!$D312:$E312,'Master Tables'!$I312)+IF('Master Tables'!$J312="Yes",1,0)</f>
        <v>4</v>
      </c>
      <c r="N312" s="108">
        <f>IF('Master Tables'!$M312&gt;0,4,0)</f>
        <v>4</v>
      </c>
    </row>
    <row r="313" spans="1:14">
      <c r="A313" s="109" t="s">
        <v>132</v>
      </c>
      <c r="B313" s="105" t="s">
        <v>265</v>
      </c>
      <c r="C313" s="103" t="s">
        <v>759</v>
      </c>
      <c r="D313" s="110" t="s">
        <v>206</v>
      </c>
      <c r="E313" s="105" t="s">
        <v>760</v>
      </c>
      <c r="F313" s="110" t="s">
        <v>188</v>
      </c>
      <c r="G313" s="109" t="s">
        <v>178</v>
      </c>
      <c r="H313" s="109"/>
      <c r="I313" s="109" t="s">
        <v>214</v>
      </c>
      <c r="J313" s="109" t="s">
        <v>208</v>
      </c>
      <c r="K313" s="109" t="s">
        <v>214</v>
      </c>
      <c r="L313" s="107" t="str">
        <f>IF(COUNTA('Master Tables'!$A313:$C313)=0,"",IF(COUNTA('Master Tables'!$D313:$E313,'Master Tables'!$I313)=3,"Yes","No"))</f>
        <v>Yes</v>
      </c>
      <c r="M313" s="107">
        <f>COUNTA('Master Tables'!$D313:$E313,'Master Tables'!$I313)+IF('Master Tables'!$J313="Yes",1,0)</f>
        <v>4</v>
      </c>
      <c r="N313" s="108">
        <f>IF('Master Tables'!$M313&gt;0,4,0)</f>
        <v>4</v>
      </c>
    </row>
    <row r="314" spans="1:14">
      <c r="A314" s="109" t="s">
        <v>132</v>
      </c>
      <c r="B314" s="105" t="s">
        <v>455</v>
      </c>
      <c r="C314" s="103" t="s">
        <v>761</v>
      </c>
      <c r="D314" s="110" t="s">
        <v>206</v>
      </c>
      <c r="E314" s="105" t="s">
        <v>762</v>
      </c>
      <c r="F314" s="110" t="s">
        <v>188</v>
      </c>
      <c r="G314" s="109" t="s">
        <v>178</v>
      </c>
      <c r="H314" s="109"/>
      <c r="I314" s="109" t="s">
        <v>214</v>
      </c>
      <c r="J314" s="109" t="s">
        <v>208</v>
      </c>
      <c r="K314" s="109" t="s">
        <v>214</v>
      </c>
      <c r="L314" s="107" t="str">
        <f>IF(COUNTA('Master Tables'!$A314:$C314)=0,"",IF(COUNTA('Master Tables'!$D314:$E314,'Master Tables'!$I314)=3,"Yes","No"))</f>
        <v>Yes</v>
      </c>
      <c r="M314" s="107">
        <f>COUNTA('Master Tables'!$D314:$E314,'Master Tables'!$I314)+IF('Master Tables'!$J314="Yes",1,0)</f>
        <v>4</v>
      </c>
      <c r="N314" s="108">
        <f>IF('Master Tables'!$M314&gt;0,4,0)</f>
        <v>4</v>
      </c>
    </row>
    <row r="315" spans="1:14">
      <c r="A315" s="109" t="s">
        <v>132</v>
      </c>
      <c r="B315" s="105" t="s">
        <v>455</v>
      </c>
      <c r="C315" s="103" t="s">
        <v>763</v>
      </c>
      <c r="D315" s="110" t="s">
        <v>206</v>
      </c>
      <c r="E315" s="105" t="s">
        <v>466</v>
      </c>
      <c r="F315" s="110" t="s">
        <v>188</v>
      </c>
      <c r="G315" s="109" t="s">
        <v>178</v>
      </c>
      <c r="H315" s="109"/>
      <c r="I315" s="109" t="s">
        <v>214</v>
      </c>
      <c r="J315" s="109" t="s">
        <v>208</v>
      </c>
      <c r="K315" s="109" t="s">
        <v>214</v>
      </c>
      <c r="L315" s="107" t="str">
        <f>IF(COUNTA('Master Tables'!$A315:$C315)=0,"",IF(COUNTA('Master Tables'!$D315:$E315,'Master Tables'!$I315)=3,"Yes","No"))</f>
        <v>Yes</v>
      </c>
      <c r="M315" s="107">
        <f>COUNTA('Master Tables'!$D315:$E315,'Master Tables'!$I315)+IF('Master Tables'!$J315="Yes",1,0)</f>
        <v>4</v>
      </c>
      <c r="N315" s="108">
        <f>IF('Master Tables'!$M315&gt;0,4,0)</f>
        <v>4</v>
      </c>
    </row>
    <row r="316" spans="1:14">
      <c r="A316" s="109" t="s">
        <v>132</v>
      </c>
      <c r="B316" s="105" t="s">
        <v>455</v>
      </c>
      <c r="C316" s="103" t="s">
        <v>764</v>
      </c>
      <c r="D316" s="110" t="s">
        <v>206</v>
      </c>
      <c r="E316" s="105" t="s">
        <v>765</v>
      </c>
      <c r="F316" s="110" t="s">
        <v>188</v>
      </c>
      <c r="G316" s="109" t="s">
        <v>178</v>
      </c>
      <c r="H316" s="109"/>
      <c r="I316" s="109" t="s">
        <v>214</v>
      </c>
      <c r="J316" s="109" t="s">
        <v>208</v>
      </c>
      <c r="K316" s="109" t="s">
        <v>214</v>
      </c>
      <c r="L316" s="107" t="str">
        <f>IF(COUNTA('Master Tables'!$A316:$C316)=0,"",IF(COUNTA('Master Tables'!$D316:$E316,'Master Tables'!$I316)=3,"Yes","No"))</f>
        <v>Yes</v>
      </c>
      <c r="M316" s="107">
        <f>COUNTA('Master Tables'!$D316:$E316,'Master Tables'!$I316)+IF('Master Tables'!$J316="Yes",1,0)</f>
        <v>4</v>
      </c>
      <c r="N316" s="108">
        <f>IF('Master Tables'!$M316&gt;0,4,0)</f>
        <v>4</v>
      </c>
    </row>
    <row r="317" spans="1:14">
      <c r="A317" s="109" t="s">
        <v>132</v>
      </c>
      <c r="B317" s="105" t="s">
        <v>265</v>
      </c>
      <c r="C317" s="103" t="s">
        <v>766</v>
      </c>
      <c r="D317" s="110" t="s">
        <v>206</v>
      </c>
      <c r="E317" s="105" t="s">
        <v>767</v>
      </c>
      <c r="F317" s="110" t="s">
        <v>188</v>
      </c>
      <c r="G317" s="109" t="s">
        <v>178</v>
      </c>
      <c r="H317" s="109"/>
      <c r="I317" s="109" t="s">
        <v>214</v>
      </c>
      <c r="J317" s="109" t="s">
        <v>208</v>
      </c>
      <c r="K317" s="109" t="s">
        <v>214</v>
      </c>
      <c r="L317" s="107" t="str">
        <f>IF(COUNTA('Master Tables'!$A317:$C317)=0,"",IF(COUNTA('Master Tables'!$D317:$E317,'Master Tables'!$I317)=3,"Yes","No"))</f>
        <v>Yes</v>
      </c>
      <c r="M317" s="107">
        <f>COUNTA('Master Tables'!$D317:$E317,'Master Tables'!$I317)+IF('Master Tables'!$J317="Yes",1,0)</f>
        <v>4</v>
      </c>
      <c r="N317" s="108">
        <f>IF('Master Tables'!$M317&gt;0,4,0)</f>
        <v>4</v>
      </c>
    </row>
    <row r="318" spans="1:14">
      <c r="A318" s="109" t="s">
        <v>132</v>
      </c>
      <c r="B318" s="105" t="s">
        <v>455</v>
      </c>
      <c r="C318" s="103" t="s">
        <v>768</v>
      </c>
      <c r="D318" s="110" t="s">
        <v>206</v>
      </c>
      <c r="E318" s="105" t="s">
        <v>466</v>
      </c>
      <c r="F318" s="110" t="s">
        <v>188</v>
      </c>
      <c r="G318" s="109" t="s">
        <v>178</v>
      </c>
      <c r="H318" s="109"/>
      <c r="I318" s="109" t="s">
        <v>214</v>
      </c>
      <c r="J318" s="109" t="s">
        <v>208</v>
      </c>
      <c r="K318" s="109" t="s">
        <v>214</v>
      </c>
      <c r="L318" s="107" t="str">
        <f>IF(COUNTA('Master Tables'!$A318:$C318)=0,"",IF(COUNTA('Master Tables'!$D318:$E318,'Master Tables'!$I318)=3,"Yes","No"))</f>
        <v>Yes</v>
      </c>
      <c r="M318" s="107">
        <f>COUNTA('Master Tables'!$D318:$E318,'Master Tables'!$I318)+IF('Master Tables'!$J318="Yes",1,0)</f>
        <v>4</v>
      </c>
      <c r="N318" s="108">
        <f>IF('Master Tables'!$M318&gt;0,4,0)</f>
        <v>4</v>
      </c>
    </row>
    <row r="319" spans="1:14">
      <c r="A319" s="109" t="s">
        <v>132</v>
      </c>
      <c r="B319" s="105" t="s">
        <v>455</v>
      </c>
      <c r="C319" s="103" t="s">
        <v>769</v>
      </c>
      <c r="D319" s="110" t="s">
        <v>206</v>
      </c>
      <c r="E319" s="105" t="s">
        <v>770</v>
      </c>
      <c r="F319" s="110" t="s">
        <v>188</v>
      </c>
      <c r="G319" s="109" t="s">
        <v>178</v>
      </c>
      <c r="H319" s="109"/>
      <c r="I319" s="109" t="s">
        <v>214</v>
      </c>
      <c r="J319" s="109" t="s">
        <v>208</v>
      </c>
      <c r="K319" s="109" t="s">
        <v>214</v>
      </c>
      <c r="L319" s="107" t="str">
        <f>IF(COUNTA('Master Tables'!$A319:$C319)=0,"",IF(COUNTA('Master Tables'!$D319:$E319,'Master Tables'!$I319)=3,"Yes","No"))</f>
        <v>Yes</v>
      </c>
      <c r="M319" s="107">
        <f>COUNTA('Master Tables'!$D319:$E319,'Master Tables'!$I319)+IF('Master Tables'!$J319="Yes",1,0)</f>
        <v>4</v>
      </c>
      <c r="N319" s="108">
        <f>IF('Master Tables'!$M319&gt;0,4,0)</f>
        <v>4</v>
      </c>
    </row>
    <row r="320" spans="1:14">
      <c r="A320" s="109" t="s">
        <v>132</v>
      </c>
      <c r="B320" s="105" t="s">
        <v>455</v>
      </c>
      <c r="C320" s="103" t="s">
        <v>771</v>
      </c>
      <c r="D320" s="110" t="s">
        <v>206</v>
      </c>
      <c r="E320" s="105" t="s">
        <v>772</v>
      </c>
      <c r="F320" s="110" t="s">
        <v>188</v>
      </c>
      <c r="G320" s="109" t="s">
        <v>178</v>
      </c>
      <c r="H320" s="109"/>
      <c r="I320" s="109" t="s">
        <v>214</v>
      </c>
      <c r="J320" s="109" t="s">
        <v>208</v>
      </c>
      <c r="K320" s="109" t="s">
        <v>214</v>
      </c>
      <c r="L320" s="107" t="str">
        <f>IF(COUNTA('Master Tables'!$A320:$C320)=0,"",IF(COUNTA('Master Tables'!$D320:$E320,'Master Tables'!$I320)=3,"Yes","No"))</f>
        <v>Yes</v>
      </c>
      <c r="M320" s="107">
        <f>COUNTA('Master Tables'!$D320:$E320,'Master Tables'!$I320)+IF('Master Tables'!$J320="Yes",1,0)</f>
        <v>4</v>
      </c>
      <c r="N320" s="108">
        <f>IF('Master Tables'!$M320&gt;0,4,0)</f>
        <v>4</v>
      </c>
    </row>
    <row r="321" spans="1:14">
      <c r="A321" s="109" t="s">
        <v>132</v>
      </c>
      <c r="B321" s="105" t="s">
        <v>455</v>
      </c>
      <c r="C321" s="103" t="s">
        <v>773</v>
      </c>
      <c r="D321" s="110" t="s">
        <v>206</v>
      </c>
      <c r="E321" s="105" t="s">
        <v>774</v>
      </c>
      <c r="F321" s="110" t="s">
        <v>188</v>
      </c>
      <c r="G321" s="109" t="s">
        <v>178</v>
      </c>
      <c r="H321" s="109"/>
      <c r="I321" s="109" t="s">
        <v>214</v>
      </c>
      <c r="J321" s="109" t="s">
        <v>208</v>
      </c>
      <c r="K321" s="109" t="s">
        <v>214</v>
      </c>
      <c r="L321" s="107" t="str">
        <f>IF(COUNTA('Master Tables'!$A321:$C321)=0,"",IF(COUNTA('Master Tables'!$D321:$E321,'Master Tables'!$I321)=3,"Yes","No"))</f>
        <v>Yes</v>
      </c>
      <c r="M321" s="107">
        <f>COUNTA('Master Tables'!$D321:$E321,'Master Tables'!$I321)+IF('Master Tables'!$J321="Yes",1,0)</f>
        <v>4</v>
      </c>
      <c r="N321" s="108">
        <f>IF('Master Tables'!$M321&gt;0,4,0)</f>
        <v>4</v>
      </c>
    </row>
    <row r="322" spans="1:14">
      <c r="A322" s="109" t="s">
        <v>132</v>
      </c>
      <c r="B322" s="105" t="s">
        <v>455</v>
      </c>
      <c r="C322" s="103" t="s">
        <v>775</v>
      </c>
      <c r="D322" s="110" t="s">
        <v>206</v>
      </c>
      <c r="E322" s="105" t="s">
        <v>776</v>
      </c>
      <c r="F322" s="110" t="s">
        <v>188</v>
      </c>
      <c r="G322" s="109" t="s">
        <v>178</v>
      </c>
      <c r="H322" s="109"/>
      <c r="I322" s="109" t="s">
        <v>214</v>
      </c>
      <c r="J322" s="109" t="s">
        <v>208</v>
      </c>
      <c r="K322" s="109" t="s">
        <v>214</v>
      </c>
      <c r="L322" s="107" t="str">
        <f>IF(COUNTA('Master Tables'!$A322:$C322)=0,"",IF(COUNTA('Master Tables'!$D322:$E322,'Master Tables'!$I322)=3,"Yes","No"))</f>
        <v>Yes</v>
      </c>
      <c r="M322" s="107">
        <f>COUNTA('Master Tables'!$D322:$E322,'Master Tables'!$I322)+IF('Master Tables'!$J322="Yes",1,0)</f>
        <v>4</v>
      </c>
      <c r="N322" s="108">
        <f>IF('Master Tables'!$M322&gt;0,4,0)</f>
        <v>4</v>
      </c>
    </row>
    <row r="323" spans="1:14">
      <c r="A323" s="109" t="s">
        <v>132</v>
      </c>
      <c r="B323" s="105" t="s">
        <v>455</v>
      </c>
      <c r="C323" s="103" t="s">
        <v>777</v>
      </c>
      <c r="D323" s="110" t="s">
        <v>206</v>
      </c>
      <c r="E323" s="105" t="s">
        <v>778</v>
      </c>
      <c r="F323" s="110" t="s">
        <v>188</v>
      </c>
      <c r="G323" s="109" t="s">
        <v>178</v>
      </c>
      <c r="H323" s="109"/>
      <c r="I323" s="109" t="s">
        <v>214</v>
      </c>
      <c r="J323" s="109" t="s">
        <v>208</v>
      </c>
      <c r="K323" s="109" t="s">
        <v>214</v>
      </c>
      <c r="L323" s="107" t="str">
        <f>IF(COUNTA('Master Tables'!$A323:$C323)=0,"",IF(COUNTA('Master Tables'!$D323:$E323,'Master Tables'!$I323)=3,"Yes","No"))</f>
        <v>Yes</v>
      </c>
      <c r="M323" s="107">
        <f>COUNTA('Master Tables'!$D323:$E323,'Master Tables'!$I323)+IF('Master Tables'!$J323="Yes",1,0)</f>
        <v>4</v>
      </c>
      <c r="N323" s="108">
        <f>IF('Master Tables'!$M323&gt;0,4,0)</f>
        <v>4</v>
      </c>
    </row>
    <row r="324" spans="1:14">
      <c r="A324" s="109" t="s">
        <v>132</v>
      </c>
      <c r="B324" s="105" t="s">
        <v>265</v>
      </c>
      <c r="C324" s="103" t="s">
        <v>779</v>
      </c>
      <c r="D324" s="110" t="s">
        <v>206</v>
      </c>
      <c r="E324" s="105" t="s">
        <v>780</v>
      </c>
      <c r="F324" s="110" t="s">
        <v>188</v>
      </c>
      <c r="G324" s="109" t="s">
        <v>178</v>
      </c>
      <c r="H324" s="109"/>
      <c r="I324" s="109" t="s">
        <v>214</v>
      </c>
      <c r="J324" s="109" t="s">
        <v>208</v>
      </c>
      <c r="K324" s="109" t="s">
        <v>214</v>
      </c>
      <c r="L324" s="107" t="str">
        <f>IF(COUNTA('Master Tables'!$A324:$C324)=0,"",IF(COUNTA('Master Tables'!$D324:$E324,'Master Tables'!$I324)=3,"Yes","No"))</f>
        <v>Yes</v>
      </c>
      <c r="M324" s="107">
        <f>COUNTA('Master Tables'!$D324:$E324,'Master Tables'!$I324)+IF('Master Tables'!$J324="Yes",1,0)</f>
        <v>4</v>
      </c>
      <c r="N324" s="108">
        <f>IF('Master Tables'!$M324&gt;0,4,0)</f>
        <v>4</v>
      </c>
    </row>
    <row r="325" spans="1:14">
      <c r="A325" s="109" t="s">
        <v>132</v>
      </c>
      <c r="B325" s="105" t="s">
        <v>215</v>
      </c>
      <c r="C325" s="103" t="s">
        <v>781</v>
      </c>
      <c r="D325" s="110" t="s">
        <v>206</v>
      </c>
      <c r="E325" s="105" t="s">
        <v>450</v>
      </c>
      <c r="F325" s="110" t="s">
        <v>188</v>
      </c>
      <c r="G325" s="109" t="s">
        <v>178</v>
      </c>
      <c r="H325" s="109"/>
      <c r="I325" s="109" t="s">
        <v>214</v>
      </c>
      <c r="J325" s="109" t="s">
        <v>208</v>
      </c>
      <c r="K325" s="109" t="s">
        <v>214</v>
      </c>
      <c r="L325" s="107" t="str">
        <f>IF(COUNTA('Master Tables'!$A325:$C325)=0,"",IF(COUNTA('Master Tables'!$D325:$E325,'Master Tables'!$I325)=3,"Yes","No"))</f>
        <v>Yes</v>
      </c>
      <c r="M325" s="107">
        <f>COUNTA('Master Tables'!$D325:$E325,'Master Tables'!$I325)+IF('Master Tables'!$J325="Yes",1,0)</f>
        <v>4</v>
      </c>
      <c r="N325" s="108">
        <f>IF('Master Tables'!$M325&gt;0,4,0)</f>
        <v>4</v>
      </c>
    </row>
    <row r="326" spans="1:14">
      <c r="A326" s="109" t="s">
        <v>132</v>
      </c>
      <c r="B326" s="105" t="s">
        <v>215</v>
      </c>
      <c r="C326" s="103" t="s">
        <v>782</v>
      </c>
      <c r="D326" s="110" t="s">
        <v>206</v>
      </c>
      <c r="E326" s="105" t="s">
        <v>783</v>
      </c>
      <c r="F326" s="110" t="s">
        <v>188</v>
      </c>
      <c r="G326" s="109" t="s">
        <v>178</v>
      </c>
      <c r="H326" s="109"/>
      <c r="I326" s="109" t="s">
        <v>214</v>
      </c>
      <c r="J326" s="109" t="s">
        <v>208</v>
      </c>
      <c r="K326" s="109" t="s">
        <v>214</v>
      </c>
      <c r="L326" s="107" t="str">
        <f>IF(COUNTA('Master Tables'!$A326:$C326)=0,"",IF(COUNTA('Master Tables'!$D326:$E326,'Master Tables'!$I326)=3,"Yes","No"))</f>
        <v>Yes</v>
      </c>
      <c r="M326" s="107">
        <f>COUNTA('Master Tables'!$D326:$E326,'Master Tables'!$I326)+IF('Master Tables'!$J326="Yes",1,0)</f>
        <v>4</v>
      </c>
      <c r="N326" s="108">
        <f>IF('Master Tables'!$M326&gt;0,4,0)</f>
        <v>4</v>
      </c>
    </row>
    <row r="327" spans="1:14">
      <c r="A327" s="109" t="s">
        <v>132</v>
      </c>
      <c r="B327" s="105" t="s">
        <v>455</v>
      </c>
      <c r="C327" s="103" t="s">
        <v>784</v>
      </c>
      <c r="D327" s="110" t="s">
        <v>206</v>
      </c>
      <c r="E327" s="105" t="s">
        <v>450</v>
      </c>
      <c r="F327" s="110" t="s">
        <v>188</v>
      </c>
      <c r="G327" s="109" t="s">
        <v>178</v>
      </c>
      <c r="H327" s="109"/>
      <c r="I327" s="109" t="s">
        <v>214</v>
      </c>
      <c r="J327" s="109" t="s">
        <v>208</v>
      </c>
      <c r="K327" s="109" t="s">
        <v>214</v>
      </c>
      <c r="L327" s="107" t="str">
        <f>IF(COUNTA('Master Tables'!$A327:$C327)=0,"",IF(COUNTA('Master Tables'!$D327:$E327,'Master Tables'!$I327)=3,"Yes","No"))</f>
        <v>Yes</v>
      </c>
      <c r="M327" s="107">
        <f>COUNTA('Master Tables'!$D327:$E327,'Master Tables'!$I327)+IF('Master Tables'!$J327="Yes",1,0)</f>
        <v>4</v>
      </c>
      <c r="N327" s="108">
        <f>IF('Master Tables'!$M327&gt;0,4,0)</f>
        <v>4</v>
      </c>
    </row>
    <row r="328" spans="1:14">
      <c r="A328" s="109" t="s">
        <v>132</v>
      </c>
      <c r="B328" s="105" t="s">
        <v>455</v>
      </c>
      <c r="C328" s="103" t="s">
        <v>785</v>
      </c>
      <c r="D328" s="110" t="s">
        <v>206</v>
      </c>
      <c r="E328" s="105" t="s">
        <v>786</v>
      </c>
      <c r="F328" s="110" t="s">
        <v>188</v>
      </c>
      <c r="G328" s="109" t="s">
        <v>178</v>
      </c>
      <c r="H328" s="109"/>
      <c r="I328" s="109" t="s">
        <v>214</v>
      </c>
      <c r="J328" s="109" t="s">
        <v>208</v>
      </c>
      <c r="K328" s="109" t="s">
        <v>214</v>
      </c>
      <c r="L328" s="107" t="str">
        <f>IF(COUNTA('Master Tables'!$A328:$C328)=0,"",IF(COUNTA('Master Tables'!$D328:$E328,'Master Tables'!$I328)=3,"Yes","No"))</f>
        <v>Yes</v>
      </c>
      <c r="M328" s="107">
        <f>COUNTA('Master Tables'!$D328:$E328,'Master Tables'!$I328)+IF('Master Tables'!$J328="Yes",1,0)</f>
        <v>4</v>
      </c>
      <c r="N328" s="108">
        <f>IF('Master Tables'!$M328&gt;0,4,0)</f>
        <v>4</v>
      </c>
    </row>
    <row r="329" spans="1:14">
      <c r="A329" s="109" t="s">
        <v>132</v>
      </c>
      <c r="B329" s="105" t="s">
        <v>455</v>
      </c>
      <c r="C329" s="103" t="s">
        <v>787</v>
      </c>
      <c r="D329" s="110" t="s">
        <v>206</v>
      </c>
      <c r="E329" s="105" t="s">
        <v>450</v>
      </c>
      <c r="F329" s="110" t="s">
        <v>188</v>
      </c>
      <c r="G329" s="109" t="s">
        <v>178</v>
      </c>
      <c r="H329" s="109"/>
      <c r="I329" s="109" t="s">
        <v>214</v>
      </c>
      <c r="J329" s="109" t="s">
        <v>208</v>
      </c>
      <c r="K329" s="109" t="s">
        <v>214</v>
      </c>
      <c r="L329" s="107" t="str">
        <f>IF(COUNTA('Master Tables'!$A329:$C329)=0,"",IF(COUNTA('Master Tables'!$D329:$E329,'Master Tables'!$I329)=3,"Yes","No"))</f>
        <v>Yes</v>
      </c>
      <c r="M329" s="107">
        <f>COUNTA('Master Tables'!$D329:$E329,'Master Tables'!$I329)+IF('Master Tables'!$J329="Yes",1,0)</f>
        <v>4</v>
      </c>
      <c r="N329" s="108">
        <f>IF('Master Tables'!$M329&gt;0,4,0)</f>
        <v>4</v>
      </c>
    </row>
    <row r="330" spans="1:14">
      <c r="A330" s="109" t="s">
        <v>132</v>
      </c>
      <c r="B330" s="105" t="s">
        <v>215</v>
      </c>
      <c r="C330" s="103" t="s">
        <v>788</v>
      </c>
      <c r="D330" s="110" t="s">
        <v>206</v>
      </c>
      <c r="E330" s="105" t="s">
        <v>789</v>
      </c>
      <c r="F330" s="110" t="s">
        <v>188</v>
      </c>
      <c r="G330" s="109" t="s">
        <v>178</v>
      </c>
      <c r="H330" s="109"/>
      <c r="I330" s="109" t="s">
        <v>214</v>
      </c>
      <c r="J330" s="109" t="s">
        <v>208</v>
      </c>
      <c r="K330" s="109" t="s">
        <v>214</v>
      </c>
      <c r="L330" s="107" t="str">
        <f>IF(COUNTA('Master Tables'!$A330:$C330)=0,"",IF(COUNTA('Master Tables'!$D330:$E330,'Master Tables'!$I330)=3,"Yes","No"))</f>
        <v>Yes</v>
      </c>
      <c r="M330" s="107">
        <f>COUNTA('Master Tables'!$D330:$E330,'Master Tables'!$I330)+IF('Master Tables'!$J330="Yes",1,0)</f>
        <v>4</v>
      </c>
      <c r="N330" s="108">
        <f>IF('Master Tables'!$M330&gt;0,4,0)</f>
        <v>4</v>
      </c>
    </row>
    <row r="331" spans="1:14">
      <c r="A331" s="109" t="s">
        <v>132</v>
      </c>
      <c r="B331" s="105" t="s">
        <v>215</v>
      </c>
      <c r="C331" s="103" t="s">
        <v>790</v>
      </c>
      <c r="D331" s="110" t="s">
        <v>206</v>
      </c>
      <c r="E331" s="105" t="s">
        <v>791</v>
      </c>
      <c r="F331" s="110" t="s">
        <v>188</v>
      </c>
      <c r="G331" s="109" t="s">
        <v>178</v>
      </c>
      <c r="H331" s="109"/>
      <c r="I331" s="109" t="s">
        <v>214</v>
      </c>
      <c r="J331" s="109" t="s">
        <v>208</v>
      </c>
      <c r="K331" s="109" t="s">
        <v>214</v>
      </c>
      <c r="L331" s="107" t="str">
        <f>IF(COUNTA('Master Tables'!$A331:$C331)=0,"",IF(COUNTA('Master Tables'!$D331:$E331,'Master Tables'!$I331)=3,"Yes","No"))</f>
        <v>Yes</v>
      </c>
      <c r="M331" s="107">
        <f>COUNTA('Master Tables'!$D331:$E331,'Master Tables'!$I331)+IF('Master Tables'!$J331="Yes",1,0)</f>
        <v>4</v>
      </c>
      <c r="N331" s="108">
        <f>IF('Master Tables'!$M331&gt;0,4,0)</f>
        <v>4</v>
      </c>
    </row>
    <row r="332" spans="1:14">
      <c r="A332" s="109" t="s">
        <v>132</v>
      </c>
      <c r="B332" s="105" t="s">
        <v>265</v>
      </c>
      <c r="C332" s="103" t="s">
        <v>792</v>
      </c>
      <c r="D332" s="110" t="s">
        <v>206</v>
      </c>
      <c r="E332" s="105" t="s">
        <v>793</v>
      </c>
      <c r="F332" s="110" t="s">
        <v>188</v>
      </c>
      <c r="G332" s="109" t="s">
        <v>178</v>
      </c>
      <c r="H332" s="109"/>
      <c r="I332" s="109" t="s">
        <v>214</v>
      </c>
      <c r="J332" s="109" t="s">
        <v>208</v>
      </c>
      <c r="K332" s="109" t="s">
        <v>214</v>
      </c>
      <c r="L332" s="107" t="str">
        <f>IF(COUNTA('Master Tables'!$A332:$C332)=0,"",IF(COUNTA('Master Tables'!$D332:$E332,'Master Tables'!$I332)=3,"Yes","No"))</f>
        <v>Yes</v>
      </c>
      <c r="M332" s="107">
        <f>COUNTA('Master Tables'!$D332:$E332,'Master Tables'!$I332)+IF('Master Tables'!$J332="Yes",1,0)</f>
        <v>4</v>
      </c>
      <c r="N332" s="108">
        <f>IF('Master Tables'!$M332&gt;0,4,0)</f>
        <v>4</v>
      </c>
    </row>
    <row r="333" spans="1:14">
      <c r="A333" s="109" t="s">
        <v>132</v>
      </c>
      <c r="B333" s="105" t="s">
        <v>455</v>
      </c>
      <c r="C333" s="103" t="s">
        <v>794</v>
      </c>
      <c r="D333" s="110" t="s">
        <v>206</v>
      </c>
      <c r="E333" s="105" t="s">
        <v>795</v>
      </c>
      <c r="F333" s="110" t="s">
        <v>188</v>
      </c>
      <c r="G333" s="109" t="s">
        <v>178</v>
      </c>
      <c r="H333" s="109"/>
      <c r="I333" s="109" t="s">
        <v>214</v>
      </c>
      <c r="J333" s="109" t="s">
        <v>208</v>
      </c>
      <c r="K333" s="109" t="s">
        <v>214</v>
      </c>
      <c r="L333" s="107" t="str">
        <f>IF(COUNTA('Master Tables'!$A333:$C333)=0,"",IF(COUNTA('Master Tables'!$D333:$E333,'Master Tables'!$I333)=3,"Yes","No"))</f>
        <v>Yes</v>
      </c>
      <c r="M333" s="107">
        <f>COUNTA('Master Tables'!$D333:$E333,'Master Tables'!$I333)+IF('Master Tables'!$J333="Yes",1,0)</f>
        <v>4</v>
      </c>
      <c r="N333" s="108">
        <f>IF('Master Tables'!$M333&gt;0,4,0)</f>
        <v>4</v>
      </c>
    </row>
    <row r="334" spans="1:14">
      <c r="A334" s="109" t="s">
        <v>132</v>
      </c>
      <c r="B334" s="105" t="s">
        <v>455</v>
      </c>
      <c r="C334" s="103" t="s">
        <v>796</v>
      </c>
      <c r="D334" s="110" t="s">
        <v>206</v>
      </c>
      <c r="E334" s="105" t="s">
        <v>797</v>
      </c>
      <c r="F334" s="110" t="s">
        <v>188</v>
      </c>
      <c r="G334" s="109" t="s">
        <v>178</v>
      </c>
      <c r="H334" s="109"/>
      <c r="I334" s="109" t="s">
        <v>214</v>
      </c>
      <c r="J334" s="109" t="s">
        <v>208</v>
      </c>
      <c r="K334" s="109" t="s">
        <v>214</v>
      </c>
      <c r="L334" s="107" t="str">
        <f>IF(COUNTA('Master Tables'!$A334:$C334)=0,"",IF(COUNTA('Master Tables'!$D334:$E334,'Master Tables'!$I334)=3,"Yes","No"))</f>
        <v>Yes</v>
      </c>
      <c r="M334" s="107">
        <f>COUNTA('Master Tables'!$D334:$E334,'Master Tables'!$I334)+IF('Master Tables'!$J334="Yes",1,0)</f>
        <v>4</v>
      </c>
      <c r="N334" s="108">
        <f>IF('Master Tables'!$M334&gt;0,4,0)</f>
        <v>4</v>
      </c>
    </row>
    <row r="335" spans="1:14">
      <c r="A335" s="109" t="s">
        <v>132</v>
      </c>
      <c r="B335" s="105" t="s">
        <v>265</v>
      </c>
      <c r="C335" s="103" t="s">
        <v>798</v>
      </c>
      <c r="D335" s="110" t="s">
        <v>206</v>
      </c>
      <c r="E335" s="105" t="s">
        <v>799</v>
      </c>
      <c r="F335" s="110" t="s">
        <v>188</v>
      </c>
      <c r="G335" s="109" t="s">
        <v>178</v>
      </c>
      <c r="H335" s="109"/>
      <c r="I335" s="109" t="s">
        <v>214</v>
      </c>
      <c r="J335" s="109" t="s">
        <v>208</v>
      </c>
      <c r="K335" s="109" t="s">
        <v>214</v>
      </c>
      <c r="L335" s="107" t="str">
        <f>IF(COUNTA('Master Tables'!$A335:$C335)=0,"",IF(COUNTA('Master Tables'!$D335:$E335,'Master Tables'!$I335)=3,"Yes","No"))</f>
        <v>Yes</v>
      </c>
      <c r="M335" s="107">
        <f>COUNTA('Master Tables'!$D335:$E335,'Master Tables'!$I335)+IF('Master Tables'!$J335="Yes",1,0)</f>
        <v>4</v>
      </c>
      <c r="N335" s="108">
        <f>IF('Master Tables'!$M335&gt;0,4,0)</f>
        <v>4</v>
      </c>
    </row>
    <row r="336" spans="1:14">
      <c r="A336" s="109" t="s">
        <v>132</v>
      </c>
      <c r="B336" s="105" t="s">
        <v>215</v>
      </c>
      <c r="C336" s="103" t="s">
        <v>800</v>
      </c>
      <c r="D336" s="110" t="s">
        <v>206</v>
      </c>
      <c r="E336" s="105" t="s">
        <v>450</v>
      </c>
      <c r="F336" s="110" t="s">
        <v>188</v>
      </c>
      <c r="G336" s="109" t="s">
        <v>178</v>
      </c>
      <c r="H336" s="109"/>
      <c r="I336" s="109" t="s">
        <v>214</v>
      </c>
      <c r="J336" s="109" t="s">
        <v>208</v>
      </c>
      <c r="K336" s="109" t="s">
        <v>214</v>
      </c>
      <c r="L336" s="107" t="str">
        <f>IF(COUNTA('Master Tables'!$A336:$C336)=0,"",IF(COUNTA('Master Tables'!$D336:$E336,'Master Tables'!$I336)=3,"Yes","No"))</f>
        <v>Yes</v>
      </c>
      <c r="M336" s="107">
        <f>COUNTA('Master Tables'!$D336:$E336,'Master Tables'!$I336)+IF('Master Tables'!$J336="Yes",1,0)</f>
        <v>4</v>
      </c>
      <c r="N336" s="108">
        <f>IF('Master Tables'!$M336&gt;0,4,0)</f>
        <v>4</v>
      </c>
    </row>
    <row r="337" spans="1:14">
      <c r="A337" s="109" t="s">
        <v>132</v>
      </c>
      <c r="B337" s="105" t="s">
        <v>455</v>
      </c>
      <c r="C337" s="103" t="s">
        <v>801</v>
      </c>
      <c r="D337" s="110" t="s">
        <v>206</v>
      </c>
      <c r="E337" s="105" t="s">
        <v>802</v>
      </c>
      <c r="F337" s="110" t="s">
        <v>188</v>
      </c>
      <c r="G337" s="109" t="s">
        <v>178</v>
      </c>
      <c r="H337" s="109"/>
      <c r="I337" s="109" t="s">
        <v>214</v>
      </c>
      <c r="J337" s="109" t="s">
        <v>208</v>
      </c>
      <c r="K337" s="109" t="s">
        <v>214</v>
      </c>
      <c r="L337" s="107" t="str">
        <f>IF(COUNTA('Master Tables'!$A337:$C337)=0,"",IF(COUNTA('Master Tables'!$D337:$E337,'Master Tables'!$I337)=3,"Yes","No"))</f>
        <v>Yes</v>
      </c>
      <c r="M337" s="107">
        <f>COUNTA('Master Tables'!$D337:$E337,'Master Tables'!$I337)+IF('Master Tables'!$J337="Yes",1,0)</f>
        <v>4</v>
      </c>
      <c r="N337" s="108">
        <f>IF('Master Tables'!$M337&gt;0,4,0)</f>
        <v>4</v>
      </c>
    </row>
    <row r="338" spans="1:14">
      <c r="A338" s="109" t="s">
        <v>132</v>
      </c>
      <c r="B338" s="105" t="s">
        <v>455</v>
      </c>
      <c r="C338" s="103" t="s">
        <v>803</v>
      </c>
      <c r="D338" s="110" t="s">
        <v>206</v>
      </c>
      <c r="E338" s="105" t="s">
        <v>466</v>
      </c>
      <c r="F338" s="110" t="s">
        <v>188</v>
      </c>
      <c r="G338" s="109" t="s">
        <v>178</v>
      </c>
      <c r="H338" s="109"/>
      <c r="I338" s="109" t="s">
        <v>214</v>
      </c>
      <c r="J338" s="109" t="s">
        <v>208</v>
      </c>
      <c r="K338" s="109" t="s">
        <v>214</v>
      </c>
      <c r="L338" s="107" t="str">
        <f>IF(COUNTA('Master Tables'!$A338:$C338)=0,"",IF(COUNTA('Master Tables'!$D338:$E338,'Master Tables'!$I338)=3,"Yes","No"))</f>
        <v>Yes</v>
      </c>
      <c r="M338" s="107">
        <f>COUNTA('Master Tables'!$D338:$E338,'Master Tables'!$I338)+IF('Master Tables'!$J338="Yes",1,0)</f>
        <v>4</v>
      </c>
      <c r="N338" s="108">
        <f>IF('Master Tables'!$M338&gt;0,4,0)</f>
        <v>4</v>
      </c>
    </row>
    <row r="339" spans="1:14">
      <c r="A339" s="109" t="s">
        <v>132</v>
      </c>
      <c r="B339" s="105" t="s">
        <v>215</v>
      </c>
      <c r="C339" s="103" t="s">
        <v>804</v>
      </c>
      <c r="D339" s="110" t="s">
        <v>206</v>
      </c>
      <c r="E339" s="105" t="s">
        <v>805</v>
      </c>
      <c r="F339" s="110" t="s">
        <v>188</v>
      </c>
      <c r="G339" s="109" t="s">
        <v>178</v>
      </c>
      <c r="H339" s="109"/>
      <c r="I339" s="109" t="s">
        <v>214</v>
      </c>
      <c r="J339" s="109" t="s">
        <v>208</v>
      </c>
      <c r="K339" s="109" t="s">
        <v>214</v>
      </c>
      <c r="L339" s="107" t="str">
        <f>IF(COUNTA('Master Tables'!$A339:$C339)=0,"",IF(COUNTA('Master Tables'!$D339:$E339,'Master Tables'!$I339)=3,"Yes","No"))</f>
        <v>Yes</v>
      </c>
      <c r="M339" s="107">
        <f>COUNTA('Master Tables'!$D339:$E339,'Master Tables'!$I339)+IF('Master Tables'!$J339="Yes",1,0)</f>
        <v>4</v>
      </c>
      <c r="N339" s="108">
        <f>IF('Master Tables'!$M339&gt;0,4,0)</f>
        <v>4</v>
      </c>
    </row>
    <row r="340" spans="1:14">
      <c r="A340" s="109" t="s">
        <v>132</v>
      </c>
      <c r="B340" s="105" t="s">
        <v>455</v>
      </c>
      <c r="C340" s="103" t="s">
        <v>806</v>
      </c>
      <c r="D340" s="110" t="s">
        <v>206</v>
      </c>
      <c r="E340" s="105" t="s">
        <v>807</v>
      </c>
      <c r="F340" s="110" t="s">
        <v>188</v>
      </c>
      <c r="G340" s="109" t="s">
        <v>178</v>
      </c>
      <c r="H340" s="109"/>
      <c r="I340" s="109" t="s">
        <v>214</v>
      </c>
      <c r="J340" s="109" t="s">
        <v>208</v>
      </c>
      <c r="K340" s="109" t="s">
        <v>214</v>
      </c>
      <c r="L340" s="107" t="str">
        <f>IF(COUNTA('Master Tables'!$A340:$C340)=0,"",IF(COUNTA('Master Tables'!$D340:$E340,'Master Tables'!$I340)=3,"Yes","No"))</f>
        <v>Yes</v>
      </c>
      <c r="M340" s="107">
        <f>COUNTA('Master Tables'!$D340:$E340,'Master Tables'!$I340)+IF('Master Tables'!$J340="Yes",1,0)</f>
        <v>4</v>
      </c>
      <c r="N340" s="108">
        <f>IF('Master Tables'!$M340&gt;0,4,0)</f>
        <v>4</v>
      </c>
    </row>
    <row r="341" spans="1:14">
      <c r="A341" s="109" t="s">
        <v>132</v>
      </c>
      <c r="B341" s="110" t="s">
        <v>455</v>
      </c>
      <c r="C341" s="103" t="s">
        <v>808</v>
      </c>
      <c r="D341" s="110" t="s">
        <v>206</v>
      </c>
      <c r="E341" s="105" t="s">
        <v>809</v>
      </c>
      <c r="F341" s="110" t="s">
        <v>188</v>
      </c>
      <c r="G341" s="109" t="s">
        <v>178</v>
      </c>
      <c r="H341" s="109"/>
      <c r="I341" s="109" t="s">
        <v>214</v>
      </c>
      <c r="J341" s="109" t="s">
        <v>208</v>
      </c>
      <c r="K341" s="109" t="s">
        <v>214</v>
      </c>
      <c r="L341" s="107" t="str">
        <f>IF(COUNTA('Master Tables'!$A341:$C341)=0,"",IF(COUNTA('Master Tables'!$D341:$E341,'Master Tables'!$I341)=3,"Yes","No"))</f>
        <v>Yes</v>
      </c>
      <c r="M341" s="107">
        <f>COUNTA('Master Tables'!$D341:$E341,'Master Tables'!$I341)+IF('Master Tables'!$J341="Yes",1,0)</f>
        <v>4</v>
      </c>
      <c r="N341" s="108">
        <f>IF('Master Tables'!$M341&gt;0,4,0)</f>
        <v>4</v>
      </c>
    </row>
    <row r="342" spans="1:14">
      <c r="A342" s="109" t="s">
        <v>132</v>
      </c>
      <c r="B342" s="105" t="s">
        <v>455</v>
      </c>
      <c r="C342" s="103" t="s">
        <v>810</v>
      </c>
      <c r="D342" s="110" t="s">
        <v>206</v>
      </c>
      <c r="E342" s="105" t="s">
        <v>811</v>
      </c>
      <c r="F342" s="110" t="s">
        <v>188</v>
      </c>
      <c r="G342" s="109" t="s">
        <v>178</v>
      </c>
      <c r="H342" s="109"/>
      <c r="I342" s="109" t="s">
        <v>214</v>
      </c>
      <c r="J342" s="109" t="s">
        <v>208</v>
      </c>
      <c r="K342" s="109" t="s">
        <v>214</v>
      </c>
      <c r="L342" s="107" t="str">
        <f>IF(COUNTA('Master Tables'!$A342:$C342)=0,"",IF(COUNTA('Master Tables'!$D342:$E342,'Master Tables'!$I342)=3,"Yes","No"))</f>
        <v>Yes</v>
      </c>
      <c r="M342" s="107">
        <f>COUNTA('Master Tables'!$D342:$E342,'Master Tables'!$I342)+IF('Master Tables'!$J342="Yes",1,0)</f>
        <v>4</v>
      </c>
      <c r="N342" s="108">
        <f>IF('Master Tables'!$M342&gt;0,4,0)</f>
        <v>4</v>
      </c>
    </row>
    <row r="343" spans="1:14">
      <c r="A343" s="109" t="s">
        <v>132</v>
      </c>
      <c r="B343" s="105" t="s">
        <v>265</v>
      </c>
      <c r="C343" s="103" t="s">
        <v>812</v>
      </c>
      <c r="D343" s="110" t="s">
        <v>206</v>
      </c>
      <c r="E343" s="105" t="s">
        <v>813</v>
      </c>
      <c r="F343" s="110" t="s">
        <v>188</v>
      </c>
      <c r="G343" s="109" t="s">
        <v>178</v>
      </c>
      <c r="H343" s="109"/>
      <c r="I343" s="109" t="s">
        <v>214</v>
      </c>
      <c r="J343" s="109" t="s">
        <v>208</v>
      </c>
      <c r="K343" s="109" t="s">
        <v>214</v>
      </c>
      <c r="L343" s="107" t="str">
        <f>IF(COUNTA('Master Tables'!$A343:$C343)=0,"",IF(COUNTA('Master Tables'!$D343:$E343,'Master Tables'!$I343)=3,"Yes","No"))</f>
        <v>Yes</v>
      </c>
      <c r="M343" s="107">
        <f>COUNTA('Master Tables'!$D343:$E343,'Master Tables'!$I343)+IF('Master Tables'!$J343="Yes",1,0)</f>
        <v>4</v>
      </c>
      <c r="N343" s="108">
        <f>IF('Master Tables'!$M343&gt;0,4,0)</f>
        <v>4</v>
      </c>
    </row>
    <row r="344" spans="1:14">
      <c r="A344" s="109" t="s">
        <v>132</v>
      </c>
      <c r="B344" s="105" t="s">
        <v>455</v>
      </c>
      <c r="C344" s="103" t="s">
        <v>814</v>
      </c>
      <c r="D344" s="110" t="s">
        <v>206</v>
      </c>
      <c r="E344" s="105" t="s">
        <v>815</v>
      </c>
      <c r="F344" s="110" t="s">
        <v>188</v>
      </c>
      <c r="G344" s="109" t="s">
        <v>178</v>
      </c>
      <c r="H344" s="109"/>
      <c r="I344" s="109" t="s">
        <v>214</v>
      </c>
      <c r="J344" s="109" t="s">
        <v>208</v>
      </c>
      <c r="K344" s="109" t="s">
        <v>214</v>
      </c>
      <c r="L344" s="107" t="str">
        <f>IF(COUNTA('Master Tables'!$A344:$C344)=0,"",IF(COUNTA('Master Tables'!$D344:$E344,'Master Tables'!$I344)=3,"Yes","No"))</f>
        <v>Yes</v>
      </c>
      <c r="M344" s="107">
        <f>COUNTA('Master Tables'!$D344:$E344,'Master Tables'!$I344)+IF('Master Tables'!$J344="Yes",1,0)</f>
        <v>4</v>
      </c>
      <c r="N344" s="108">
        <f>IF('Master Tables'!$M344&gt;0,4,0)</f>
        <v>4</v>
      </c>
    </row>
    <row r="345" spans="1:14">
      <c r="A345" s="109" t="s">
        <v>132</v>
      </c>
      <c r="B345" s="105" t="s">
        <v>455</v>
      </c>
      <c r="C345" s="103" t="s">
        <v>816</v>
      </c>
      <c r="D345" s="110" t="s">
        <v>206</v>
      </c>
      <c r="E345" s="105" t="s">
        <v>817</v>
      </c>
      <c r="F345" s="110" t="s">
        <v>188</v>
      </c>
      <c r="G345" s="109" t="s">
        <v>178</v>
      </c>
      <c r="H345" s="109"/>
      <c r="I345" s="109" t="s">
        <v>214</v>
      </c>
      <c r="J345" s="109" t="s">
        <v>208</v>
      </c>
      <c r="K345" s="109" t="s">
        <v>214</v>
      </c>
      <c r="L345" s="107" t="str">
        <f>IF(COUNTA('Master Tables'!$A345:$C345)=0,"",IF(COUNTA('Master Tables'!$D345:$E345,'Master Tables'!$I345)=3,"Yes","No"))</f>
        <v>Yes</v>
      </c>
      <c r="M345" s="107">
        <f>COUNTA('Master Tables'!$D345:$E345,'Master Tables'!$I345)+IF('Master Tables'!$J345="Yes",1,0)</f>
        <v>4</v>
      </c>
      <c r="N345" s="108">
        <f>IF('Master Tables'!$M345&gt;0,4,0)</f>
        <v>4</v>
      </c>
    </row>
    <row r="346" spans="1:14">
      <c r="A346" s="109" t="s">
        <v>132</v>
      </c>
      <c r="B346" s="105" t="s">
        <v>215</v>
      </c>
      <c r="C346" s="104" t="s">
        <v>818</v>
      </c>
      <c r="D346" s="110" t="s">
        <v>206</v>
      </c>
      <c r="E346" s="105" t="s">
        <v>450</v>
      </c>
      <c r="F346" s="110" t="s">
        <v>188</v>
      </c>
      <c r="G346" s="109" t="s">
        <v>178</v>
      </c>
      <c r="H346" s="109"/>
      <c r="I346" s="109" t="s">
        <v>214</v>
      </c>
      <c r="J346" s="109" t="s">
        <v>208</v>
      </c>
      <c r="K346" s="109" t="s">
        <v>214</v>
      </c>
      <c r="L346" s="107" t="str">
        <f>IF(COUNTA('Master Tables'!$A346:$C346)=0,"",IF(COUNTA('Master Tables'!$D346:$E346,'Master Tables'!$I346)=3,"Yes","No"))</f>
        <v>Yes</v>
      </c>
      <c r="M346" s="107">
        <f>COUNTA('Master Tables'!$D346:$E346,'Master Tables'!$I346)+IF('Master Tables'!$J346="Yes",1,0)</f>
        <v>4</v>
      </c>
      <c r="N346" s="108">
        <f>IF('Master Tables'!$M346&gt;0,4,0)</f>
        <v>4</v>
      </c>
    </row>
    <row r="347" spans="1:14">
      <c r="A347" s="109" t="s">
        <v>132</v>
      </c>
      <c r="B347" s="105" t="s">
        <v>455</v>
      </c>
      <c r="C347" s="104" t="s">
        <v>819</v>
      </c>
      <c r="D347" s="110" t="s">
        <v>206</v>
      </c>
      <c r="E347" s="105" t="s">
        <v>820</v>
      </c>
      <c r="F347" s="110" t="s">
        <v>188</v>
      </c>
      <c r="G347" s="109" t="s">
        <v>178</v>
      </c>
      <c r="H347" s="109"/>
      <c r="I347" s="109" t="s">
        <v>214</v>
      </c>
      <c r="J347" s="109" t="s">
        <v>208</v>
      </c>
      <c r="K347" s="109" t="s">
        <v>214</v>
      </c>
      <c r="L347" s="107" t="str">
        <f>IF(COUNTA('Master Tables'!$A347:$C347)=0,"",IF(COUNTA('Master Tables'!$D347:$E347,'Master Tables'!$I347)=3,"Yes","No"))</f>
        <v>Yes</v>
      </c>
      <c r="M347" s="107">
        <f>COUNTA('Master Tables'!$D347:$E347,'Master Tables'!$I347)+IF('Master Tables'!$J347="Yes",1,0)</f>
        <v>4</v>
      </c>
      <c r="N347" s="108">
        <f>IF('Master Tables'!$M347&gt;0,4,0)</f>
        <v>4</v>
      </c>
    </row>
    <row r="348" spans="1:14">
      <c r="A348" s="109" t="s">
        <v>132</v>
      </c>
      <c r="B348" s="105" t="s">
        <v>455</v>
      </c>
      <c r="C348" s="104" t="s">
        <v>821</v>
      </c>
      <c r="D348" s="110" t="s">
        <v>206</v>
      </c>
      <c r="E348" s="105" t="s">
        <v>450</v>
      </c>
      <c r="F348" s="110" t="s">
        <v>188</v>
      </c>
      <c r="G348" s="109" t="s">
        <v>178</v>
      </c>
      <c r="H348" s="109"/>
      <c r="I348" s="109" t="s">
        <v>214</v>
      </c>
      <c r="J348" s="109" t="s">
        <v>208</v>
      </c>
      <c r="K348" s="109" t="s">
        <v>214</v>
      </c>
      <c r="L348" s="107" t="str">
        <f>IF(COUNTA('Master Tables'!$A348:$C348)=0,"",IF(COUNTA('Master Tables'!$D348:$E348,'Master Tables'!$I348)=3,"Yes","No"))</f>
        <v>Yes</v>
      </c>
      <c r="M348" s="107">
        <f>COUNTA('Master Tables'!$D348:$E348,'Master Tables'!$I348)+IF('Master Tables'!$J348="Yes",1,0)</f>
        <v>4</v>
      </c>
      <c r="N348" s="108">
        <f>IF('Master Tables'!$M348&gt;0,4,0)</f>
        <v>4</v>
      </c>
    </row>
    <row r="349" spans="1:14">
      <c r="A349" s="109" t="s">
        <v>132</v>
      </c>
      <c r="B349" s="105" t="s">
        <v>455</v>
      </c>
      <c r="C349" s="104" t="s">
        <v>822</v>
      </c>
      <c r="D349" s="110" t="s">
        <v>206</v>
      </c>
      <c r="E349" s="105" t="s">
        <v>823</v>
      </c>
      <c r="F349" s="110" t="s">
        <v>188</v>
      </c>
      <c r="G349" s="109" t="s">
        <v>178</v>
      </c>
      <c r="H349" s="109"/>
      <c r="I349" s="109" t="s">
        <v>214</v>
      </c>
      <c r="J349" s="109" t="s">
        <v>208</v>
      </c>
      <c r="K349" s="109" t="s">
        <v>214</v>
      </c>
      <c r="L349" s="107" t="str">
        <f>IF(COUNTA('Master Tables'!$A349:$C349)=0,"",IF(COUNTA('Master Tables'!$D349:$E349,'Master Tables'!$I349)=3,"Yes","No"))</f>
        <v>Yes</v>
      </c>
      <c r="M349" s="107">
        <f>COUNTA('Master Tables'!$D349:$E349,'Master Tables'!$I349)+IF('Master Tables'!$J349="Yes",1,0)</f>
        <v>4</v>
      </c>
      <c r="N349" s="108">
        <f>IF('Master Tables'!$M349&gt;0,4,0)</f>
        <v>4</v>
      </c>
    </row>
    <row r="350" spans="1:14">
      <c r="A350" s="109" t="s">
        <v>132</v>
      </c>
      <c r="B350" s="105" t="s">
        <v>215</v>
      </c>
      <c r="C350" s="104" t="s">
        <v>824</v>
      </c>
      <c r="D350" s="110" t="s">
        <v>206</v>
      </c>
      <c r="E350" s="105" t="s">
        <v>825</v>
      </c>
      <c r="F350" s="110" t="s">
        <v>188</v>
      </c>
      <c r="G350" s="109" t="s">
        <v>178</v>
      </c>
      <c r="H350" s="109"/>
      <c r="I350" s="109" t="s">
        <v>214</v>
      </c>
      <c r="J350" s="109" t="s">
        <v>208</v>
      </c>
      <c r="K350" s="109" t="s">
        <v>214</v>
      </c>
      <c r="L350" s="107" t="str">
        <f>IF(COUNTA('Master Tables'!$A350:$C350)=0,"",IF(COUNTA('Master Tables'!$D350:$E350,'Master Tables'!$I350)=3,"Yes","No"))</f>
        <v>Yes</v>
      </c>
      <c r="M350" s="107">
        <f>COUNTA('Master Tables'!$D350:$E350,'Master Tables'!$I350)+IF('Master Tables'!$J350="Yes",1,0)</f>
        <v>4</v>
      </c>
      <c r="N350" s="108">
        <f>IF('Master Tables'!$M350&gt;0,4,0)</f>
        <v>4</v>
      </c>
    </row>
    <row r="351" spans="1:14">
      <c r="A351" s="109" t="s">
        <v>132</v>
      </c>
      <c r="B351" s="105" t="s">
        <v>455</v>
      </c>
      <c r="C351" s="104" t="s">
        <v>826</v>
      </c>
      <c r="D351" s="110" t="s">
        <v>206</v>
      </c>
      <c r="E351" s="105" t="s">
        <v>827</v>
      </c>
      <c r="F351" s="110" t="s">
        <v>188</v>
      </c>
      <c r="G351" s="109" t="s">
        <v>178</v>
      </c>
      <c r="H351" s="109"/>
      <c r="I351" s="109" t="s">
        <v>214</v>
      </c>
      <c r="J351" s="109" t="s">
        <v>208</v>
      </c>
      <c r="K351" s="109" t="s">
        <v>214</v>
      </c>
      <c r="L351" s="107" t="str">
        <f>IF(COUNTA('Master Tables'!$A351:$C351)=0,"",IF(COUNTA('Master Tables'!$D351:$E351,'Master Tables'!$I351)=3,"Yes","No"))</f>
        <v>Yes</v>
      </c>
      <c r="M351" s="107">
        <f>COUNTA('Master Tables'!$D351:$E351,'Master Tables'!$I351)+IF('Master Tables'!$J351="Yes",1,0)</f>
        <v>4</v>
      </c>
      <c r="N351" s="108">
        <f>IF('Master Tables'!$M351&gt;0,4,0)</f>
        <v>4</v>
      </c>
    </row>
    <row r="352" spans="1:14">
      <c r="A352" s="109" t="s">
        <v>132</v>
      </c>
      <c r="B352" s="110" t="s">
        <v>215</v>
      </c>
      <c r="C352" s="104" t="s">
        <v>828</v>
      </c>
      <c r="D352" s="110" t="s">
        <v>206</v>
      </c>
      <c r="E352" s="110" t="s">
        <v>450</v>
      </c>
      <c r="F352" s="110" t="s">
        <v>188</v>
      </c>
      <c r="G352" s="109" t="s">
        <v>178</v>
      </c>
      <c r="H352" s="109"/>
      <c r="I352" s="109" t="s">
        <v>214</v>
      </c>
      <c r="J352" s="109" t="s">
        <v>208</v>
      </c>
      <c r="K352" s="109" t="s">
        <v>214</v>
      </c>
      <c r="L352" s="107" t="str">
        <f>IF(COUNTA('Master Tables'!$A352:$C352)=0,"",IF(COUNTA('Master Tables'!$D352:$E352,'Master Tables'!$I352)=3,"Yes","No"))</f>
        <v>Yes</v>
      </c>
      <c r="M352" s="107">
        <f>COUNTA('Master Tables'!$D352:$E352,'Master Tables'!$I352)+IF('Master Tables'!$J352="Yes",1,0)</f>
        <v>4</v>
      </c>
      <c r="N352" s="108">
        <f>IF('Master Tables'!$M352&gt;0,4,0)</f>
        <v>4</v>
      </c>
    </row>
    <row r="353" spans="1:14">
      <c r="A353" s="109" t="s">
        <v>132</v>
      </c>
      <c r="B353" s="110" t="s">
        <v>520</v>
      </c>
      <c r="C353" s="104" t="s">
        <v>829</v>
      </c>
      <c r="D353" s="110" t="s">
        <v>206</v>
      </c>
      <c r="E353" s="110" t="s">
        <v>830</v>
      </c>
      <c r="F353" s="110" t="s">
        <v>188</v>
      </c>
      <c r="G353" s="109" t="s">
        <v>178</v>
      </c>
      <c r="H353" s="109"/>
      <c r="I353" s="109" t="s">
        <v>214</v>
      </c>
      <c r="J353" s="109" t="s">
        <v>208</v>
      </c>
      <c r="K353" s="109" t="s">
        <v>214</v>
      </c>
      <c r="L353" s="107" t="str">
        <f>IF(COUNTA('Master Tables'!$A353:$C353)=0,"",IF(COUNTA('Master Tables'!$D353:$E353,'Master Tables'!$I353)=3,"Yes","No"))</f>
        <v>Yes</v>
      </c>
      <c r="M353" s="107">
        <f>COUNTA('Master Tables'!$D353:$E353,'Master Tables'!$I353)+IF('Master Tables'!$J353="Yes",1,0)</f>
        <v>4</v>
      </c>
      <c r="N353" s="108">
        <f>IF('Master Tables'!$M353&gt;0,4,0)</f>
        <v>4</v>
      </c>
    </row>
    <row r="354" spans="1:14">
      <c r="A354" s="109" t="s">
        <v>132</v>
      </c>
      <c r="B354" s="110" t="s">
        <v>520</v>
      </c>
      <c r="C354" s="104" t="s">
        <v>831</v>
      </c>
      <c r="D354" s="110" t="s">
        <v>206</v>
      </c>
      <c r="E354" s="110" t="s">
        <v>450</v>
      </c>
      <c r="F354" s="110" t="s">
        <v>188</v>
      </c>
      <c r="G354" s="109" t="s">
        <v>178</v>
      </c>
      <c r="H354" s="109"/>
      <c r="I354" s="109" t="s">
        <v>214</v>
      </c>
      <c r="J354" s="109" t="s">
        <v>208</v>
      </c>
      <c r="K354" s="109" t="s">
        <v>214</v>
      </c>
      <c r="L354" s="107" t="str">
        <f>IF(COUNTA('Master Tables'!$A354:$C354)=0,"",IF(COUNTA('Master Tables'!$D354:$E354,'Master Tables'!$I354)=3,"Yes","No"))</f>
        <v>Yes</v>
      </c>
      <c r="M354" s="107">
        <f>COUNTA('Master Tables'!$D354:$E354,'Master Tables'!$I354)+IF('Master Tables'!$J354="Yes",1,0)</f>
        <v>4</v>
      </c>
      <c r="N354" s="108">
        <f>IF('Master Tables'!$M354&gt;0,4,0)</f>
        <v>4</v>
      </c>
    </row>
    <row r="355" spans="1:14">
      <c r="A355" s="109" t="s">
        <v>132</v>
      </c>
      <c r="B355" s="110" t="s">
        <v>520</v>
      </c>
      <c r="C355" s="104" t="s">
        <v>832</v>
      </c>
      <c r="D355" s="110" t="s">
        <v>206</v>
      </c>
      <c r="E355" s="110" t="s">
        <v>450</v>
      </c>
      <c r="F355" s="110" t="s">
        <v>188</v>
      </c>
      <c r="G355" s="109" t="s">
        <v>178</v>
      </c>
      <c r="H355" s="109"/>
      <c r="I355" s="109" t="s">
        <v>214</v>
      </c>
      <c r="J355" s="109" t="s">
        <v>208</v>
      </c>
      <c r="K355" s="109" t="s">
        <v>214</v>
      </c>
      <c r="L355" s="107" t="str">
        <f>IF(COUNTA('Master Tables'!$A355:$C355)=0,"",IF(COUNTA('Master Tables'!$D355:$E355,'Master Tables'!$I355)=3,"Yes","No"))</f>
        <v>Yes</v>
      </c>
      <c r="M355" s="107">
        <f>COUNTA('Master Tables'!$D355:$E355,'Master Tables'!$I355)+IF('Master Tables'!$J355="Yes",1,0)</f>
        <v>4</v>
      </c>
      <c r="N355" s="108">
        <f>IF('Master Tables'!$M355&gt;0,4,0)</f>
        <v>4</v>
      </c>
    </row>
    <row r="356" spans="1:14">
      <c r="A356" s="109" t="s">
        <v>132</v>
      </c>
      <c r="B356" s="110" t="s">
        <v>265</v>
      </c>
      <c r="C356" s="104" t="s">
        <v>833</v>
      </c>
      <c r="D356" s="110" t="s">
        <v>206</v>
      </c>
      <c r="E356" s="110" t="s">
        <v>450</v>
      </c>
      <c r="F356" s="110" t="s">
        <v>188</v>
      </c>
      <c r="G356" s="109" t="s">
        <v>178</v>
      </c>
      <c r="H356" s="109"/>
      <c r="I356" s="109" t="s">
        <v>214</v>
      </c>
      <c r="J356" s="109" t="s">
        <v>208</v>
      </c>
      <c r="K356" s="109" t="s">
        <v>214</v>
      </c>
      <c r="L356" s="107" t="str">
        <f>IF(COUNTA('Master Tables'!$A356:$C356)=0,"",IF(COUNTA('Master Tables'!$D356:$E356,'Master Tables'!$I356)=3,"Yes","No"))</f>
        <v>Yes</v>
      </c>
      <c r="M356" s="107">
        <f>COUNTA('Master Tables'!$D356:$E356,'Master Tables'!$I356)+IF('Master Tables'!$J356="Yes",1,0)</f>
        <v>4</v>
      </c>
      <c r="N356" s="108">
        <f>IF('Master Tables'!$M356&gt;0,4,0)</f>
        <v>4</v>
      </c>
    </row>
    <row r="357" spans="1:14">
      <c r="A357" s="109" t="s">
        <v>132</v>
      </c>
      <c r="B357" s="110" t="s">
        <v>215</v>
      </c>
      <c r="C357" s="104" t="s">
        <v>834</v>
      </c>
      <c r="D357" s="110" t="s">
        <v>206</v>
      </c>
      <c r="E357" s="110" t="s">
        <v>450</v>
      </c>
      <c r="F357" s="110" t="s">
        <v>188</v>
      </c>
      <c r="G357" s="109" t="s">
        <v>178</v>
      </c>
      <c r="H357" s="109"/>
      <c r="I357" s="109" t="s">
        <v>214</v>
      </c>
      <c r="J357" s="109" t="s">
        <v>208</v>
      </c>
      <c r="K357" s="109" t="s">
        <v>214</v>
      </c>
      <c r="L357" s="107" t="str">
        <f>IF(COUNTA('Master Tables'!$A357:$C357)=0,"",IF(COUNTA('Master Tables'!$D357:$E357,'Master Tables'!$I357)=3,"Yes","No"))</f>
        <v>Yes</v>
      </c>
      <c r="M357" s="107">
        <f>COUNTA('Master Tables'!$D357:$E357,'Master Tables'!$I357)+IF('Master Tables'!$J357="Yes",1,0)</f>
        <v>4</v>
      </c>
      <c r="N357" s="108">
        <f>IF('Master Tables'!$M357&gt;0,4,0)</f>
        <v>4</v>
      </c>
    </row>
    <row r="358" spans="1:14">
      <c r="A358" s="109" t="s">
        <v>132</v>
      </c>
      <c r="B358" s="110" t="s">
        <v>215</v>
      </c>
      <c r="C358" s="104" t="s">
        <v>835</v>
      </c>
      <c r="D358" s="110" t="s">
        <v>206</v>
      </c>
      <c r="E358" s="110" t="s">
        <v>450</v>
      </c>
      <c r="F358" s="110" t="s">
        <v>188</v>
      </c>
      <c r="G358" s="109" t="s">
        <v>178</v>
      </c>
      <c r="H358" s="109"/>
      <c r="I358" s="109" t="s">
        <v>214</v>
      </c>
      <c r="J358" s="109" t="s">
        <v>208</v>
      </c>
      <c r="K358" s="109" t="s">
        <v>214</v>
      </c>
      <c r="L358" s="107" t="str">
        <f>IF(COUNTA('Master Tables'!$A358:$C358)=0,"",IF(COUNTA('Master Tables'!$D358:$E358,'Master Tables'!$I358)=3,"Yes","No"))</f>
        <v>Yes</v>
      </c>
      <c r="M358" s="107">
        <f>COUNTA('Master Tables'!$D358:$E358,'Master Tables'!$I358)+IF('Master Tables'!$J358="Yes",1,0)</f>
        <v>4</v>
      </c>
      <c r="N358" s="108">
        <f>IF('Master Tables'!$M358&gt;0,4,0)</f>
        <v>4</v>
      </c>
    </row>
    <row r="359" spans="1:14">
      <c r="A359" s="109" t="s">
        <v>132</v>
      </c>
      <c r="B359" s="110" t="s">
        <v>215</v>
      </c>
      <c r="C359" s="104" t="s">
        <v>836</v>
      </c>
      <c r="D359" s="110" t="s">
        <v>206</v>
      </c>
      <c r="E359" s="110" t="s">
        <v>450</v>
      </c>
      <c r="F359" s="110" t="s">
        <v>188</v>
      </c>
      <c r="G359" s="109" t="s">
        <v>178</v>
      </c>
      <c r="H359" s="109"/>
      <c r="I359" s="109" t="s">
        <v>214</v>
      </c>
      <c r="J359" s="109" t="s">
        <v>208</v>
      </c>
      <c r="K359" s="109" t="s">
        <v>214</v>
      </c>
      <c r="L359" s="107" t="str">
        <f>IF(COUNTA('Master Tables'!$A359:$C359)=0,"",IF(COUNTA('Master Tables'!$D359:$E359,'Master Tables'!$I359)=3,"Yes","No"))</f>
        <v>Yes</v>
      </c>
      <c r="M359" s="107">
        <f>COUNTA('Master Tables'!$D359:$E359,'Master Tables'!$I359)+IF('Master Tables'!$J359="Yes",1,0)</f>
        <v>4</v>
      </c>
      <c r="N359" s="108">
        <f>IF('Master Tables'!$M359&gt;0,4,0)</f>
        <v>4</v>
      </c>
    </row>
    <row r="360" spans="1:14">
      <c r="A360" s="109" t="s">
        <v>132</v>
      </c>
      <c r="B360" s="110" t="s">
        <v>215</v>
      </c>
      <c r="C360" s="104" t="s">
        <v>837</v>
      </c>
      <c r="D360" s="110" t="s">
        <v>206</v>
      </c>
      <c r="E360" s="110" t="s">
        <v>450</v>
      </c>
      <c r="F360" s="110" t="s">
        <v>188</v>
      </c>
      <c r="G360" s="109" t="s">
        <v>178</v>
      </c>
      <c r="H360" s="109"/>
      <c r="I360" s="109" t="s">
        <v>214</v>
      </c>
      <c r="J360" s="109" t="s">
        <v>208</v>
      </c>
      <c r="K360" s="109" t="s">
        <v>214</v>
      </c>
      <c r="L360" s="107" t="str">
        <f>IF(COUNTA('Master Tables'!$A360:$C360)=0,"",IF(COUNTA('Master Tables'!$D360:$E360,'Master Tables'!$I360)=3,"Yes","No"))</f>
        <v>Yes</v>
      </c>
      <c r="M360" s="107">
        <f>COUNTA('Master Tables'!$D360:$E360,'Master Tables'!$I360)+IF('Master Tables'!$J360="Yes",1,0)</f>
        <v>4</v>
      </c>
      <c r="N360" s="108">
        <f>IF('Master Tables'!$M360&gt;0,4,0)</f>
        <v>4</v>
      </c>
    </row>
    <row r="361" spans="1:14">
      <c r="A361" s="109" t="s">
        <v>132</v>
      </c>
      <c r="B361" s="110" t="s">
        <v>405</v>
      </c>
      <c r="C361" s="104" t="s">
        <v>838</v>
      </c>
      <c r="D361" s="110" t="s">
        <v>206</v>
      </c>
      <c r="E361" s="110" t="s">
        <v>450</v>
      </c>
      <c r="F361" s="110" t="s">
        <v>188</v>
      </c>
      <c r="G361" s="109" t="s">
        <v>178</v>
      </c>
      <c r="H361" s="109"/>
      <c r="I361" s="109" t="s">
        <v>214</v>
      </c>
      <c r="J361" s="109" t="s">
        <v>208</v>
      </c>
      <c r="K361" s="109" t="s">
        <v>214</v>
      </c>
      <c r="L361" s="107" t="str">
        <f>IF(COUNTA('Master Tables'!$A361:$C361)=0,"",IF(COUNTA('Master Tables'!$D361:$E361,'Master Tables'!$I361)=3,"Yes","No"))</f>
        <v>Yes</v>
      </c>
      <c r="M361" s="107">
        <f>COUNTA('Master Tables'!$D361:$E361,'Master Tables'!$I361)+IF('Master Tables'!$J361="Yes",1,0)</f>
        <v>4</v>
      </c>
      <c r="N361" s="108">
        <f>IF('Master Tables'!$M361&gt;0,4,0)</f>
        <v>4</v>
      </c>
    </row>
    <row r="362" spans="1:14">
      <c r="A362" s="109" t="s">
        <v>132</v>
      </c>
      <c r="B362" s="110" t="s">
        <v>405</v>
      </c>
      <c r="C362" s="104" t="s">
        <v>839</v>
      </c>
      <c r="D362" s="110" t="s">
        <v>206</v>
      </c>
      <c r="E362" s="110" t="s">
        <v>450</v>
      </c>
      <c r="F362" s="110" t="s">
        <v>188</v>
      </c>
      <c r="G362" s="109" t="s">
        <v>178</v>
      </c>
      <c r="H362" s="109"/>
      <c r="I362" s="109" t="s">
        <v>214</v>
      </c>
      <c r="J362" s="109" t="s">
        <v>208</v>
      </c>
      <c r="K362" s="109" t="s">
        <v>214</v>
      </c>
      <c r="L362" s="107" t="str">
        <f>IF(COUNTA('Master Tables'!$A362:$C362)=0,"",IF(COUNTA('Master Tables'!$D362:$E362,'Master Tables'!$I362)=3,"Yes","No"))</f>
        <v>Yes</v>
      </c>
      <c r="M362" s="107">
        <f>COUNTA('Master Tables'!$D362:$E362,'Master Tables'!$I362)+IF('Master Tables'!$J362="Yes",1,0)</f>
        <v>4</v>
      </c>
      <c r="N362" s="108">
        <f>IF('Master Tables'!$M362&gt;0,4,0)</f>
        <v>4</v>
      </c>
    </row>
    <row r="363" spans="1:14">
      <c r="A363" s="109" t="s">
        <v>132</v>
      </c>
      <c r="B363" s="110" t="s">
        <v>215</v>
      </c>
      <c r="C363" s="110" t="s">
        <v>840</v>
      </c>
      <c r="D363" s="110" t="s">
        <v>206</v>
      </c>
      <c r="E363" s="110" t="s">
        <v>841</v>
      </c>
      <c r="F363" s="110" t="s">
        <v>188</v>
      </c>
      <c r="G363" s="109" t="s">
        <v>178</v>
      </c>
      <c r="H363" s="109"/>
      <c r="I363" s="109" t="s">
        <v>214</v>
      </c>
      <c r="J363" s="109" t="s">
        <v>208</v>
      </c>
      <c r="K363" s="109" t="s">
        <v>214</v>
      </c>
      <c r="L363" s="107" t="str">
        <f>IF(COUNTA('Master Tables'!$A363:$C363)=0,"",IF(COUNTA('Master Tables'!$D363:$E363,'Master Tables'!$I363)=3,"Yes","No"))</f>
        <v>Yes</v>
      </c>
      <c r="M363" s="107">
        <f>COUNTA('Master Tables'!$D363:$E363,'Master Tables'!$I363)+IF('Master Tables'!$J363="Yes",1,0)</f>
        <v>4</v>
      </c>
      <c r="N363" s="108">
        <f>IF('Master Tables'!$M363&gt;0,4,0)</f>
        <v>4</v>
      </c>
    </row>
    <row r="364" spans="1:14">
      <c r="A364" s="109" t="s">
        <v>132</v>
      </c>
      <c r="B364" s="110" t="s">
        <v>215</v>
      </c>
      <c r="C364" s="110" t="s">
        <v>842</v>
      </c>
      <c r="D364" s="110" t="s">
        <v>206</v>
      </c>
      <c r="E364" s="110" t="s">
        <v>843</v>
      </c>
      <c r="F364" s="110" t="s">
        <v>188</v>
      </c>
      <c r="G364" s="109" t="s">
        <v>178</v>
      </c>
      <c r="H364" s="109"/>
      <c r="I364" s="109" t="s">
        <v>214</v>
      </c>
      <c r="J364" s="109" t="s">
        <v>208</v>
      </c>
      <c r="K364" s="109" t="s">
        <v>214</v>
      </c>
      <c r="L364" s="107" t="str">
        <f>IF(COUNTA('Master Tables'!$A364:$C364)=0,"",IF(COUNTA('Master Tables'!$D364:$E364,'Master Tables'!$I364)=3,"Yes","No"))</f>
        <v>Yes</v>
      </c>
      <c r="M364" s="107">
        <f>COUNTA('Master Tables'!$D364:$E364,'Master Tables'!$I364)+IF('Master Tables'!$J364="Yes",1,0)</f>
        <v>4</v>
      </c>
      <c r="N364" s="108">
        <f>IF('Master Tables'!$M364&gt;0,4,0)</f>
        <v>4</v>
      </c>
    </row>
    <row r="365" spans="1:14">
      <c r="A365" s="109" t="s">
        <v>132</v>
      </c>
      <c r="B365" s="110" t="s">
        <v>215</v>
      </c>
      <c r="C365" s="110" t="s">
        <v>844</v>
      </c>
      <c r="D365" s="110" t="s">
        <v>206</v>
      </c>
      <c r="E365" s="110" t="s">
        <v>845</v>
      </c>
      <c r="F365" s="110" t="s">
        <v>188</v>
      </c>
      <c r="G365" s="109" t="s">
        <v>178</v>
      </c>
      <c r="H365" s="109"/>
      <c r="I365" s="109" t="s">
        <v>214</v>
      </c>
      <c r="J365" s="109" t="s">
        <v>208</v>
      </c>
      <c r="K365" s="109" t="s">
        <v>214</v>
      </c>
      <c r="L365" s="107" t="str">
        <f>IF(COUNTA('Master Tables'!$A365:$C365)=0,"",IF(COUNTA('Master Tables'!$D365:$E365,'Master Tables'!$I365)=3,"Yes","No"))</f>
        <v>Yes</v>
      </c>
      <c r="M365" s="107">
        <f>COUNTA('Master Tables'!$D365:$E365,'Master Tables'!$I365)+IF('Master Tables'!$J365="Yes",1,0)</f>
        <v>4</v>
      </c>
      <c r="N365" s="108">
        <f>IF('Master Tables'!$M365&gt;0,4,0)</f>
        <v>4</v>
      </c>
    </row>
    <row r="366" spans="1:14">
      <c r="A366" s="109" t="s">
        <v>132</v>
      </c>
      <c r="B366" s="110" t="s">
        <v>215</v>
      </c>
      <c r="C366" s="110" t="s">
        <v>846</v>
      </c>
      <c r="D366" s="110" t="s">
        <v>206</v>
      </c>
      <c r="E366" s="110" t="s">
        <v>847</v>
      </c>
      <c r="F366" s="110" t="s">
        <v>188</v>
      </c>
      <c r="G366" s="109" t="s">
        <v>178</v>
      </c>
      <c r="H366" s="109"/>
      <c r="I366" s="109" t="s">
        <v>214</v>
      </c>
      <c r="J366" s="109" t="s">
        <v>208</v>
      </c>
      <c r="K366" s="109" t="s">
        <v>214</v>
      </c>
      <c r="L366" s="107" t="str">
        <f>IF(COUNTA('Master Tables'!$A366:$C366)=0,"",IF(COUNTA('Master Tables'!$D366:$E366,'Master Tables'!$I366)=3,"Yes","No"))</f>
        <v>Yes</v>
      </c>
      <c r="M366" s="107">
        <f>COUNTA('Master Tables'!$D366:$E366,'Master Tables'!$I366)+IF('Master Tables'!$J366="Yes",1,0)</f>
        <v>4</v>
      </c>
      <c r="N366" s="108">
        <f>IF('Master Tables'!$M366&gt;0,4,0)</f>
        <v>4</v>
      </c>
    </row>
    <row r="367" spans="1:14">
      <c r="A367" s="109" t="s">
        <v>132</v>
      </c>
      <c r="B367" s="110" t="s">
        <v>455</v>
      </c>
      <c r="C367" s="110" t="s">
        <v>848</v>
      </c>
      <c r="D367" s="110" t="s">
        <v>206</v>
      </c>
      <c r="E367" s="110" t="s">
        <v>849</v>
      </c>
      <c r="F367" s="110" t="s">
        <v>188</v>
      </c>
      <c r="G367" s="109" t="s">
        <v>178</v>
      </c>
      <c r="H367" s="109"/>
      <c r="I367" s="109" t="s">
        <v>214</v>
      </c>
      <c r="J367" s="109" t="s">
        <v>208</v>
      </c>
      <c r="K367" s="109" t="s">
        <v>214</v>
      </c>
      <c r="L367" s="107" t="str">
        <f>IF(COUNTA('Master Tables'!$A367:$C367)=0,"",IF(COUNTA('Master Tables'!$D367:$E367,'Master Tables'!$I367)=3,"Yes","No"))</f>
        <v>Yes</v>
      </c>
      <c r="M367" s="107">
        <f>COUNTA('Master Tables'!$D367:$E367,'Master Tables'!$I367)+IF('Master Tables'!$J367="Yes",1,0)</f>
        <v>4</v>
      </c>
      <c r="N367" s="108">
        <f>IF('Master Tables'!$M367&gt;0,4,0)</f>
        <v>4</v>
      </c>
    </row>
    <row r="368" spans="1:14">
      <c r="A368" s="109" t="s">
        <v>132</v>
      </c>
      <c r="B368" s="110" t="s">
        <v>215</v>
      </c>
      <c r="C368" s="110" t="s">
        <v>850</v>
      </c>
      <c r="D368" s="110" t="s">
        <v>206</v>
      </c>
      <c r="E368" s="110" t="s">
        <v>450</v>
      </c>
      <c r="F368" s="110" t="s">
        <v>188</v>
      </c>
      <c r="G368" s="109" t="s">
        <v>178</v>
      </c>
      <c r="H368" s="109"/>
      <c r="I368" s="109" t="s">
        <v>214</v>
      </c>
      <c r="J368" s="109" t="s">
        <v>208</v>
      </c>
      <c r="K368" s="109" t="s">
        <v>214</v>
      </c>
      <c r="L368" s="107" t="str">
        <f>IF(COUNTA('Master Tables'!$A368:$C368)=0,"",IF(COUNTA('Master Tables'!$D368:$E368,'Master Tables'!$I368)=3,"Yes","No"))</f>
        <v>Yes</v>
      </c>
      <c r="M368" s="107">
        <f>COUNTA('Master Tables'!$D368:$E368,'Master Tables'!$I368)+IF('Master Tables'!$J368="Yes",1,0)</f>
        <v>4</v>
      </c>
      <c r="N368" s="108">
        <f>IF('Master Tables'!$M368&gt;0,4,0)</f>
        <v>4</v>
      </c>
    </row>
    <row r="369" spans="1:14">
      <c r="A369" s="109" t="s">
        <v>132</v>
      </c>
      <c r="B369" s="110" t="s">
        <v>215</v>
      </c>
      <c r="C369" s="110" t="s">
        <v>851</v>
      </c>
      <c r="D369" s="110" t="s">
        <v>206</v>
      </c>
      <c r="E369" s="110" t="s">
        <v>450</v>
      </c>
      <c r="F369" s="110" t="s">
        <v>188</v>
      </c>
      <c r="G369" s="109" t="s">
        <v>178</v>
      </c>
      <c r="H369" s="109"/>
      <c r="I369" s="109" t="s">
        <v>214</v>
      </c>
      <c r="J369" s="109" t="s">
        <v>208</v>
      </c>
      <c r="K369" s="109" t="s">
        <v>214</v>
      </c>
      <c r="L369" s="107" t="str">
        <f>IF(COUNTA('Master Tables'!$A369:$C369)=0,"",IF(COUNTA('Master Tables'!$D369:$E369,'Master Tables'!$I369)=3,"Yes","No"))</f>
        <v>Yes</v>
      </c>
      <c r="M369" s="107">
        <f>COUNTA('Master Tables'!$D369:$E369,'Master Tables'!$I369)+IF('Master Tables'!$J369="Yes",1,0)</f>
        <v>4</v>
      </c>
      <c r="N369" s="108">
        <f>IF('Master Tables'!$M369&gt;0,4,0)</f>
        <v>4</v>
      </c>
    </row>
    <row r="370" spans="1:14">
      <c r="A370" s="109" t="s">
        <v>132</v>
      </c>
      <c r="B370" s="110" t="s">
        <v>215</v>
      </c>
      <c r="C370" s="110" t="s">
        <v>852</v>
      </c>
      <c r="D370" s="110" t="s">
        <v>206</v>
      </c>
      <c r="E370" s="110" t="s">
        <v>450</v>
      </c>
      <c r="F370" s="110" t="s">
        <v>188</v>
      </c>
      <c r="G370" s="109" t="s">
        <v>178</v>
      </c>
      <c r="H370" s="109"/>
      <c r="I370" s="109" t="s">
        <v>214</v>
      </c>
      <c r="J370" s="109" t="s">
        <v>208</v>
      </c>
      <c r="K370" s="109" t="s">
        <v>214</v>
      </c>
      <c r="L370" s="107" t="str">
        <f>IF(COUNTA('Master Tables'!$A370:$C370)=0,"",IF(COUNTA('Master Tables'!$D370:$E370,'Master Tables'!$I370)=3,"Yes","No"))</f>
        <v>Yes</v>
      </c>
      <c r="M370" s="107">
        <f>COUNTA('Master Tables'!$D370:$E370,'Master Tables'!$I370)+IF('Master Tables'!$J370="Yes",1,0)</f>
        <v>4</v>
      </c>
      <c r="N370" s="108">
        <f>IF('Master Tables'!$M370&gt;0,4,0)</f>
        <v>4</v>
      </c>
    </row>
    <row r="371" spans="1:14">
      <c r="A371" s="109" t="s">
        <v>132</v>
      </c>
      <c r="B371" s="110" t="s">
        <v>215</v>
      </c>
      <c r="C371" s="110" t="s">
        <v>853</v>
      </c>
      <c r="D371" s="110" t="s">
        <v>206</v>
      </c>
      <c r="E371" s="110" t="s">
        <v>450</v>
      </c>
      <c r="F371" s="110" t="s">
        <v>188</v>
      </c>
      <c r="G371" s="109" t="s">
        <v>178</v>
      </c>
      <c r="H371" s="109"/>
      <c r="I371" s="109" t="s">
        <v>214</v>
      </c>
      <c r="J371" s="109" t="s">
        <v>208</v>
      </c>
      <c r="K371" s="109" t="s">
        <v>214</v>
      </c>
      <c r="L371" s="107" t="str">
        <f>IF(COUNTA('Master Tables'!$A371:$C371)=0,"",IF(COUNTA('Master Tables'!$D371:$E371,'Master Tables'!$I371)=3,"Yes","No"))</f>
        <v>Yes</v>
      </c>
      <c r="M371" s="107">
        <f>COUNTA('Master Tables'!$D371:$E371,'Master Tables'!$I371)+IF('Master Tables'!$J371="Yes",1,0)</f>
        <v>4</v>
      </c>
      <c r="N371" s="108">
        <f>IF('Master Tables'!$M371&gt;0,4,0)</f>
        <v>4</v>
      </c>
    </row>
    <row r="372" spans="1:14">
      <c r="A372" s="109" t="s">
        <v>132</v>
      </c>
      <c r="B372" s="110" t="s">
        <v>215</v>
      </c>
      <c r="C372" s="110" t="s">
        <v>854</v>
      </c>
      <c r="D372" s="110" t="s">
        <v>206</v>
      </c>
      <c r="E372" s="110" t="s">
        <v>855</v>
      </c>
      <c r="F372" s="110" t="s">
        <v>188</v>
      </c>
      <c r="G372" s="109" t="s">
        <v>178</v>
      </c>
      <c r="H372" s="109"/>
      <c r="I372" s="109" t="s">
        <v>214</v>
      </c>
      <c r="J372" s="109" t="s">
        <v>208</v>
      </c>
      <c r="K372" s="109" t="s">
        <v>214</v>
      </c>
      <c r="L372" s="107" t="str">
        <f>IF(COUNTA('Master Tables'!$A372:$C372)=0,"",IF(COUNTA('Master Tables'!$D372:$E372,'Master Tables'!$I372)=3,"Yes","No"))</f>
        <v>Yes</v>
      </c>
      <c r="M372" s="107">
        <f>COUNTA('Master Tables'!$D372:$E372,'Master Tables'!$I372)+IF('Master Tables'!$J372="Yes",1,0)</f>
        <v>4</v>
      </c>
      <c r="N372" s="108">
        <f>IF('Master Tables'!$M372&gt;0,4,0)</f>
        <v>4</v>
      </c>
    </row>
    <row r="373" spans="1:14">
      <c r="A373" s="109" t="s">
        <v>132</v>
      </c>
      <c r="B373" s="110" t="s">
        <v>215</v>
      </c>
      <c r="C373" s="110" t="s">
        <v>856</v>
      </c>
      <c r="D373" s="110" t="s">
        <v>206</v>
      </c>
      <c r="E373" s="110" t="s">
        <v>855</v>
      </c>
      <c r="F373" s="110" t="s">
        <v>188</v>
      </c>
      <c r="G373" s="109" t="s">
        <v>178</v>
      </c>
      <c r="H373" s="109"/>
      <c r="I373" s="109" t="s">
        <v>214</v>
      </c>
      <c r="J373" s="109" t="s">
        <v>208</v>
      </c>
      <c r="K373" s="109" t="s">
        <v>214</v>
      </c>
      <c r="L373" s="107" t="str">
        <f>IF(COUNTA('Master Tables'!$A373:$C373)=0,"",IF(COUNTA('Master Tables'!$D373:$E373,'Master Tables'!$I373)=3,"Yes","No"))</f>
        <v>Yes</v>
      </c>
      <c r="M373" s="107">
        <f>COUNTA('Master Tables'!$D373:$E373,'Master Tables'!$I373)+IF('Master Tables'!$J373="Yes",1,0)</f>
        <v>4</v>
      </c>
      <c r="N373" s="108">
        <f>IF('Master Tables'!$M373&gt;0,4,0)</f>
        <v>4</v>
      </c>
    </row>
    <row r="374" spans="1:14">
      <c r="A374" s="109" t="s">
        <v>132</v>
      </c>
      <c r="B374" s="110" t="s">
        <v>215</v>
      </c>
      <c r="C374" s="110" t="s">
        <v>857</v>
      </c>
      <c r="D374" s="110" t="s">
        <v>206</v>
      </c>
      <c r="E374" s="110" t="s">
        <v>858</v>
      </c>
      <c r="F374" s="110" t="s">
        <v>188</v>
      </c>
      <c r="G374" s="109" t="s">
        <v>178</v>
      </c>
      <c r="H374" s="109"/>
      <c r="I374" s="109" t="s">
        <v>214</v>
      </c>
      <c r="J374" s="109" t="s">
        <v>208</v>
      </c>
      <c r="K374" s="109" t="s">
        <v>214</v>
      </c>
      <c r="L374" s="107" t="str">
        <f>IF(COUNTA('Master Tables'!$A374:$C374)=0,"",IF(COUNTA('Master Tables'!$D374:$E374,'Master Tables'!$I374)=3,"Yes","No"))</f>
        <v>Yes</v>
      </c>
      <c r="M374" s="107">
        <f>COUNTA('Master Tables'!$D374:$E374,'Master Tables'!$I374)+IF('Master Tables'!$J374="Yes",1,0)</f>
        <v>4</v>
      </c>
      <c r="N374" s="108">
        <f>IF('Master Tables'!$M374&gt;0,4,0)</f>
        <v>4</v>
      </c>
    </row>
    <row r="375" spans="1:14">
      <c r="A375" s="109" t="s">
        <v>132</v>
      </c>
      <c r="B375" s="110" t="s">
        <v>215</v>
      </c>
      <c r="C375" s="110" t="s">
        <v>859</v>
      </c>
      <c r="D375" s="110" t="s">
        <v>206</v>
      </c>
      <c r="E375" s="110" t="s">
        <v>860</v>
      </c>
      <c r="F375" s="110" t="s">
        <v>188</v>
      </c>
      <c r="G375" s="109" t="s">
        <v>178</v>
      </c>
      <c r="H375" s="109"/>
      <c r="I375" s="109" t="s">
        <v>214</v>
      </c>
      <c r="J375" s="109" t="s">
        <v>208</v>
      </c>
      <c r="K375" s="109" t="s">
        <v>214</v>
      </c>
      <c r="L375" s="107" t="str">
        <f>IF(COUNTA('Master Tables'!$A375:$C375)=0,"",IF(COUNTA('Master Tables'!$D375:$E375,'Master Tables'!$I375)=3,"Yes","No"))</f>
        <v>Yes</v>
      </c>
      <c r="M375" s="107">
        <f>COUNTA('Master Tables'!$D375:$E375,'Master Tables'!$I375)+IF('Master Tables'!$J375="Yes",1,0)</f>
        <v>4</v>
      </c>
      <c r="N375" s="108">
        <f>IF('Master Tables'!$M375&gt;0,4,0)</f>
        <v>4</v>
      </c>
    </row>
    <row r="376" spans="1:14">
      <c r="A376" s="109" t="s">
        <v>132</v>
      </c>
      <c r="B376" s="110" t="s">
        <v>455</v>
      </c>
      <c r="C376" s="110" t="s">
        <v>861</v>
      </c>
      <c r="D376" s="110" t="s">
        <v>206</v>
      </c>
      <c r="E376" s="110" t="s">
        <v>862</v>
      </c>
      <c r="F376" s="110" t="s">
        <v>188</v>
      </c>
      <c r="G376" s="109" t="s">
        <v>178</v>
      </c>
      <c r="H376" s="109"/>
      <c r="I376" s="109" t="s">
        <v>214</v>
      </c>
      <c r="J376" s="109" t="s">
        <v>208</v>
      </c>
      <c r="K376" s="109" t="s">
        <v>214</v>
      </c>
      <c r="L376" s="107" t="str">
        <f>IF(COUNTA('Master Tables'!$A376:$C376)=0,"",IF(COUNTA('Master Tables'!$D376:$E376,'Master Tables'!$I376)=3,"Yes","No"))</f>
        <v>Yes</v>
      </c>
      <c r="M376" s="107">
        <f>COUNTA('Master Tables'!$D376:$E376,'Master Tables'!$I376)+IF('Master Tables'!$J376="Yes",1,0)</f>
        <v>4</v>
      </c>
      <c r="N376" s="108">
        <f>IF('Master Tables'!$M376&gt;0,4,0)</f>
        <v>4</v>
      </c>
    </row>
    <row r="377" spans="1:14">
      <c r="A377" s="109" t="s">
        <v>132</v>
      </c>
      <c r="B377" s="110" t="s">
        <v>455</v>
      </c>
      <c r="C377" s="110" t="s">
        <v>863</v>
      </c>
      <c r="D377" s="110" t="s">
        <v>206</v>
      </c>
      <c r="E377" s="110" t="s">
        <v>864</v>
      </c>
      <c r="F377" s="110" t="s">
        <v>188</v>
      </c>
      <c r="G377" s="109" t="s">
        <v>178</v>
      </c>
      <c r="H377" s="109"/>
      <c r="I377" s="109" t="s">
        <v>208</v>
      </c>
      <c r="J377" s="109" t="s">
        <v>208</v>
      </c>
      <c r="K377" s="109" t="s">
        <v>214</v>
      </c>
      <c r="L377" s="107" t="str">
        <f>IF(COUNTA('Master Tables'!$A377:$C377)=0,"",IF(COUNTA('Master Tables'!$D377:$E377,'Master Tables'!$I377)=3,"Yes","No"))</f>
        <v>Yes</v>
      </c>
      <c r="M377" s="107">
        <f>COUNTA('Master Tables'!$D377:$E377,'Master Tables'!$I377)+IF('Master Tables'!$J377="Yes",1,0)</f>
        <v>4</v>
      </c>
      <c r="N377" s="108">
        <f>IF('Master Tables'!$M377&gt;0,4,0)</f>
        <v>4</v>
      </c>
    </row>
    <row r="378" spans="1:14">
      <c r="A378" s="109" t="s">
        <v>132</v>
      </c>
      <c r="B378" s="110" t="s">
        <v>455</v>
      </c>
      <c r="C378" s="110" t="s">
        <v>865</v>
      </c>
      <c r="D378" s="110" t="s">
        <v>206</v>
      </c>
      <c r="E378" s="110" t="s">
        <v>866</v>
      </c>
      <c r="F378" s="110" t="s">
        <v>188</v>
      </c>
      <c r="G378" s="109" t="s">
        <v>178</v>
      </c>
      <c r="H378" s="109"/>
      <c r="I378" s="109" t="s">
        <v>214</v>
      </c>
      <c r="J378" s="109" t="s">
        <v>208</v>
      </c>
      <c r="K378" s="109" t="s">
        <v>214</v>
      </c>
      <c r="L378" s="107" t="str">
        <f>IF(COUNTA('Master Tables'!$A378:$C378)=0,"",IF(COUNTA('Master Tables'!$D378:$E378,'Master Tables'!$I378)=3,"Yes","No"))</f>
        <v>Yes</v>
      </c>
      <c r="M378" s="107">
        <f>COUNTA('Master Tables'!$D378:$E378,'Master Tables'!$I378)+IF('Master Tables'!$J378="Yes",1,0)</f>
        <v>4</v>
      </c>
      <c r="N378" s="108">
        <f>IF('Master Tables'!$M378&gt;0,4,0)</f>
        <v>4</v>
      </c>
    </row>
    <row r="379" spans="1:14">
      <c r="A379" s="109" t="s">
        <v>132</v>
      </c>
      <c r="B379" s="110" t="s">
        <v>215</v>
      </c>
      <c r="C379" s="110" t="s">
        <v>867</v>
      </c>
      <c r="D379" s="110" t="s">
        <v>206</v>
      </c>
      <c r="E379" s="110" t="s">
        <v>450</v>
      </c>
      <c r="F379" s="110" t="s">
        <v>188</v>
      </c>
      <c r="G379" s="109" t="s">
        <v>178</v>
      </c>
      <c r="H379" s="109"/>
      <c r="I379" s="109" t="s">
        <v>214</v>
      </c>
      <c r="J379" s="109" t="s">
        <v>208</v>
      </c>
      <c r="K379" s="109" t="s">
        <v>214</v>
      </c>
      <c r="L379" s="107" t="str">
        <f>IF(COUNTA('Master Tables'!$A379:$C379)=0,"",IF(COUNTA('Master Tables'!$D379:$E379,'Master Tables'!$I379)=3,"Yes","No"))</f>
        <v>Yes</v>
      </c>
      <c r="M379" s="107">
        <f>COUNTA('Master Tables'!$D379:$E379,'Master Tables'!$I379)+IF('Master Tables'!$J379="Yes",1,0)</f>
        <v>4</v>
      </c>
      <c r="N379" s="108">
        <f>IF('Master Tables'!$M379&gt;0,4,0)</f>
        <v>4</v>
      </c>
    </row>
    <row r="380" spans="1:14">
      <c r="A380" s="109" t="s">
        <v>132</v>
      </c>
      <c r="B380" s="110" t="s">
        <v>455</v>
      </c>
      <c r="C380" s="110" t="s">
        <v>868</v>
      </c>
      <c r="D380" s="110" t="s">
        <v>206</v>
      </c>
      <c r="E380" s="110" t="s">
        <v>869</v>
      </c>
      <c r="F380" s="110" t="s">
        <v>188</v>
      </c>
      <c r="G380" s="109" t="s">
        <v>178</v>
      </c>
      <c r="H380" s="109"/>
      <c r="I380" s="109" t="s">
        <v>214</v>
      </c>
      <c r="J380" s="109" t="s">
        <v>208</v>
      </c>
      <c r="K380" s="109" t="s">
        <v>214</v>
      </c>
      <c r="L380" s="107" t="str">
        <f>IF(COUNTA('Master Tables'!$A380:$C380)=0,"",IF(COUNTA('Master Tables'!$D380:$E380,'Master Tables'!$I380)=3,"Yes","No"))</f>
        <v>Yes</v>
      </c>
      <c r="M380" s="107">
        <f>COUNTA('Master Tables'!$D380:$E380,'Master Tables'!$I380)+IF('Master Tables'!$J380="Yes",1,0)</f>
        <v>4</v>
      </c>
      <c r="N380" s="108">
        <f>IF('Master Tables'!$M380&gt;0,4,0)</f>
        <v>4</v>
      </c>
    </row>
    <row r="381" spans="1:14">
      <c r="A381" s="109" t="s">
        <v>132</v>
      </c>
      <c r="B381" s="110" t="s">
        <v>455</v>
      </c>
      <c r="C381" s="110" t="s">
        <v>870</v>
      </c>
      <c r="D381" s="110" t="s">
        <v>206</v>
      </c>
      <c r="E381" s="110" t="s">
        <v>871</v>
      </c>
      <c r="F381" s="110" t="s">
        <v>188</v>
      </c>
      <c r="G381" s="109" t="s">
        <v>178</v>
      </c>
      <c r="H381" s="109"/>
      <c r="I381" s="109" t="s">
        <v>214</v>
      </c>
      <c r="J381" s="109" t="s">
        <v>208</v>
      </c>
      <c r="K381" s="109" t="s">
        <v>214</v>
      </c>
      <c r="L381" s="107" t="str">
        <f>IF(COUNTA('Master Tables'!$A381:$C381)=0,"",IF(COUNTA('Master Tables'!$D381:$E381,'Master Tables'!$I381)=3,"Yes","No"))</f>
        <v>Yes</v>
      </c>
      <c r="M381" s="107">
        <f>COUNTA('Master Tables'!$D381:$E381,'Master Tables'!$I381)+IF('Master Tables'!$J381="Yes",1,0)</f>
        <v>4</v>
      </c>
      <c r="N381" s="108">
        <f>IF('Master Tables'!$M381&gt;0,4,0)</f>
        <v>4</v>
      </c>
    </row>
    <row r="382" spans="1:14">
      <c r="A382" s="109" t="s">
        <v>132</v>
      </c>
      <c r="B382" s="110" t="s">
        <v>265</v>
      </c>
      <c r="C382" s="110" t="s">
        <v>872</v>
      </c>
      <c r="D382" s="110" t="s">
        <v>206</v>
      </c>
      <c r="E382" s="110" t="s">
        <v>873</v>
      </c>
      <c r="F382" s="110" t="s">
        <v>188</v>
      </c>
      <c r="G382" s="109" t="s">
        <v>178</v>
      </c>
      <c r="H382" s="109"/>
      <c r="I382" s="109" t="s">
        <v>214</v>
      </c>
      <c r="J382" s="109" t="s">
        <v>208</v>
      </c>
      <c r="K382" s="109" t="s">
        <v>214</v>
      </c>
      <c r="L382" s="107" t="str">
        <f>IF(COUNTA('Master Tables'!$A382:$C382)=0,"",IF(COUNTA('Master Tables'!$D382:$E382,'Master Tables'!$I382)=3,"Yes","No"))</f>
        <v>Yes</v>
      </c>
      <c r="M382" s="107">
        <f>COUNTA('Master Tables'!$D382:$E382,'Master Tables'!$I382)+IF('Master Tables'!$J382="Yes",1,0)</f>
        <v>4</v>
      </c>
      <c r="N382" s="108">
        <f>IF('Master Tables'!$M382&gt;0,4,0)</f>
        <v>4</v>
      </c>
    </row>
    <row r="383" spans="1:14">
      <c r="A383" s="109" t="s">
        <v>132</v>
      </c>
      <c r="B383" s="110" t="s">
        <v>265</v>
      </c>
      <c r="C383" s="110" t="s">
        <v>874</v>
      </c>
      <c r="D383" s="110" t="s">
        <v>206</v>
      </c>
      <c r="E383" s="110" t="s">
        <v>875</v>
      </c>
      <c r="F383" s="110" t="s">
        <v>188</v>
      </c>
      <c r="G383" s="109" t="s">
        <v>178</v>
      </c>
      <c r="H383" s="109"/>
      <c r="I383" s="109" t="s">
        <v>214</v>
      </c>
      <c r="J383" s="109" t="s">
        <v>208</v>
      </c>
      <c r="K383" s="109" t="s">
        <v>214</v>
      </c>
      <c r="L383" s="107" t="str">
        <f>IF(COUNTA('Master Tables'!$A383:$C383)=0,"",IF(COUNTA('Master Tables'!$D383:$E383,'Master Tables'!$I383)=3,"Yes","No"))</f>
        <v>Yes</v>
      </c>
      <c r="M383" s="107">
        <f>COUNTA('Master Tables'!$D383:$E383,'Master Tables'!$I383)+IF('Master Tables'!$J383="Yes",1,0)</f>
        <v>4</v>
      </c>
      <c r="N383" s="108">
        <f>IF('Master Tables'!$M383&gt;0,4,0)</f>
        <v>4</v>
      </c>
    </row>
    <row r="384" spans="1:14">
      <c r="A384" s="109" t="s">
        <v>132</v>
      </c>
      <c r="B384" s="110" t="s">
        <v>455</v>
      </c>
      <c r="C384" s="110" t="s">
        <v>876</v>
      </c>
      <c r="D384" s="110" t="s">
        <v>206</v>
      </c>
      <c r="E384" s="110" t="s">
        <v>877</v>
      </c>
      <c r="F384" s="110" t="s">
        <v>188</v>
      </c>
      <c r="G384" s="109" t="s">
        <v>178</v>
      </c>
      <c r="H384" s="109"/>
      <c r="I384" s="109" t="s">
        <v>214</v>
      </c>
      <c r="J384" s="109" t="s">
        <v>208</v>
      </c>
      <c r="K384" s="109" t="s">
        <v>214</v>
      </c>
      <c r="L384" s="107" t="str">
        <f>IF(COUNTA('Master Tables'!$A384:$C384)=0,"",IF(COUNTA('Master Tables'!$D384:$E384,'Master Tables'!$I384)=3,"Yes","No"))</f>
        <v>Yes</v>
      </c>
      <c r="M384" s="107">
        <f>COUNTA('Master Tables'!$D384:$E384,'Master Tables'!$I384)+IF('Master Tables'!$J384="Yes",1,0)</f>
        <v>4</v>
      </c>
      <c r="N384" s="108">
        <f>IF('Master Tables'!$M384&gt;0,4,0)</f>
        <v>4</v>
      </c>
    </row>
    <row r="385" spans="1:14">
      <c r="A385" s="109" t="s">
        <v>132</v>
      </c>
      <c r="B385" s="110" t="s">
        <v>455</v>
      </c>
      <c r="C385" s="110" t="s">
        <v>878</v>
      </c>
      <c r="D385" s="110" t="s">
        <v>206</v>
      </c>
      <c r="E385" s="110" t="s">
        <v>450</v>
      </c>
      <c r="F385" s="110" t="s">
        <v>188</v>
      </c>
      <c r="G385" s="109" t="s">
        <v>178</v>
      </c>
      <c r="H385" s="109"/>
      <c r="I385" s="109" t="s">
        <v>214</v>
      </c>
      <c r="J385" s="109" t="s">
        <v>208</v>
      </c>
      <c r="K385" s="109" t="s">
        <v>214</v>
      </c>
      <c r="L385" s="107" t="str">
        <f>IF(COUNTA('Master Tables'!$A385:$C385)=0,"",IF(COUNTA('Master Tables'!$D385:$E385,'Master Tables'!$I385)=3,"Yes","No"))</f>
        <v>Yes</v>
      </c>
      <c r="M385" s="107">
        <f>COUNTA('Master Tables'!$D385:$E385,'Master Tables'!$I385)+IF('Master Tables'!$J385="Yes",1,0)</f>
        <v>4</v>
      </c>
      <c r="N385" s="108">
        <f>IF('Master Tables'!$M385&gt;0,4,0)</f>
        <v>4</v>
      </c>
    </row>
    <row r="386" spans="1:14">
      <c r="A386" s="109" t="s">
        <v>132</v>
      </c>
      <c r="B386" s="110" t="s">
        <v>455</v>
      </c>
      <c r="C386" s="110" t="s">
        <v>879</v>
      </c>
      <c r="D386" s="110" t="s">
        <v>206</v>
      </c>
      <c r="E386" s="110" t="s">
        <v>880</v>
      </c>
      <c r="F386" s="110" t="s">
        <v>188</v>
      </c>
      <c r="G386" s="109" t="s">
        <v>178</v>
      </c>
      <c r="H386" s="109"/>
      <c r="I386" s="109" t="s">
        <v>214</v>
      </c>
      <c r="J386" s="109" t="s">
        <v>208</v>
      </c>
      <c r="K386" s="109" t="s">
        <v>214</v>
      </c>
      <c r="L386" s="107" t="str">
        <f>IF(COUNTA('Master Tables'!$A386:$C386)=0,"",IF(COUNTA('Master Tables'!$D386:$E386,'Master Tables'!$I386)=3,"Yes","No"))</f>
        <v>Yes</v>
      </c>
      <c r="M386" s="107">
        <f>COUNTA('Master Tables'!$D386:$E386,'Master Tables'!$I386)+IF('Master Tables'!$J386="Yes",1,0)</f>
        <v>4</v>
      </c>
      <c r="N386" s="108">
        <f>IF('Master Tables'!$M386&gt;0,4,0)</f>
        <v>4</v>
      </c>
    </row>
    <row r="387" spans="1:14">
      <c r="A387" s="109" t="s">
        <v>132</v>
      </c>
      <c r="B387" s="110" t="s">
        <v>215</v>
      </c>
      <c r="C387" s="110" t="s">
        <v>881</v>
      </c>
      <c r="D387" s="110" t="s">
        <v>206</v>
      </c>
      <c r="E387" s="110" t="s">
        <v>882</v>
      </c>
      <c r="F387" s="110" t="s">
        <v>188</v>
      </c>
      <c r="G387" s="109" t="s">
        <v>178</v>
      </c>
      <c r="H387" s="109"/>
      <c r="I387" s="109" t="s">
        <v>214</v>
      </c>
      <c r="J387" s="109" t="s">
        <v>208</v>
      </c>
      <c r="K387" s="109" t="s">
        <v>214</v>
      </c>
      <c r="L387" s="107" t="str">
        <f>IF(COUNTA('Master Tables'!$A387:$C387)=0,"",IF(COUNTA('Master Tables'!$D387:$E387,'Master Tables'!$I387)=3,"Yes","No"))</f>
        <v>Yes</v>
      </c>
      <c r="M387" s="107">
        <f>COUNTA('Master Tables'!$D387:$E387,'Master Tables'!$I387)+IF('Master Tables'!$J387="Yes",1,0)</f>
        <v>4</v>
      </c>
      <c r="N387" s="108">
        <f>IF('Master Tables'!$M387&gt;0,4,0)</f>
        <v>4</v>
      </c>
    </row>
    <row r="388" spans="1:14">
      <c r="A388" s="109" t="s">
        <v>132</v>
      </c>
      <c r="B388" s="110" t="s">
        <v>215</v>
      </c>
      <c r="C388" s="110" t="s">
        <v>883</v>
      </c>
      <c r="D388" s="110" t="s">
        <v>206</v>
      </c>
      <c r="E388" s="110" t="s">
        <v>884</v>
      </c>
      <c r="F388" s="110" t="s">
        <v>188</v>
      </c>
      <c r="G388" s="109" t="s">
        <v>178</v>
      </c>
      <c r="H388" s="109"/>
      <c r="I388" s="109" t="s">
        <v>214</v>
      </c>
      <c r="J388" s="109" t="s">
        <v>208</v>
      </c>
      <c r="K388" s="109" t="s">
        <v>214</v>
      </c>
      <c r="L388" s="107" t="str">
        <f>IF(COUNTA('Master Tables'!$A388:$C388)=0,"",IF(COUNTA('Master Tables'!$D388:$E388,'Master Tables'!$I388)=3,"Yes","No"))</f>
        <v>Yes</v>
      </c>
      <c r="M388" s="107">
        <f>COUNTA('Master Tables'!$D388:$E388,'Master Tables'!$I388)+IF('Master Tables'!$J388="Yes",1,0)</f>
        <v>4</v>
      </c>
      <c r="N388" s="108">
        <f>IF('Master Tables'!$M388&gt;0,4,0)</f>
        <v>4</v>
      </c>
    </row>
    <row r="389" spans="1:14">
      <c r="A389" s="109" t="s">
        <v>132</v>
      </c>
      <c r="B389" s="110" t="s">
        <v>215</v>
      </c>
      <c r="C389" s="110" t="s">
        <v>885</v>
      </c>
      <c r="D389" s="110" t="s">
        <v>206</v>
      </c>
      <c r="E389" s="110" t="s">
        <v>886</v>
      </c>
      <c r="F389" s="110" t="s">
        <v>188</v>
      </c>
      <c r="G389" s="109" t="s">
        <v>178</v>
      </c>
      <c r="H389" s="109"/>
      <c r="I389" s="109" t="s">
        <v>214</v>
      </c>
      <c r="J389" s="109" t="s">
        <v>208</v>
      </c>
      <c r="K389" s="109" t="s">
        <v>214</v>
      </c>
      <c r="L389" s="107" t="str">
        <f>IF(COUNTA('Master Tables'!$A389:$C389)=0,"",IF(COUNTA('Master Tables'!$D389:$E389,'Master Tables'!$I389)=3,"Yes","No"))</f>
        <v>Yes</v>
      </c>
      <c r="M389" s="107">
        <f>COUNTA('Master Tables'!$D389:$E389,'Master Tables'!$I389)+IF('Master Tables'!$J389="Yes",1,0)</f>
        <v>4</v>
      </c>
      <c r="N389" s="108">
        <f>IF('Master Tables'!$M389&gt;0,4,0)</f>
        <v>4</v>
      </c>
    </row>
    <row r="390" spans="1:14">
      <c r="A390" s="109" t="s">
        <v>132</v>
      </c>
      <c r="B390" s="110" t="s">
        <v>215</v>
      </c>
      <c r="C390" s="110" t="s">
        <v>887</v>
      </c>
      <c r="D390" s="110" t="s">
        <v>206</v>
      </c>
      <c r="E390" s="110" t="s">
        <v>888</v>
      </c>
      <c r="F390" s="110" t="s">
        <v>188</v>
      </c>
      <c r="G390" s="109" t="s">
        <v>178</v>
      </c>
      <c r="H390" s="109"/>
      <c r="I390" s="109" t="s">
        <v>214</v>
      </c>
      <c r="J390" s="109" t="s">
        <v>208</v>
      </c>
      <c r="K390" s="109" t="s">
        <v>214</v>
      </c>
      <c r="L390" s="107" t="str">
        <f>IF(COUNTA('Master Tables'!$A390:$C390)=0,"",IF(COUNTA('Master Tables'!$D390:$E390,'Master Tables'!$I390)=3,"Yes","No"))</f>
        <v>Yes</v>
      </c>
      <c r="M390" s="107">
        <f>COUNTA('Master Tables'!$D390:$E390,'Master Tables'!$I390)+IF('Master Tables'!$J390="Yes",1,0)</f>
        <v>4</v>
      </c>
      <c r="N390" s="108">
        <f>IF('Master Tables'!$M390&gt;0,4,0)</f>
        <v>4</v>
      </c>
    </row>
    <row r="391" spans="1:14">
      <c r="A391" s="109" t="s">
        <v>132</v>
      </c>
      <c r="B391" s="110" t="s">
        <v>455</v>
      </c>
      <c r="C391" s="110" t="s">
        <v>889</v>
      </c>
      <c r="D391" s="110" t="s">
        <v>206</v>
      </c>
      <c r="E391" s="110" t="s">
        <v>890</v>
      </c>
      <c r="F391" s="110" t="s">
        <v>188</v>
      </c>
      <c r="G391" s="109" t="s">
        <v>178</v>
      </c>
      <c r="H391" s="109"/>
      <c r="I391" s="109" t="s">
        <v>214</v>
      </c>
      <c r="J391" s="109" t="s">
        <v>208</v>
      </c>
      <c r="K391" s="109" t="s">
        <v>214</v>
      </c>
      <c r="L391" s="107" t="str">
        <f>IF(COUNTA('Master Tables'!$A391:$C391)=0,"",IF(COUNTA('Master Tables'!$D391:$E391,'Master Tables'!$I391)=3,"Yes","No"))</f>
        <v>Yes</v>
      </c>
      <c r="M391" s="107">
        <f>COUNTA('Master Tables'!$D391:$E391,'Master Tables'!$I391)+IF('Master Tables'!$J391="Yes",1,0)</f>
        <v>4</v>
      </c>
      <c r="N391" s="108">
        <f>IF('Master Tables'!$M391&gt;0,4,0)</f>
        <v>4</v>
      </c>
    </row>
    <row r="392" spans="1:14">
      <c r="A392" s="109" t="s">
        <v>132</v>
      </c>
      <c r="B392" s="110" t="s">
        <v>455</v>
      </c>
      <c r="C392" s="110" t="s">
        <v>891</v>
      </c>
      <c r="D392" s="110" t="s">
        <v>206</v>
      </c>
      <c r="E392" s="110" t="s">
        <v>450</v>
      </c>
      <c r="F392" s="110" t="s">
        <v>188</v>
      </c>
      <c r="G392" s="109" t="s">
        <v>178</v>
      </c>
      <c r="H392" s="109"/>
      <c r="I392" s="109" t="s">
        <v>214</v>
      </c>
      <c r="J392" s="109" t="s">
        <v>208</v>
      </c>
      <c r="K392" s="109" t="s">
        <v>214</v>
      </c>
      <c r="L392" s="107" t="str">
        <f>IF(COUNTA('Master Tables'!$A392:$C392)=0,"",IF(COUNTA('Master Tables'!$D392:$E392,'Master Tables'!$I392)=3,"Yes","No"))</f>
        <v>Yes</v>
      </c>
      <c r="M392" s="107">
        <f>COUNTA('Master Tables'!$D392:$E392,'Master Tables'!$I392)+IF('Master Tables'!$J392="Yes",1,0)</f>
        <v>4</v>
      </c>
      <c r="N392" s="108">
        <f>IF('Master Tables'!$M392&gt;0,4,0)</f>
        <v>4</v>
      </c>
    </row>
    <row r="393" spans="1:14">
      <c r="A393" s="109" t="s">
        <v>132</v>
      </c>
      <c r="B393" s="110" t="s">
        <v>215</v>
      </c>
      <c r="C393" s="110" t="s">
        <v>892</v>
      </c>
      <c r="D393" s="110" t="s">
        <v>206</v>
      </c>
      <c r="E393" s="110" t="s">
        <v>893</v>
      </c>
      <c r="F393" s="110" t="s">
        <v>188</v>
      </c>
      <c r="G393" s="109" t="s">
        <v>178</v>
      </c>
      <c r="H393" s="109"/>
      <c r="I393" s="109" t="s">
        <v>214</v>
      </c>
      <c r="J393" s="109" t="s">
        <v>208</v>
      </c>
      <c r="K393" s="109" t="s">
        <v>214</v>
      </c>
      <c r="L393" s="107" t="str">
        <f>IF(COUNTA('Master Tables'!$A393:$C393)=0,"",IF(COUNTA('Master Tables'!$D393:$E393,'Master Tables'!$I393)=3,"Yes","No"))</f>
        <v>Yes</v>
      </c>
      <c r="M393" s="107">
        <f>COUNTA('Master Tables'!$D393:$E393,'Master Tables'!$I393)+IF('Master Tables'!$J393="Yes",1,0)</f>
        <v>4</v>
      </c>
      <c r="N393" s="108">
        <f>IF('Master Tables'!$M393&gt;0,4,0)</f>
        <v>4</v>
      </c>
    </row>
    <row r="394" spans="1:14">
      <c r="A394" s="109" t="s">
        <v>132</v>
      </c>
      <c r="B394" s="110" t="s">
        <v>215</v>
      </c>
      <c r="C394" s="110" t="s">
        <v>894</v>
      </c>
      <c r="D394" s="110" t="s">
        <v>206</v>
      </c>
      <c r="E394" s="110" t="s">
        <v>895</v>
      </c>
      <c r="F394" s="110" t="s">
        <v>188</v>
      </c>
      <c r="G394" s="109" t="s">
        <v>178</v>
      </c>
      <c r="H394" s="109"/>
      <c r="I394" s="109" t="s">
        <v>214</v>
      </c>
      <c r="J394" s="109" t="s">
        <v>208</v>
      </c>
      <c r="K394" s="109" t="s">
        <v>214</v>
      </c>
      <c r="L394" s="107" t="str">
        <f>IF(COUNTA('Master Tables'!$A394:$C394)=0,"",IF(COUNTA('Master Tables'!$D394:$E394,'Master Tables'!$I394)=3,"Yes","No"))</f>
        <v>Yes</v>
      </c>
      <c r="M394" s="107">
        <f>COUNTA('Master Tables'!$D394:$E394,'Master Tables'!$I394)+IF('Master Tables'!$J394="Yes",1,0)</f>
        <v>4</v>
      </c>
      <c r="N394" s="108">
        <f>IF('Master Tables'!$M394&gt;0,4,0)</f>
        <v>4</v>
      </c>
    </row>
    <row r="395" spans="1:14">
      <c r="A395" s="109" t="s">
        <v>132</v>
      </c>
      <c r="B395" s="110" t="s">
        <v>215</v>
      </c>
      <c r="C395" s="110" t="s">
        <v>896</v>
      </c>
      <c r="D395" s="110" t="s">
        <v>206</v>
      </c>
      <c r="E395" s="110" t="s">
        <v>897</v>
      </c>
      <c r="F395" s="110" t="s">
        <v>188</v>
      </c>
      <c r="G395" s="109" t="s">
        <v>178</v>
      </c>
      <c r="H395" s="109"/>
      <c r="I395" s="109" t="s">
        <v>214</v>
      </c>
      <c r="J395" s="109" t="s">
        <v>208</v>
      </c>
      <c r="K395" s="109" t="s">
        <v>214</v>
      </c>
      <c r="L395" s="107" t="str">
        <f>IF(COUNTA('Master Tables'!$A395:$C395)=0,"",IF(COUNTA('Master Tables'!$D395:$E395,'Master Tables'!$I395)=3,"Yes","No"))</f>
        <v>Yes</v>
      </c>
      <c r="M395" s="107">
        <f>COUNTA('Master Tables'!$D395:$E395,'Master Tables'!$I395)+IF('Master Tables'!$J395="Yes",1,0)</f>
        <v>4</v>
      </c>
      <c r="N395" s="108">
        <f>IF('Master Tables'!$M395&gt;0,4,0)</f>
        <v>4</v>
      </c>
    </row>
    <row r="396" spans="1:14">
      <c r="A396" s="109" t="s">
        <v>132</v>
      </c>
      <c r="B396" s="110" t="s">
        <v>215</v>
      </c>
      <c r="C396" s="110" t="s">
        <v>898</v>
      </c>
      <c r="D396" s="110" t="s">
        <v>206</v>
      </c>
      <c r="E396" s="110" t="s">
        <v>899</v>
      </c>
      <c r="F396" s="110" t="s">
        <v>188</v>
      </c>
      <c r="G396" s="109" t="s">
        <v>178</v>
      </c>
      <c r="H396" s="109"/>
      <c r="I396" s="109" t="s">
        <v>214</v>
      </c>
      <c r="J396" s="109" t="s">
        <v>208</v>
      </c>
      <c r="K396" s="109" t="s">
        <v>214</v>
      </c>
      <c r="L396" s="107" t="str">
        <f>IF(COUNTA('Master Tables'!$A396:$C396)=0,"",IF(COUNTA('Master Tables'!$D396:$E396,'Master Tables'!$I396)=3,"Yes","No"))</f>
        <v>Yes</v>
      </c>
      <c r="M396" s="107">
        <f>COUNTA('Master Tables'!$D396:$E396,'Master Tables'!$I396)+IF('Master Tables'!$J396="Yes",1,0)</f>
        <v>4</v>
      </c>
      <c r="N396" s="108">
        <f>IF('Master Tables'!$M396&gt;0,4,0)</f>
        <v>4</v>
      </c>
    </row>
    <row r="397" spans="1:14">
      <c r="A397" s="109" t="s">
        <v>132</v>
      </c>
      <c r="B397" s="110" t="s">
        <v>455</v>
      </c>
      <c r="C397" s="110" t="s">
        <v>900</v>
      </c>
      <c r="D397" s="110" t="s">
        <v>206</v>
      </c>
      <c r="E397" s="110" t="s">
        <v>901</v>
      </c>
      <c r="F397" s="110" t="s">
        <v>188</v>
      </c>
      <c r="G397" s="109" t="s">
        <v>178</v>
      </c>
      <c r="H397" s="109"/>
      <c r="I397" s="109" t="s">
        <v>214</v>
      </c>
      <c r="J397" s="109" t="s">
        <v>208</v>
      </c>
      <c r="K397" s="109" t="s">
        <v>214</v>
      </c>
      <c r="L397" s="107" t="str">
        <f>IF(COUNTA('Master Tables'!$A397:$C397)=0,"",IF(COUNTA('Master Tables'!$D397:$E397,'Master Tables'!$I397)=3,"Yes","No"))</f>
        <v>Yes</v>
      </c>
      <c r="M397" s="107">
        <f>COUNTA('Master Tables'!$D397:$E397,'Master Tables'!$I397)+IF('Master Tables'!$J397="Yes",1,0)</f>
        <v>4</v>
      </c>
      <c r="N397" s="108">
        <f>IF('Master Tables'!$M397&gt;0,4,0)</f>
        <v>4</v>
      </c>
    </row>
    <row r="398" spans="1:14">
      <c r="A398" s="109" t="s">
        <v>132</v>
      </c>
      <c r="B398" s="110" t="s">
        <v>215</v>
      </c>
      <c r="C398" s="110" t="s">
        <v>902</v>
      </c>
      <c r="D398" s="110" t="s">
        <v>206</v>
      </c>
      <c r="E398" s="110" t="s">
        <v>903</v>
      </c>
      <c r="F398" s="110" t="s">
        <v>188</v>
      </c>
      <c r="G398" s="109" t="s">
        <v>178</v>
      </c>
      <c r="H398" s="109"/>
      <c r="I398" s="109" t="s">
        <v>214</v>
      </c>
      <c r="J398" s="109" t="s">
        <v>208</v>
      </c>
      <c r="K398" s="109" t="s">
        <v>214</v>
      </c>
      <c r="L398" s="107" t="str">
        <f>IF(COUNTA('Master Tables'!$A398:$C398)=0,"",IF(COUNTA('Master Tables'!$D398:$E398,'Master Tables'!$I398)=3,"Yes","No"))</f>
        <v>Yes</v>
      </c>
      <c r="M398" s="107">
        <f>COUNTA('Master Tables'!$D398:$E398,'Master Tables'!$I398)+IF('Master Tables'!$J398="Yes",1,0)</f>
        <v>4</v>
      </c>
      <c r="N398" s="108">
        <f>IF('Master Tables'!$M398&gt;0,4,0)</f>
        <v>4</v>
      </c>
    </row>
    <row r="399" spans="1:14" ht="30">
      <c r="A399" s="109" t="s">
        <v>132</v>
      </c>
      <c r="B399" s="110" t="s">
        <v>215</v>
      </c>
      <c r="C399" s="110" t="s">
        <v>904</v>
      </c>
      <c r="D399" s="110" t="s">
        <v>206</v>
      </c>
      <c r="E399" s="110" t="s">
        <v>905</v>
      </c>
      <c r="F399" s="110" t="s">
        <v>188</v>
      </c>
      <c r="G399" s="109" t="s">
        <v>178</v>
      </c>
      <c r="H399" s="109"/>
      <c r="I399" s="109" t="s">
        <v>214</v>
      </c>
      <c r="J399" s="109" t="s">
        <v>208</v>
      </c>
      <c r="K399" s="109" t="s">
        <v>214</v>
      </c>
      <c r="L399" s="107" t="str">
        <f>IF(COUNTA('Master Tables'!$A399:$C399)=0,"",IF(COUNTA('Master Tables'!$D399:$E399,'Master Tables'!$I399)=3,"Yes","No"))</f>
        <v>Yes</v>
      </c>
      <c r="M399" s="107">
        <f>COUNTA('Master Tables'!$D399:$E399,'Master Tables'!$I399)+IF('Master Tables'!$J399="Yes",1,0)</f>
        <v>4</v>
      </c>
      <c r="N399" s="108">
        <f>IF('Master Tables'!$M399&gt;0,4,0)</f>
        <v>4</v>
      </c>
    </row>
    <row r="400" spans="1:14">
      <c r="A400" s="109" t="s">
        <v>132</v>
      </c>
      <c r="B400" s="110" t="s">
        <v>215</v>
      </c>
      <c r="C400" s="110" t="s">
        <v>906</v>
      </c>
      <c r="D400" s="110" t="s">
        <v>206</v>
      </c>
      <c r="E400" s="110" t="s">
        <v>907</v>
      </c>
      <c r="F400" s="110" t="s">
        <v>188</v>
      </c>
      <c r="G400" s="109" t="s">
        <v>178</v>
      </c>
      <c r="H400" s="109"/>
      <c r="I400" s="109" t="s">
        <v>214</v>
      </c>
      <c r="J400" s="109" t="s">
        <v>208</v>
      </c>
      <c r="K400" s="109" t="s">
        <v>214</v>
      </c>
      <c r="L400" s="107" t="str">
        <f>IF(COUNTA('Master Tables'!$A400:$C400)=0,"",IF(COUNTA('Master Tables'!$D400:$E400,'Master Tables'!$I400)=3,"Yes","No"))</f>
        <v>Yes</v>
      </c>
      <c r="M400" s="107">
        <f>COUNTA('Master Tables'!$D400:$E400,'Master Tables'!$I400)+IF('Master Tables'!$J400="Yes",1,0)</f>
        <v>4</v>
      </c>
      <c r="N400" s="108">
        <f>IF('Master Tables'!$M400&gt;0,4,0)</f>
        <v>4</v>
      </c>
    </row>
    <row r="401" spans="1:14">
      <c r="A401" s="109" t="s">
        <v>132</v>
      </c>
      <c r="B401" s="110" t="s">
        <v>455</v>
      </c>
      <c r="C401" s="110" t="s">
        <v>908</v>
      </c>
      <c r="D401" s="110" t="s">
        <v>206</v>
      </c>
      <c r="E401" s="110" t="s">
        <v>909</v>
      </c>
      <c r="F401" s="110" t="s">
        <v>188</v>
      </c>
      <c r="G401" s="109" t="s">
        <v>178</v>
      </c>
      <c r="H401" s="109"/>
      <c r="I401" s="109" t="s">
        <v>214</v>
      </c>
      <c r="J401" s="109" t="s">
        <v>208</v>
      </c>
      <c r="K401" s="109" t="s">
        <v>214</v>
      </c>
      <c r="L401" s="107" t="str">
        <f>IF(COUNTA('Master Tables'!$A401:$C401)=0,"",IF(COUNTA('Master Tables'!$D401:$E401,'Master Tables'!$I401)=3,"Yes","No"))</f>
        <v>Yes</v>
      </c>
      <c r="M401" s="107">
        <f>COUNTA('Master Tables'!$D401:$E401,'Master Tables'!$I401)+IF('Master Tables'!$J401="Yes",1,0)</f>
        <v>4</v>
      </c>
      <c r="N401" s="108">
        <f>IF('Master Tables'!$M401&gt;0,4,0)</f>
        <v>4</v>
      </c>
    </row>
    <row r="402" spans="1:14">
      <c r="A402" s="109" t="s">
        <v>132</v>
      </c>
      <c r="B402" s="110" t="s">
        <v>204</v>
      </c>
      <c r="C402" s="110" t="s">
        <v>910</v>
      </c>
      <c r="D402" s="110" t="s">
        <v>206</v>
      </c>
      <c r="E402" s="110" t="s">
        <v>911</v>
      </c>
      <c r="F402" s="110" t="s">
        <v>188</v>
      </c>
      <c r="G402" s="109" t="s">
        <v>178</v>
      </c>
      <c r="H402" s="109"/>
      <c r="I402" s="109" t="s">
        <v>214</v>
      </c>
      <c r="J402" s="109" t="s">
        <v>208</v>
      </c>
      <c r="K402" s="109" t="s">
        <v>214</v>
      </c>
      <c r="L402" s="107" t="str">
        <f>IF(COUNTA('Master Tables'!$A402:$C402)=0,"",IF(COUNTA('Master Tables'!$D402:$E402,'Master Tables'!$I402)=3,"Yes","No"))</f>
        <v>Yes</v>
      </c>
      <c r="M402" s="107">
        <f>COUNTA('Master Tables'!$D402:$E402,'Master Tables'!$I402)+IF('Master Tables'!$J402="Yes",1,0)</f>
        <v>4</v>
      </c>
      <c r="N402" s="108">
        <f>IF('Master Tables'!$M402&gt;0,4,0)</f>
        <v>4</v>
      </c>
    </row>
    <row r="403" spans="1:14">
      <c r="A403" s="109" t="s">
        <v>132</v>
      </c>
      <c r="B403" s="110" t="s">
        <v>204</v>
      </c>
      <c r="C403" s="110" t="s">
        <v>912</v>
      </c>
      <c r="D403" s="110" t="s">
        <v>206</v>
      </c>
      <c r="E403" s="110" t="s">
        <v>913</v>
      </c>
      <c r="F403" s="110" t="s">
        <v>188</v>
      </c>
      <c r="G403" s="109" t="s">
        <v>178</v>
      </c>
      <c r="H403" s="109"/>
      <c r="I403" s="109" t="s">
        <v>214</v>
      </c>
      <c r="J403" s="109" t="s">
        <v>208</v>
      </c>
      <c r="K403" s="109" t="s">
        <v>214</v>
      </c>
      <c r="L403" s="107" t="str">
        <f>IF(COUNTA('Master Tables'!$A403:$C403)=0,"",IF(COUNTA('Master Tables'!$D403:$E403,'Master Tables'!$I403)=3,"Yes","No"))</f>
        <v>Yes</v>
      </c>
      <c r="M403" s="107">
        <f>COUNTA('Master Tables'!$D403:$E403,'Master Tables'!$I403)+IF('Master Tables'!$J403="Yes",1,0)</f>
        <v>4</v>
      </c>
      <c r="N403" s="108">
        <f>IF('Master Tables'!$M403&gt;0,4,0)</f>
        <v>4</v>
      </c>
    </row>
    <row r="404" spans="1:14">
      <c r="A404" s="109" t="s">
        <v>132</v>
      </c>
      <c r="B404" s="110" t="s">
        <v>204</v>
      </c>
      <c r="C404" s="110" t="s">
        <v>914</v>
      </c>
      <c r="D404" s="110" t="s">
        <v>206</v>
      </c>
      <c r="E404" s="110" t="s">
        <v>207</v>
      </c>
      <c r="F404" s="110" t="s">
        <v>188</v>
      </c>
      <c r="G404" s="109" t="s">
        <v>178</v>
      </c>
      <c r="H404" s="109"/>
      <c r="I404" s="109" t="s">
        <v>214</v>
      </c>
      <c r="J404" s="109" t="s">
        <v>208</v>
      </c>
      <c r="K404" s="109" t="s">
        <v>214</v>
      </c>
      <c r="L404" s="107" t="str">
        <f>IF(COUNTA('Master Tables'!$A404:$C404)=0,"",IF(COUNTA('Master Tables'!$D404:$E404,'Master Tables'!$I404)=3,"Yes","No"))</f>
        <v>Yes</v>
      </c>
      <c r="M404" s="107">
        <f>COUNTA('Master Tables'!$D404:$E404,'Master Tables'!$I404)+IF('Master Tables'!$J404="Yes",1,0)</f>
        <v>4</v>
      </c>
      <c r="N404" s="108">
        <f>IF('Master Tables'!$M404&gt;0,4,0)</f>
        <v>4</v>
      </c>
    </row>
    <row r="405" spans="1:14">
      <c r="A405" s="109" t="s">
        <v>132</v>
      </c>
      <c r="B405" s="110" t="s">
        <v>204</v>
      </c>
      <c r="C405" s="110" t="s">
        <v>915</v>
      </c>
      <c r="D405" s="110" t="s">
        <v>206</v>
      </c>
      <c r="E405" s="110" t="s">
        <v>916</v>
      </c>
      <c r="F405" s="110" t="s">
        <v>188</v>
      </c>
      <c r="G405" s="109" t="s">
        <v>178</v>
      </c>
      <c r="H405" s="109"/>
      <c r="I405" s="109" t="s">
        <v>214</v>
      </c>
      <c r="J405" s="109" t="s">
        <v>208</v>
      </c>
      <c r="K405" s="109" t="s">
        <v>214</v>
      </c>
      <c r="L405" s="107" t="str">
        <f>IF(COUNTA('Master Tables'!$A405:$C405)=0,"",IF(COUNTA('Master Tables'!$D405:$E405,'Master Tables'!$I405)=3,"Yes","No"))</f>
        <v>Yes</v>
      </c>
      <c r="M405" s="107">
        <f>COUNTA('Master Tables'!$D405:$E405,'Master Tables'!$I405)+IF('Master Tables'!$J405="Yes",1,0)</f>
        <v>4</v>
      </c>
      <c r="N405" s="108">
        <f>IF('Master Tables'!$M405&gt;0,4,0)</f>
        <v>4</v>
      </c>
    </row>
    <row r="406" spans="1:14">
      <c r="A406" s="109" t="s">
        <v>132</v>
      </c>
      <c r="B406" s="110" t="s">
        <v>204</v>
      </c>
      <c r="C406" s="110" t="s">
        <v>917</v>
      </c>
      <c r="D406" s="110" t="s">
        <v>206</v>
      </c>
      <c r="E406" s="110" t="s">
        <v>450</v>
      </c>
      <c r="F406" s="110" t="s">
        <v>188</v>
      </c>
      <c r="G406" s="109" t="s">
        <v>178</v>
      </c>
      <c r="H406" s="109"/>
      <c r="I406" s="109" t="s">
        <v>214</v>
      </c>
      <c r="J406" s="109" t="s">
        <v>208</v>
      </c>
      <c r="K406" s="109" t="s">
        <v>214</v>
      </c>
      <c r="L406" s="107" t="str">
        <f>IF(COUNTA('Master Tables'!$A406:$C406)=0,"",IF(COUNTA('Master Tables'!$D406:$E406,'Master Tables'!$I406)=3,"Yes","No"))</f>
        <v>Yes</v>
      </c>
      <c r="M406" s="107">
        <f>COUNTA('Master Tables'!$D406:$E406,'Master Tables'!$I406)+IF('Master Tables'!$J406="Yes",1,0)</f>
        <v>4</v>
      </c>
      <c r="N406" s="108">
        <f>IF('Master Tables'!$M406&gt;0,4,0)</f>
        <v>4</v>
      </c>
    </row>
    <row r="407" spans="1:14">
      <c r="A407" s="109" t="s">
        <v>132</v>
      </c>
      <c r="B407" s="110" t="s">
        <v>204</v>
      </c>
      <c r="C407" s="110" t="s">
        <v>918</v>
      </c>
      <c r="D407" s="110" t="s">
        <v>206</v>
      </c>
      <c r="E407" s="110" t="s">
        <v>450</v>
      </c>
      <c r="F407" s="110" t="s">
        <v>188</v>
      </c>
      <c r="G407" s="109" t="s">
        <v>178</v>
      </c>
      <c r="H407" s="109"/>
      <c r="I407" s="109" t="s">
        <v>214</v>
      </c>
      <c r="J407" s="109" t="s">
        <v>208</v>
      </c>
      <c r="K407" s="109" t="s">
        <v>214</v>
      </c>
      <c r="L407" s="107" t="str">
        <f>IF(COUNTA('Master Tables'!$A407:$C407)=0,"",IF(COUNTA('Master Tables'!$D407:$E407,'Master Tables'!$I407)=3,"Yes","No"))</f>
        <v>Yes</v>
      </c>
      <c r="M407" s="107">
        <f>COUNTA('Master Tables'!$D407:$E407,'Master Tables'!$I407)+IF('Master Tables'!$J407="Yes",1,0)</f>
        <v>4</v>
      </c>
      <c r="N407" s="108">
        <f>IF('Master Tables'!$M407&gt;0,4,0)</f>
        <v>4</v>
      </c>
    </row>
    <row r="408" spans="1:14">
      <c r="A408" s="109" t="s">
        <v>132</v>
      </c>
      <c r="B408" s="110" t="s">
        <v>215</v>
      </c>
      <c r="C408" s="110" t="s">
        <v>919</v>
      </c>
      <c r="D408" s="110" t="s">
        <v>206</v>
      </c>
      <c r="E408" s="110" t="s">
        <v>450</v>
      </c>
      <c r="F408" s="110" t="s">
        <v>188</v>
      </c>
      <c r="G408" s="109" t="s">
        <v>178</v>
      </c>
      <c r="H408" s="109"/>
      <c r="I408" s="109" t="s">
        <v>214</v>
      </c>
      <c r="J408" s="109" t="s">
        <v>208</v>
      </c>
      <c r="K408" s="109" t="s">
        <v>214</v>
      </c>
      <c r="L408" s="107" t="str">
        <f>IF(COUNTA('Master Tables'!$A408:$C408)=0,"",IF(COUNTA('Master Tables'!$D408:$E408,'Master Tables'!$I408)=3,"Yes","No"))</f>
        <v>Yes</v>
      </c>
      <c r="M408" s="107">
        <f>COUNTA('Master Tables'!$D408:$E408,'Master Tables'!$I408)+IF('Master Tables'!$J408="Yes",1,0)</f>
        <v>4</v>
      </c>
      <c r="N408" s="108">
        <f>IF('Master Tables'!$M408&gt;0,4,0)</f>
        <v>4</v>
      </c>
    </row>
    <row r="409" spans="1:14">
      <c r="A409" s="109" t="s">
        <v>132</v>
      </c>
      <c r="B409" s="110" t="s">
        <v>455</v>
      </c>
      <c r="C409" s="110" t="s">
        <v>920</v>
      </c>
      <c r="D409" s="110" t="s">
        <v>206</v>
      </c>
      <c r="E409" s="110" t="s">
        <v>921</v>
      </c>
      <c r="F409" s="110" t="s">
        <v>188</v>
      </c>
      <c r="G409" s="109" t="s">
        <v>178</v>
      </c>
      <c r="H409" s="109"/>
      <c r="I409" s="109" t="s">
        <v>214</v>
      </c>
      <c r="J409" s="109" t="s">
        <v>208</v>
      </c>
      <c r="K409" s="109" t="s">
        <v>214</v>
      </c>
      <c r="L409" s="107" t="str">
        <f>IF(COUNTA('Master Tables'!$A409:$C409)=0,"",IF(COUNTA('Master Tables'!$D409:$E409,'Master Tables'!$I409)=3,"Yes","No"))</f>
        <v>Yes</v>
      </c>
      <c r="M409" s="107">
        <f>COUNTA('Master Tables'!$D409:$E409,'Master Tables'!$I409)+IF('Master Tables'!$J409="Yes",1,0)</f>
        <v>4</v>
      </c>
      <c r="N409" s="108">
        <f>IF('Master Tables'!$M409&gt;0,4,0)</f>
        <v>4</v>
      </c>
    </row>
    <row r="410" spans="1:14">
      <c r="A410" s="109" t="s">
        <v>132</v>
      </c>
      <c r="B410" s="110" t="s">
        <v>215</v>
      </c>
      <c r="C410" s="110" t="s">
        <v>922</v>
      </c>
      <c r="D410" s="110" t="s">
        <v>206</v>
      </c>
      <c r="E410" s="110" t="s">
        <v>450</v>
      </c>
      <c r="F410" s="110" t="s">
        <v>188</v>
      </c>
      <c r="G410" s="109" t="s">
        <v>178</v>
      </c>
      <c r="H410" s="109"/>
      <c r="I410" s="109" t="s">
        <v>214</v>
      </c>
      <c r="J410" s="109" t="s">
        <v>208</v>
      </c>
      <c r="K410" s="109" t="s">
        <v>214</v>
      </c>
      <c r="L410" s="107" t="str">
        <f>IF(COUNTA('Master Tables'!$A410:$C410)=0,"",IF(COUNTA('Master Tables'!$D410:$E410,'Master Tables'!$I410)=3,"Yes","No"))</f>
        <v>Yes</v>
      </c>
      <c r="M410" s="107">
        <f>COUNTA('Master Tables'!$D410:$E410,'Master Tables'!$I410)+IF('Master Tables'!$J410="Yes",1,0)</f>
        <v>4</v>
      </c>
      <c r="N410" s="108">
        <f>IF('Master Tables'!$M410&gt;0,4,0)</f>
        <v>4</v>
      </c>
    </row>
    <row r="411" spans="1:14">
      <c r="A411" s="109" t="s">
        <v>132</v>
      </c>
      <c r="B411" s="110" t="s">
        <v>455</v>
      </c>
      <c r="C411" s="110" t="s">
        <v>923</v>
      </c>
      <c r="D411" s="110" t="s">
        <v>206</v>
      </c>
      <c r="E411" s="110" t="s">
        <v>924</v>
      </c>
      <c r="F411" s="110" t="s">
        <v>188</v>
      </c>
      <c r="G411" s="109" t="s">
        <v>178</v>
      </c>
      <c r="H411" s="109"/>
      <c r="I411" s="109" t="s">
        <v>214</v>
      </c>
      <c r="J411" s="109" t="s">
        <v>208</v>
      </c>
      <c r="K411" s="109" t="s">
        <v>214</v>
      </c>
      <c r="L411" s="107" t="str">
        <f>IF(COUNTA('Master Tables'!$A411:$C411)=0,"",IF(COUNTA('Master Tables'!$D411:$E411,'Master Tables'!$I411)=3,"Yes","No"))</f>
        <v>Yes</v>
      </c>
      <c r="M411" s="107">
        <f>COUNTA('Master Tables'!$D411:$E411,'Master Tables'!$I411)+IF('Master Tables'!$J411="Yes",1,0)</f>
        <v>4</v>
      </c>
      <c r="N411" s="108">
        <f>IF('Master Tables'!$M411&gt;0,4,0)</f>
        <v>4</v>
      </c>
    </row>
    <row r="412" spans="1:14">
      <c r="A412" s="109" t="s">
        <v>132</v>
      </c>
      <c r="B412" s="110" t="s">
        <v>455</v>
      </c>
      <c r="C412" s="110" t="s">
        <v>925</v>
      </c>
      <c r="D412" s="110" t="s">
        <v>206</v>
      </c>
      <c r="E412" s="110" t="s">
        <v>926</v>
      </c>
      <c r="F412" s="110" t="s">
        <v>188</v>
      </c>
      <c r="G412" s="109" t="s">
        <v>178</v>
      </c>
      <c r="H412" s="109"/>
      <c r="I412" s="109" t="s">
        <v>214</v>
      </c>
      <c r="J412" s="109" t="s">
        <v>208</v>
      </c>
      <c r="K412" s="109" t="s">
        <v>214</v>
      </c>
      <c r="L412" s="107" t="str">
        <f>IF(COUNTA('Master Tables'!$A412:$C412)=0,"",IF(COUNTA('Master Tables'!$D412:$E412,'Master Tables'!$I412)=3,"Yes","No"))</f>
        <v>Yes</v>
      </c>
      <c r="M412" s="107">
        <f>COUNTA('Master Tables'!$D412:$E412,'Master Tables'!$I412)+IF('Master Tables'!$J412="Yes",1,0)</f>
        <v>4</v>
      </c>
      <c r="N412" s="108">
        <f>IF('Master Tables'!$M412&gt;0,4,0)</f>
        <v>4</v>
      </c>
    </row>
    <row r="413" spans="1:14" ht="30">
      <c r="A413" s="109" t="s">
        <v>132</v>
      </c>
      <c r="B413" s="110" t="s">
        <v>455</v>
      </c>
      <c r="C413" s="110" t="s">
        <v>927</v>
      </c>
      <c r="D413" s="110" t="s">
        <v>206</v>
      </c>
      <c r="E413" s="110" t="s">
        <v>928</v>
      </c>
      <c r="F413" s="110" t="s">
        <v>188</v>
      </c>
      <c r="G413" s="109" t="s">
        <v>178</v>
      </c>
      <c r="H413" s="109"/>
      <c r="I413" s="109" t="s">
        <v>214</v>
      </c>
      <c r="J413" s="109" t="s">
        <v>208</v>
      </c>
      <c r="K413" s="109" t="s">
        <v>214</v>
      </c>
      <c r="L413" s="107" t="str">
        <f>IF(COUNTA('Master Tables'!$A413:$C413)=0,"",IF(COUNTA('Master Tables'!$D413:$E413,'Master Tables'!$I413)=3,"Yes","No"))</f>
        <v>Yes</v>
      </c>
      <c r="M413" s="107">
        <f>COUNTA('Master Tables'!$D413:$E413,'Master Tables'!$I413)+IF('Master Tables'!$J413="Yes",1,0)</f>
        <v>4</v>
      </c>
      <c r="N413" s="108">
        <f>IF('Master Tables'!$M413&gt;0,4,0)</f>
        <v>4</v>
      </c>
    </row>
    <row r="414" spans="1:14">
      <c r="A414" s="109" t="s">
        <v>132</v>
      </c>
      <c r="B414" s="110" t="s">
        <v>455</v>
      </c>
      <c r="C414" s="110" t="s">
        <v>929</v>
      </c>
      <c r="D414" s="110" t="s">
        <v>206</v>
      </c>
      <c r="E414" s="110" t="s">
        <v>930</v>
      </c>
      <c r="F414" s="110" t="s">
        <v>188</v>
      </c>
      <c r="G414" s="109" t="s">
        <v>178</v>
      </c>
      <c r="H414" s="109"/>
      <c r="I414" s="109" t="s">
        <v>214</v>
      </c>
      <c r="J414" s="109" t="s">
        <v>208</v>
      </c>
      <c r="K414" s="109" t="s">
        <v>214</v>
      </c>
      <c r="L414" s="107" t="str">
        <f>IF(COUNTA('Master Tables'!$A414:$C414)=0,"",IF(COUNTA('Master Tables'!$D414:$E414,'Master Tables'!$I414)=3,"Yes","No"))</f>
        <v>Yes</v>
      </c>
      <c r="M414" s="107">
        <f>COUNTA('Master Tables'!$D414:$E414,'Master Tables'!$I414)+IF('Master Tables'!$J414="Yes",1,0)</f>
        <v>4</v>
      </c>
      <c r="N414" s="108">
        <f>IF('Master Tables'!$M414&gt;0,4,0)</f>
        <v>4</v>
      </c>
    </row>
    <row r="415" spans="1:14">
      <c r="A415" s="109" t="s">
        <v>132</v>
      </c>
      <c r="B415" s="110" t="s">
        <v>265</v>
      </c>
      <c r="C415" s="110" t="s">
        <v>931</v>
      </c>
      <c r="D415" s="110" t="s">
        <v>206</v>
      </c>
      <c r="E415" s="110" t="s">
        <v>450</v>
      </c>
      <c r="F415" s="110" t="s">
        <v>188</v>
      </c>
      <c r="G415" s="109" t="s">
        <v>178</v>
      </c>
      <c r="H415" s="109"/>
      <c r="I415" s="109" t="s">
        <v>214</v>
      </c>
      <c r="J415" s="109" t="s">
        <v>208</v>
      </c>
      <c r="K415" s="109" t="s">
        <v>214</v>
      </c>
      <c r="L415" s="107" t="str">
        <f>IF(COUNTA('Master Tables'!$A415:$C415)=0,"",IF(COUNTA('Master Tables'!$D415:$E415,'Master Tables'!$I415)=3,"Yes","No"))</f>
        <v>Yes</v>
      </c>
      <c r="M415" s="107">
        <f>COUNTA('Master Tables'!$D415:$E415,'Master Tables'!$I415)+IF('Master Tables'!$J415="Yes",1,0)</f>
        <v>4</v>
      </c>
      <c r="N415" s="108">
        <f>IF('Master Tables'!$M415&gt;0,4,0)</f>
        <v>4</v>
      </c>
    </row>
    <row r="416" spans="1:14">
      <c r="A416" s="109" t="s">
        <v>132</v>
      </c>
      <c r="B416" s="110" t="s">
        <v>455</v>
      </c>
      <c r="C416" s="110" t="s">
        <v>932</v>
      </c>
      <c r="D416" s="110" t="s">
        <v>206</v>
      </c>
      <c r="E416" s="110" t="s">
        <v>933</v>
      </c>
      <c r="F416" s="110" t="s">
        <v>188</v>
      </c>
      <c r="G416" s="109" t="s">
        <v>178</v>
      </c>
      <c r="H416" s="109"/>
      <c r="I416" s="109" t="s">
        <v>214</v>
      </c>
      <c r="J416" s="109" t="s">
        <v>208</v>
      </c>
      <c r="K416" s="109" t="s">
        <v>214</v>
      </c>
      <c r="L416" s="107" t="str">
        <f>IF(COUNTA('Master Tables'!$A416:$C416)=0,"",IF(COUNTA('Master Tables'!$D416:$E416,'Master Tables'!$I416)=3,"Yes","No"))</f>
        <v>Yes</v>
      </c>
      <c r="M416" s="107">
        <f>COUNTA('Master Tables'!$D416:$E416,'Master Tables'!$I416)+IF('Master Tables'!$J416="Yes",1,0)</f>
        <v>4</v>
      </c>
      <c r="N416" s="108">
        <f>IF('Master Tables'!$M416&gt;0,4,0)</f>
        <v>4</v>
      </c>
    </row>
    <row r="417" spans="1:14">
      <c r="A417" s="109" t="s">
        <v>132</v>
      </c>
      <c r="B417" s="110" t="s">
        <v>455</v>
      </c>
      <c r="C417" s="110" t="s">
        <v>934</v>
      </c>
      <c r="D417" s="110" t="s">
        <v>206</v>
      </c>
      <c r="E417" s="110" t="s">
        <v>450</v>
      </c>
      <c r="F417" s="110" t="s">
        <v>188</v>
      </c>
      <c r="G417" s="109" t="s">
        <v>178</v>
      </c>
      <c r="H417" s="109"/>
      <c r="I417" s="109" t="s">
        <v>214</v>
      </c>
      <c r="J417" s="109" t="s">
        <v>208</v>
      </c>
      <c r="K417" s="109" t="s">
        <v>214</v>
      </c>
      <c r="L417" s="107" t="str">
        <f>IF(COUNTA('Master Tables'!$A417:$C417)=0,"",IF(COUNTA('Master Tables'!$D417:$E417,'Master Tables'!$I417)=3,"Yes","No"))</f>
        <v>Yes</v>
      </c>
      <c r="M417" s="107">
        <f>COUNTA('Master Tables'!$D417:$E417,'Master Tables'!$I417)+IF('Master Tables'!$J417="Yes",1,0)</f>
        <v>4</v>
      </c>
      <c r="N417" s="108">
        <f>IF('Master Tables'!$M417&gt;0,4,0)</f>
        <v>4</v>
      </c>
    </row>
    <row r="418" spans="1:14">
      <c r="A418" s="109" t="s">
        <v>132</v>
      </c>
      <c r="B418" s="110" t="s">
        <v>405</v>
      </c>
      <c r="C418" s="110" t="s">
        <v>935</v>
      </c>
      <c r="D418" s="110" t="s">
        <v>206</v>
      </c>
      <c r="E418" s="110" t="s">
        <v>936</v>
      </c>
      <c r="F418" s="110" t="s">
        <v>188</v>
      </c>
      <c r="G418" s="109" t="s">
        <v>178</v>
      </c>
      <c r="H418" s="109"/>
      <c r="I418" s="109" t="s">
        <v>214</v>
      </c>
      <c r="J418" s="109" t="s">
        <v>208</v>
      </c>
      <c r="K418" s="109" t="s">
        <v>214</v>
      </c>
      <c r="L418" s="107" t="str">
        <f>IF(COUNTA('Master Tables'!$A418:$C418)=0,"",IF(COUNTA('Master Tables'!$D418:$E418,'Master Tables'!$I418)=3,"Yes","No"))</f>
        <v>Yes</v>
      </c>
      <c r="M418" s="107">
        <f>COUNTA('Master Tables'!$D418:$E418,'Master Tables'!$I418)+IF('Master Tables'!$J418="Yes",1,0)</f>
        <v>4</v>
      </c>
      <c r="N418" s="108">
        <f>IF('Master Tables'!$M418&gt;0,4,0)</f>
        <v>4</v>
      </c>
    </row>
    <row r="419" spans="1:14">
      <c r="A419" s="109" t="s">
        <v>132</v>
      </c>
      <c r="B419" s="110" t="s">
        <v>405</v>
      </c>
      <c r="C419" s="110" t="s">
        <v>937</v>
      </c>
      <c r="D419" s="110" t="s">
        <v>206</v>
      </c>
      <c r="E419" s="110" t="s">
        <v>938</v>
      </c>
      <c r="F419" s="110" t="s">
        <v>188</v>
      </c>
      <c r="G419" s="109" t="s">
        <v>178</v>
      </c>
      <c r="H419" s="109"/>
      <c r="I419" s="109" t="s">
        <v>214</v>
      </c>
      <c r="J419" s="109" t="s">
        <v>208</v>
      </c>
      <c r="K419" s="109" t="s">
        <v>214</v>
      </c>
      <c r="L419" s="107" t="str">
        <f>IF(COUNTA('Master Tables'!$A419:$C419)=0,"",IF(COUNTA('Master Tables'!$D419:$E419,'Master Tables'!$I419)=3,"Yes","No"))</f>
        <v>Yes</v>
      </c>
      <c r="M419" s="107">
        <f>COUNTA('Master Tables'!$D419:$E419,'Master Tables'!$I419)+IF('Master Tables'!$J419="Yes",1,0)</f>
        <v>4</v>
      </c>
      <c r="N419" s="108">
        <f>IF('Master Tables'!$M419&gt;0,4,0)</f>
        <v>4</v>
      </c>
    </row>
    <row r="420" spans="1:14">
      <c r="A420" s="109" t="s">
        <v>132</v>
      </c>
      <c r="B420" s="110" t="s">
        <v>405</v>
      </c>
      <c r="C420" s="110" t="s">
        <v>939</v>
      </c>
      <c r="D420" s="110" t="s">
        <v>206</v>
      </c>
      <c r="E420" s="110" t="s">
        <v>940</v>
      </c>
      <c r="F420" s="110" t="s">
        <v>188</v>
      </c>
      <c r="G420" s="109" t="s">
        <v>178</v>
      </c>
      <c r="H420" s="109"/>
      <c r="I420" s="109" t="s">
        <v>214</v>
      </c>
      <c r="J420" s="109" t="s">
        <v>208</v>
      </c>
      <c r="K420" s="109" t="s">
        <v>214</v>
      </c>
      <c r="L420" s="107" t="str">
        <f>IF(COUNTA('Master Tables'!$A420:$C420)=0,"",IF(COUNTA('Master Tables'!$D420:$E420,'Master Tables'!$I420)=3,"Yes","No"))</f>
        <v>Yes</v>
      </c>
      <c r="M420" s="107">
        <f>COUNTA('Master Tables'!$D420:$E420,'Master Tables'!$I420)+IF('Master Tables'!$J420="Yes",1,0)</f>
        <v>4</v>
      </c>
      <c r="N420" s="108">
        <f>IF('Master Tables'!$M420&gt;0,4,0)</f>
        <v>4</v>
      </c>
    </row>
    <row r="421" spans="1:14">
      <c r="A421" s="109" t="s">
        <v>132</v>
      </c>
      <c r="B421" s="110" t="s">
        <v>215</v>
      </c>
      <c r="C421" s="110" t="s">
        <v>941</v>
      </c>
      <c r="D421" s="110" t="s">
        <v>206</v>
      </c>
      <c r="E421" s="110" t="s">
        <v>450</v>
      </c>
      <c r="F421" s="110" t="s">
        <v>188</v>
      </c>
      <c r="G421" s="109" t="s">
        <v>178</v>
      </c>
      <c r="H421" s="109"/>
      <c r="I421" s="109" t="s">
        <v>214</v>
      </c>
      <c r="J421" s="109" t="s">
        <v>208</v>
      </c>
      <c r="K421" s="109" t="s">
        <v>214</v>
      </c>
      <c r="L421" s="107" t="str">
        <f>IF(COUNTA('Master Tables'!$A421:$C421)=0,"",IF(COUNTA('Master Tables'!$D421:$E421,'Master Tables'!$I421)=3,"Yes","No"))</f>
        <v>Yes</v>
      </c>
      <c r="M421" s="107">
        <f>COUNTA('Master Tables'!$D421:$E421,'Master Tables'!$I421)+IF('Master Tables'!$J421="Yes",1,0)</f>
        <v>4</v>
      </c>
      <c r="N421" s="108">
        <f>IF('Master Tables'!$M421&gt;0,4,0)</f>
        <v>4</v>
      </c>
    </row>
    <row r="422" spans="1:14">
      <c r="A422" s="109" t="s">
        <v>132</v>
      </c>
      <c r="B422" s="110" t="s">
        <v>455</v>
      </c>
      <c r="C422" s="110" t="s">
        <v>942</v>
      </c>
      <c r="D422" s="110" t="s">
        <v>206</v>
      </c>
      <c r="E422" s="110" t="s">
        <v>943</v>
      </c>
      <c r="F422" s="110" t="s">
        <v>188</v>
      </c>
      <c r="G422" s="109" t="s">
        <v>178</v>
      </c>
      <c r="H422" s="109"/>
      <c r="I422" s="109" t="s">
        <v>214</v>
      </c>
      <c r="J422" s="109" t="s">
        <v>208</v>
      </c>
      <c r="K422" s="109" t="s">
        <v>214</v>
      </c>
      <c r="L422" s="107" t="str">
        <f>IF(COUNTA('Master Tables'!$A422:$C422)=0,"",IF(COUNTA('Master Tables'!$D422:$E422,'Master Tables'!$I422)=3,"Yes","No"))</f>
        <v>Yes</v>
      </c>
      <c r="M422" s="107">
        <f>COUNTA('Master Tables'!$D422:$E422,'Master Tables'!$I422)+IF('Master Tables'!$J422="Yes",1,0)</f>
        <v>4</v>
      </c>
      <c r="N422" s="108">
        <f>IF('Master Tables'!$M422&gt;0,4,0)</f>
        <v>4</v>
      </c>
    </row>
    <row r="423" spans="1:14">
      <c r="A423" s="109" t="s">
        <v>132</v>
      </c>
      <c r="B423" s="110" t="s">
        <v>215</v>
      </c>
      <c r="C423" s="110" t="s">
        <v>944</v>
      </c>
      <c r="D423" s="110" t="s">
        <v>206</v>
      </c>
      <c r="E423" s="110" t="s">
        <v>450</v>
      </c>
      <c r="F423" s="110" t="s">
        <v>188</v>
      </c>
      <c r="G423" s="109" t="s">
        <v>178</v>
      </c>
      <c r="H423" s="109"/>
      <c r="I423" s="109" t="s">
        <v>214</v>
      </c>
      <c r="J423" s="109" t="s">
        <v>208</v>
      </c>
      <c r="K423" s="109" t="s">
        <v>214</v>
      </c>
      <c r="L423" s="107" t="str">
        <f>IF(COUNTA('Master Tables'!$A423:$C423)=0,"",IF(COUNTA('Master Tables'!$D423:$E423,'Master Tables'!$I423)=3,"Yes","No"))</f>
        <v>Yes</v>
      </c>
      <c r="M423" s="107">
        <f>COUNTA('Master Tables'!$D423:$E423,'Master Tables'!$I423)+IF('Master Tables'!$J423="Yes",1,0)</f>
        <v>4</v>
      </c>
      <c r="N423" s="108">
        <f>IF('Master Tables'!$M423&gt;0,4,0)</f>
        <v>4</v>
      </c>
    </row>
    <row r="424" spans="1:14">
      <c r="A424" s="109" t="s">
        <v>132</v>
      </c>
      <c r="B424" s="110" t="s">
        <v>215</v>
      </c>
      <c r="C424" s="110" t="s">
        <v>945</v>
      </c>
      <c r="D424" s="110" t="s">
        <v>206</v>
      </c>
      <c r="E424" s="110" t="s">
        <v>946</v>
      </c>
      <c r="F424" s="110" t="s">
        <v>188</v>
      </c>
      <c r="G424" s="109" t="s">
        <v>178</v>
      </c>
      <c r="H424" s="109"/>
      <c r="I424" s="109" t="s">
        <v>214</v>
      </c>
      <c r="J424" s="109" t="s">
        <v>208</v>
      </c>
      <c r="K424" s="109" t="s">
        <v>214</v>
      </c>
      <c r="L424" s="107" t="str">
        <f>IF(COUNTA('Master Tables'!$A424:$C424)=0,"",IF(COUNTA('Master Tables'!$D424:$E424,'Master Tables'!$I424)=3,"Yes","No"))</f>
        <v>Yes</v>
      </c>
      <c r="M424" s="107">
        <f>COUNTA('Master Tables'!$D424:$E424,'Master Tables'!$I424)+IF('Master Tables'!$J424="Yes",1,0)</f>
        <v>4</v>
      </c>
      <c r="N424" s="108">
        <f>IF('Master Tables'!$M424&gt;0,4,0)</f>
        <v>4</v>
      </c>
    </row>
    <row r="425" spans="1:14">
      <c r="A425" s="109" t="s">
        <v>132</v>
      </c>
      <c r="B425" s="110" t="s">
        <v>215</v>
      </c>
      <c r="C425" s="110" t="s">
        <v>947</v>
      </c>
      <c r="D425" s="110" t="s">
        <v>206</v>
      </c>
      <c r="E425" s="110" t="s">
        <v>948</v>
      </c>
      <c r="F425" s="110" t="s">
        <v>188</v>
      </c>
      <c r="G425" s="109" t="s">
        <v>178</v>
      </c>
      <c r="H425" s="109"/>
      <c r="I425" s="109" t="s">
        <v>214</v>
      </c>
      <c r="J425" s="109" t="s">
        <v>208</v>
      </c>
      <c r="K425" s="109" t="s">
        <v>214</v>
      </c>
      <c r="L425" s="107" t="str">
        <f>IF(COUNTA('Master Tables'!$A425:$C425)=0,"",IF(COUNTA('Master Tables'!$D425:$E425,'Master Tables'!$I425)=3,"Yes","No"))</f>
        <v>Yes</v>
      </c>
      <c r="M425" s="107">
        <f>COUNTA('Master Tables'!$D425:$E425,'Master Tables'!$I425)+IF('Master Tables'!$J425="Yes",1,0)</f>
        <v>4</v>
      </c>
      <c r="N425" s="108">
        <f>IF('Master Tables'!$M425&gt;0,4,0)</f>
        <v>4</v>
      </c>
    </row>
    <row r="426" spans="1:14">
      <c r="A426" s="109" t="s">
        <v>132</v>
      </c>
      <c r="B426" s="110" t="s">
        <v>215</v>
      </c>
      <c r="C426" s="110" t="s">
        <v>949</v>
      </c>
      <c r="D426" s="110" t="s">
        <v>206</v>
      </c>
      <c r="E426" s="110" t="s">
        <v>950</v>
      </c>
      <c r="F426" s="110" t="s">
        <v>188</v>
      </c>
      <c r="G426" s="109" t="s">
        <v>178</v>
      </c>
      <c r="H426" s="109"/>
      <c r="I426" s="109" t="s">
        <v>214</v>
      </c>
      <c r="J426" s="109" t="s">
        <v>208</v>
      </c>
      <c r="K426" s="109" t="s">
        <v>214</v>
      </c>
      <c r="L426" s="107" t="str">
        <f>IF(COUNTA('Master Tables'!$A426:$C426)=0,"",IF(COUNTA('Master Tables'!$D426:$E426,'Master Tables'!$I426)=3,"Yes","No"))</f>
        <v>Yes</v>
      </c>
      <c r="M426" s="107">
        <f>COUNTA('Master Tables'!$D426:$E426,'Master Tables'!$I426)+IF('Master Tables'!$J426="Yes",1,0)</f>
        <v>4</v>
      </c>
      <c r="N426" s="108">
        <f>IF('Master Tables'!$M426&gt;0,4,0)</f>
        <v>4</v>
      </c>
    </row>
    <row r="427" spans="1:14">
      <c r="A427" s="109" t="s">
        <v>132</v>
      </c>
      <c r="B427" s="110" t="s">
        <v>405</v>
      </c>
      <c r="C427" s="110" t="s">
        <v>951</v>
      </c>
      <c r="D427" s="110" t="s">
        <v>206</v>
      </c>
      <c r="E427" s="110" t="s">
        <v>849</v>
      </c>
      <c r="F427" s="110" t="s">
        <v>188</v>
      </c>
      <c r="G427" s="109" t="s">
        <v>178</v>
      </c>
      <c r="H427" s="109"/>
      <c r="I427" s="109" t="s">
        <v>214</v>
      </c>
      <c r="J427" s="109" t="s">
        <v>208</v>
      </c>
      <c r="K427" s="109" t="s">
        <v>214</v>
      </c>
      <c r="L427" s="107" t="str">
        <f>IF(COUNTA('Master Tables'!$A427:$C427)=0,"",IF(COUNTA('Master Tables'!$D427:$E427,'Master Tables'!$I427)=3,"Yes","No"))</f>
        <v>Yes</v>
      </c>
      <c r="M427" s="107">
        <f>COUNTA('Master Tables'!$D427:$E427,'Master Tables'!$I427)+IF('Master Tables'!$J427="Yes",1,0)</f>
        <v>4</v>
      </c>
      <c r="N427" s="108">
        <f>IF('Master Tables'!$M427&gt;0,4,0)</f>
        <v>4</v>
      </c>
    </row>
    <row r="428" spans="1:14">
      <c r="A428" s="109" t="s">
        <v>132</v>
      </c>
      <c r="B428" s="110" t="s">
        <v>215</v>
      </c>
      <c r="C428" s="110" t="s">
        <v>952</v>
      </c>
      <c r="D428" s="110" t="s">
        <v>206</v>
      </c>
      <c r="E428" s="110" t="s">
        <v>953</v>
      </c>
      <c r="F428" s="110" t="s">
        <v>188</v>
      </c>
      <c r="G428" s="109" t="s">
        <v>178</v>
      </c>
      <c r="H428" s="109"/>
      <c r="I428" s="109" t="s">
        <v>214</v>
      </c>
      <c r="J428" s="109" t="s">
        <v>208</v>
      </c>
      <c r="K428" s="109" t="s">
        <v>214</v>
      </c>
      <c r="L428" s="107" t="str">
        <f>IF(COUNTA('Master Tables'!$A428:$C428)=0,"",IF(COUNTA('Master Tables'!$D428:$E428,'Master Tables'!$I428)=3,"Yes","No"))</f>
        <v>Yes</v>
      </c>
      <c r="M428" s="107">
        <f>COUNTA('Master Tables'!$D428:$E428,'Master Tables'!$I428)+IF('Master Tables'!$J428="Yes",1,0)</f>
        <v>4</v>
      </c>
      <c r="N428" s="108">
        <f>IF('Master Tables'!$M428&gt;0,4,0)</f>
        <v>4</v>
      </c>
    </row>
    <row r="429" spans="1:14">
      <c r="A429" s="109" t="s">
        <v>132</v>
      </c>
      <c r="B429" s="110" t="s">
        <v>405</v>
      </c>
      <c r="C429" s="110" t="s">
        <v>954</v>
      </c>
      <c r="D429" s="110" t="s">
        <v>206</v>
      </c>
      <c r="E429" s="110" t="s">
        <v>955</v>
      </c>
      <c r="F429" s="110" t="s">
        <v>188</v>
      </c>
      <c r="G429" s="109" t="s">
        <v>178</v>
      </c>
      <c r="H429" s="109"/>
      <c r="I429" s="109" t="s">
        <v>214</v>
      </c>
      <c r="J429" s="109" t="s">
        <v>208</v>
      </c>
      <c r="K429" s="109" t="s">
        <v>214</v>
      </c>
      <c r="L429" s="107" t="str">
        <f>IF(COUNTA('Master Tables'!$A429:$C429)=0,"",IF(COUNTA('Master Tables'!$D429:$E429,'Master Tables'!$I429)=3,"Yes","No"))</f>
        <v>Yes</v>
      </c>
      <c r="M429" s="107">
        <f>COUNTA('Master Tables'!$D429:$E429,'Master Tables'!$I429)+IF('Master Tables'!$J429="Yes",1,0)</f>
        <v>4</v>
      </c>
      <c r="N429" s="108">
        <f>IF('Master Tables'!$M429&gt;0,4,0)</f>
        <v>4</v>
      </c>
    </row>
    <row r="430" spans="1:14">
      <c r="A430" s="109" t="s">
        <v>132</v>
      </c>
      <c r="B430" s="110" t="s">
        <v>520</v>
      </c>
      <c r="C430" s="110" t="s">
        <v>956</v>
      </c>
      <c r="D430" s="110" t="s">
        <v>206</v>
      </c>
      <c r="E430" s="110" t="s">
        <v>957</v>
      </c>
      <c r="F430" s="110" t="s">
        <v>188</v>
      </c>
      <c r="G430" s="109" t="s">
        <v>178</v>
      </c>
      <c r="H430" s="109"/>
      <c r="I430" s="109" t="s">
        <v>214</v>
      </c>
      <c r="J430" s="109" t="s">
        <v>208</v>
      </c>
      <c r="K430" s="109" t="s">
        <v>214</v>
      </c>
      <c r="L430" s="107" t="str">
        <f>IF(COUNTA('Master Tables'!$A430:$C430)=0,"",IF(COUNTA('Master Tables'!$D430:$E430,'Master Tables'!$I430)=3,"Yes","No"))</f>
        <v>Yes</v>
      </c>
      <c r="M430" s="107">
        <f>COUNTA('Master Tables'!$D430:$E430,'Master Tables'!$I430)+IF('Master Tables'!$J430="Yes",1,0)</f>
        <v>4</v>
      </c>
      <c r="N430" s="108">
        <f>IF('Master Tables'!$M430&gt;0,4,0)</f>
        <v>4</v>
      </c>
    </row>
    <row r="431" spans="1:14">
      <c r="A431" s="109" t="s">
        <v>132</v>
      </c>
      <c r="B431" s="110" t="s">
        <v>520</v>
      </c>
      <c r="C431" s="110" t="s">
        <v>958</v>
      </c>
      <c r="D431" s="110" t="s">
        <v>206</v>
      </c>
      <c r="E431" s="110" t="s">
        <v>959</v>
      </c>
      <c r="F431" s="110" t="s">
        <v>188</v>
      </c>
      <c r="G431" s="109" t="s">
        <v>178</v>
      </c>
      <c r="H431" s="109"/>
      <c r="I431" s="109" t="s">
        <v>214</v>
      </c>
      <c r="J431" s="109" t="s">
        <v>208</v>
      </c>
      <c r="K431" s="109" t="s">
        <v>214</v>
      </c>
      <c r="L431" s="107" t="str">
        <f>IF(COUNTA('Master Tables'!$A431:$C431)=0,"",IF(COUNTA('Master Tables'!$D431:$E431,'Master Tables'!$I431)=3,"Yes","No"))</f>
        <v>Yes</v>
      </c>
      <c r="M431" s="107">
        <f>COUNTA('Master Tables'!$D431:$E431,'Master Tables'!$I431)+IF('Master Tables'!$J431="Yes",1,0)</f>
        <v>4</v>
      </c>
      <c r="N431" s="108">
        <f>IF('Master Tables'!$M431&gt;0,4,0)</f>
        <v>4</v>
      </c>
    </row>
    <row r="432" spans="1:14">
      <c r="A432" s="109" t="s">
        <v>132</v>
      </c>
      <c r="B432" s="110" t="s">
        <v>405</v>
      </c>
      <c r="C432" s="110" t="s">
        <v>960</v>
      </c>
      <c r="D432" s="110" t="s">
        <v>206</v>
      </c>
      <c r="E432" s="110" t="s">
        <v>961</v>
      </c>
      <c r="F432" s="110" t="s">
        <v>188</v>
      </c>
      <c r="G432" s="109" t="s">
        <v>178</v>
      </c>
      <c r="H432" s="109"/>
      <c r="I432" s="109" t="s">
        <v>214</v>
      </c>
      <c r="J432" s="109" t="s">
        <v>208</v>
      </c>
      <c r="K432" s="109" t="s">
        <v>214</v>
      </c>
      <c r="L432" s="107" t="str">
        <f>IF(COUNTA('Master Tables'!$A432:$C432)=0,"",IF(COUNTA('Master Tables'!$D432:$E432,'Master Tables'!$I432)=3,"Yes","No"))</f>
        <v>Yes</v>
      </c>
      <c r="M432" s="107">
        <f>COUNTA('Master Tables'!$D432:$E432,'Master Tables'!$I432)+IF('Master Tables'!$J432="Yes",1,0)</f>
        <v>4</v>
      </c>
      <c r="N432" s="108">
        <f>IF('Master Tables'!$M432&gt;0,4,0)</f>
        <v>4</v>
      </c>
    </row>
    <row r="433" spans="1:14">
      <c r="A433" s="109" t="s">
        <v>132</v>
      </c>
      <c r="B433" s="110" t="s">
        <v>520</v>
      </c>
      <c r="C433" s="110" t="s">
        <v>962</v>
      </c>
      <c r="D433" s="110" t="s">
        <v>206</v>
      </c>
      <c r="E433" s="110" t="s">
        <v>963</v>
      </c>
      <c r="F433" s="110" t="s">
        <v>188</v>
      </c>
      <c r="G433" s="109" t="s">
        <v>178</v>
      </c>
      <c r="H433" s="109"/>
      <c r="I433" s="109" t="s">
        <v>214</v>
      </c>
      <c r="J433" s="109" t="s">
        <v>208</v>
      </c>
      <c r="K433" s="109" t="s">
        <v>214</v>
      </c>
      <c r="L433" s="107" t="str">
        <f>IF(COUNTA('Master Tables'!$A433:$C433)=0,"",IF(COUNTA('Master Tables'!$D433:$E433,'Master Tables'!$I433)=3,"Yes","No"))</f>
        <v>Yes</v>
      </c>
      <c r="M433" s="107">
        <f>COUNTA('Master Tables'!$D433:$E433,'Master Tables'!$I433)+IF('Master Tables'!$J433="Yes",1,0)</f>
        <v>4</v>
      </c>
      <c r="N433" s="108">
        <f>IF('Master Tables'!$M433&gt;0,4,0)</f>
        <v>4</v>
      </c>
    </row>
    <row r="434" spans="1:14">
      <c r="A434" s="109" t="s">
        <v>132</v>
      </c>
      <c r="B434" s="110" t="s">
        <v>520</v>
      </c>
      <c r="C434" s="110" t="s">
        <v>964</v>
      </c>
      <c r="D434" s="110" t="s">
        <v>206</v>
      </c>
      <c r="E434" s="110" t="s">
        <v>959</v>
      </c>
      <c r="F434" s="110" t="s">
        <v>188</v>
      </c>
      <c r="G434" s="109" t="s">
        <v>178</v>
      </c>
      <c r="H434" s="109"/>
      <c r="I434" s="109" t="s">
        <v>214</v>
      </c>
      <c r="J434" s="109" t="s">
        <v>208</v>
      </c>
      <c r="K434" s="109" t="s">
        <v>214</v>
      </c>
      <c r="L434" s="107" t="str">
        <f>IF(COUNTA('Master Tables'!$A434:$C434)=0,"",IF(COUNTA('Master Tables'!$D434:$E434,'Master Tables'!$I434)=3,"Yes","No"))</f>
        <v>Yes</v>
      </c>
      <c r="M434" s="107">
        <f>COUNTA('Master Tables'!$D434:$E434,'Master Tables'!$I434)+IF('Master Tables'!$J434="Yes",1,0)</f>
        <v>4</v>
      </c>
      <c r="N434" s="108">
        <f>IF('Master Tables'!$M434&gt;0,4,0)</f>
        <v>4</v>
      </c>
    </row>
    <row r="435" spans="1:14" ht="30">
      <c r="A435" s="109" t="s">
        <v>132</v>
      </c>
      <c r="B435" s="110" t="s">
        <v>215</v>
      </c>
      <c r="C435" s="110" t="s">
        <v>965</v>
      </c>
      <c r="D435" s="110" t="s">
        <v>206</v>
      </c>
      <c r="E435" s="110" t="s">
        <v>966</v>
      </c>
      <c r="F435" s="110" t="s">
        <v>188</v>
      </c>
      <c r="G435" s="109" t="s">
        <v>178</v>
      </c>
      <c r="H435" s="109"/>
      <c r="I435" s="109" t="s">
        <v>214</v>
      </c>
      <c r="J435" s="109" t="s">
        <v>208</v>
      </c>
      <c r="K435" s="109" t="s">
        <v>214</v>
      </c>
      <c r="L435" s="107" t="str">
        <f>IF(COUNTA('Master Tables'!$A435:$C435)=0,"",IF(COUNTA('Master Tables'!$D435:$E435,'Master Tables'!$I435)=3,"Yes","No"))</f>
        <v>Yes</v>
      </c>
      <c r="M435" s="107">
        <f>COUNTA('Master Tables'!$D435:$E435,'Master Tables'!$I435)+IF('Master Tables'!$J435="Yes",1,0)</f>
        <v>4</v>
      </c>
      <c r="N435" s="108">
        <f>IF('Master Tables'!$M435&gt;0,4,0)</f>
        <v>4</v>
      </c>
    </row>
    <row r="436" spans="1:14">
      <c r="A436" s="109" t="s">
        <v>132</v>
      </c>
      <c r="B436" s="110" t="s">
        <v>215</v>
      </c>
      <c r="C436" s="110" t="s">
        <v>967</v>
      </c>
      <c r="D436" s="110" t="s">
        <v>206</v>
      </c>
      <c r="E436" s="110" t="s">
        <v>968</v>
      </c>
      <c r="F436" s="110" t="s">
        <v>188</v>
      </c>
      <c r="G436" s="109" t="s">
        <v>178</v>
      </c>
      <c r="H436" s="109"/>
      <c r="I436" s="109" t="s">
        <v>214</v>
      </c>
      <c r="J436" s="109" t="s">
        <v>208</v>
      </c>
      <c r="K436" s="109" t="s">
        <v>214</v>
      </c>
      <c r="L436" s="107" t="str">
        <f>IF(COUNTA('Master Tables'!$A436:$C436)=0,"",IF(COUNTA('Master Tables'!$D436:$E436,'Master Tables'!$I436)=3,"Yes","No"))</f>
        <v>Yes</v>
      </c>
      <c r="M436" s="107">
        <f>COUNTA('Master Tables'!$D436:$E436,'Master Tables'!$I436)+IF('Master Tables'!$J436="Yes",1,0)</f>
        <v>4</v>
      </c>
      <c r="N436" s="108">
        <f>IF('Master Tables'!$M436&gt;0,4,0)</f>
        <v>4</v>
      </c>
    </row>
    <row r="437" spans="1:14">
      <c r="A437" s="109" t="s">
        <v>132</v>
      </c>
      <c r="B437" s="110" t="s">
        <v>520</v>
      </c>
      <c r="C437" s="110" t="s">
        <v>969</v>
      </c>
      <c r="D437" s="110" t="s">
        <v>206</v>
      </c>
      <c r="E437" s="110" t="s">
        <v>970</v>
      </c>
      <c r="F437" s="110" t="s">
        <v>188</v>
      </c>
      <c r="G437" s="109" t="s">
        <v>178</v>
      </c>
      <c r="H437" s="109"/>
      <c r="I437" s="109" t="s">
        <v>214</v>
      </c>
      <c r="J437" s="109" t="s">
        <v>208</v>
      </c>
      <c r="K437" s="109" t="s">
        <v>214</v>
      </c>
      <c r="L437" s="107" t="str">
        <f>IF(COUNTA('Master Tables'!$A437:$C437)=0,"",IF(COUNTA('Master Tables'!$D437:$E437,'Master Tables'!$I437)=3,"Yes","No"))</f>
        <v>Yes</v>
      </c>
      <c r="M437" s="107">
        <f>COUNTA('Master Tables'!$D437:$E437,'Master Tables'!$I437)+IF('Master Tables'!$J437="Yes",1,0)</f>
        <v>4</v>
      </c>
      <c r="N437" s="108">
        <f>IF('Master Tables'!$M437&gt;0,4,0)</f>
        <v>4</v>
      </c>
    </row>
    <row r="438" spans="1:14">
      <c r="A438" s="109" t="s">
        <v>132</v>
      </c>
      <c r="B438" s="110" t="s">
        <v>405</v>
      </c>
      <c r="C438" s="110" t="s">
        <v>971</v>
      </c>
      <c r="D438" s="110" t="s">
        <v>206</v>
      </c>
      <c r="E438" s="110" t="s">
        <v>972</v>
      </c>
      <c r="F438" s="110" t="s">
        <v>188</v>
      </c>
      <c r="G438" s="109" t="s">
        <v>178</v>
      </c>
      <c r="H438" s="109"/>
      <c r="I438" s="109" t="s">
        <v>214</v>
      </c>
      <c r="J438" s="109" t="s">
        <v>208</v>
      </c>
      <c r="K438" s="109" t="s">
        <v>214</v>
      </c>
      <c r="L438" s="107" t="str">
        <f>IF(COUNTA('Master Tables'!$A438:$C438)=0,"",IF(COUNTA('Master Tables'!$D438:$E438,'Master Tables'!$I438)=3,"Yes","No"))</f>
        <v>Yes</v>
      </c>
      <c r="M438" s="107">
        <f>COUNTA('Master Tables'!$D438:$E438,'Master Tables'!$I438)+IF('Master Tables'!$J438="Yes",1,0)</f>
        <v>4</v>
      </c>
      <c r="N438" s="108">
        <f>IF('Master Tables'!$M438&gt;0,4,0)</f>
        <v>4</v>
      </c>
    </row>
    <row r="439" spans="1:14">
      <c r="A439" s="109" t="s">
        <v>132</v>
      </c>
      <c r="B439" s="110" t="s">
        <v>520</v>
      </c>
      <c r="C439" s="110" t="s">
        <v>973</v>
      </c>
      <c r="D439" s="110" t="s">
        <v>206</v>
      </c>
      <c r="E439" s="110" t="s">
        <v>974</v>
      </c>
      <c r="F439" s="110" t="s">
        <v>188</v>
      </c>
      <c r="G439" s="109" t="s">
        <v>178</v>
      </c>
      <c r="H439" s="109"/>
      <c r="I439" s="109" t="s">
        <v>214</v>
      </c>
      <c r="J439" s="109" t="s">
        <v>208</v>
      </c>
      <c r="K439" s="109" t="s">
        <v>214</v>
      </c>
      <c r="L439" s="107" t="str">
        <f>IF(COUNTA('Master Tables'!$A439:$C439)=0,"",IF(COUNTA('Master Tables'!$D439:$E439,'Master Tables'!$I439)=3,"Yes","No"))</f>
        <v>Yes</v>
      </c>
      <c r="M439" s="107">
        <f>COUNTA('Master Tables'!$D439:$E439,'Master Tables'!$I439)+IF('Master Tables'!$J439="Yes",1,0)</f>
        <v>4</v>
      </c>
      <c r="N439" s="108">
        <f>IF('Master Tables'!$M439&gt;0,4,0)</f>
        <v>4</v>
      </c>
    </row>
    <row r="440" spans="1:14">
      <c r="A440" s="109" t="s">
        <v>132</v>
      </c>
      <c r="B440" s="110" t="s">
        <v>520</v>
      </c>
      <c r="C440" s="110" t="s">
        <v>975</v>
      </c>
      <c r="D440" s="110" t="s">
        <v>206</v>
      </c>
      <c r="E440" s="110" t="s">
        <v>976</v>
      </c>
      <c r="F440" s="110" t="s">
        <v>188</v>
      </c>
      <c r="G440" s="109" t="s">
        <v>178</v>
      </c>
      <c r="H440" s="109"/>
      <c r="I440" s="109" t="s">
        <v>214</v>
      </c>
      <c r="J440" s="109" t="s">
        <v>208</v>
      </c>
      <c r="K440" s="109" t="s">
        <v>214</v>
      </c>
      <c r="L440" s="107" t="str">
        <f>IF(COUNTA('Master Tables'!$A440:$C440)=0,"",IF(COUNTA('Master Tables'!$D440:$E440,'Master Tables'!$I440)=3,"Yes","No"))</f>
        <v>Yes</v>
      </c>
      <c r="M440" s="107">
        <f>COUNTA('Master Tables'!$D440:$E440,'Master Tables'!$I440)+IF('Master Tables'!$J440="Yes",1,0)</f>
        <v>4</v>
      </c>
      <c r="N440" s="108">
        <f>IF('Master Tables'!$M440&gt;0,4,0)</f>
        <v>4</v>
      </c>
    </row>
    <row r="441" spans="1:14">
      <c r="A441" s="109" t="s">
        <v>132</v>
      </c>
      <c r="B441" s="110" t="s">
        <v>520</v>
      </c>
      <c r="C441" s="110" t="s">
        <v>977</v>
      </c>
      <c r="D441" s="110" t="s">
        <v>206</v>
      </c>
      <c r="E441" s="110" t="s">
        <v>970</v>
      </c>
      <c r="F441" s="110" t="s">
        <v>188</v>
      </c>
      <c r="G441" s="109" t="s">
        <v>178</v>
      </c>
      <c r="H441" s="109"/>
      <c r="I441" s="109" t="s">
        <v>214</v>
      </c>
      <c r="J441" s="109" t="s">
        <v>208</v>
      </c>
      <c r="K441" s="109" t="s">
        <v>214</v>
      </c>
      <c r="L441" s="107" t="str">
        <f>IF(COUNTA('Master Tables'!$A441:$C441)=0,"",IF(COUNTA('Master Tables'!$D441:$E441,'Master Tables'!$I441)=3,"Yes","No"))</f>
        <v>Yes</v>
      </c>
      <c r="M441" s="107">
        <f>COUNTA('Master Tables'!$D441:$E441,'Master Tables'!$I441)+IF('Master Tables'!$J441="Yes",1,0)</f>
        <v>4</v>
      </c>
      <c r="N441" s="108">
        <f>IF('Master Tables'!$M441&gt;0,4,0)</f>
        <v>4</v>
      </c>
    </row>
    <row r="442" spans="1:14" ht="30">
      <c r="A442" s="109" t="s">
        <v>132</v>
      </c>
      <c r="B442" s="110" t="s">
        <v>520</v>
      </c>
      <c r="C442" s="110" t="s">
        <v>978</v>
      </c>
      <c r="D442" s="110" t="s">
        <v>206</v>
      </c>
      <c r="E442" s="110" t="s">
        <v>979</v>
      </c>
      <c r="F442" s="110" t="s">
        <v>188</v>
      </c>
      <c r="G442" s="109" t="s">
        <v>178</v>
      </c>
      <c r="H442" s="109"/>
      <c r="I442" s="109" t="s">
        <v>214</v>
      </c>
      <c r="J442" s="109" t="s">
        <v>208</v>
      </c>
      <c r="K442" s="109" t="s">
        <v>214</v>
      </c>
      <c r="L442" s="107" t="str">
        <f>IF(COUNTA('Master Tables'!$A442:$C442)=0,"",IF(COUNTA('Master Tables'!$D442:$E442,'Master Tables'!$I442)=3,"Yes","No"))</f>
        <v>Yes</v>
      </c>
      <c r="M442" s="107">
        <f>COUNTA('Master Tables'!$D442:$E442,'Master Tables'!$I442)+IF('Master Tables'!$J442="Yes",1,0)</f>
        <v>4</v>
      </c>
      <c r="N442" s="108">
        <f>IF('Master Tables'!$M442&gt;0,4,0)</f>
        <v>4</v>
      </c>
    </row>
    <row r="443" spans="1:14">
      <c r="A443" s="109" t="s">
        <v>132</v>
      </c>
      <c r="B443" s="110" t="s">
        <v>520</v>
      </c>
      <c r="C443" s="110" t="s">
        <v>980</v>
      </c>
      <c r="D443" s="110" t="s">
        <v>206</v>
      </c>
      <c r="E443" s="110" t="s">
        <v>981</v>
      </c>
      <c r="F443" s="110" t="s">
        <v>188</v>
      </c>
      <c r="G443" s="109" t="s">
        <v>178</v>
      </c>
      <c r="H443" s="109"/>
      <c r="I443" s="109" t="s">
        <v>214</v>
      </c>
      <c r="J443" s="109" t="s">
        <v>208</v>
      </c>
      <c r="K443" s="109" t="s">
        <v>214</v>
      </c>
      <c r="L443" s="107" t="str">
        <f>IF(COUNTA('Master Tables'!$A443:$C443)=0,"",IF(COUNTA('Master Tables'!$D443:$E443,'Master Tables'!$I443)=3,"Yes","No"))</f>
        <v>Yes</v>
      </c>
      <c r="M443" s="107">
        <f>COUNTA('Master Tables'!$D443:$E443,'Master Tables'!$I443)+IF('Master Tables'!$J443="Yes",1,0)</f>
        <v>4</v>
      </c>
      <c r="N443" s="108">
        <f>IF('Master Tables'!$M443&gt;0,4,0)</f>
        <v>4</v>
      </c>
    </row>
    <row r="444" spans="1:14">
      <c r="A444" s="109" t="s">
        <v>132</v>
      </c>
      <c r="B444" s="110" t="s">
        <v>405</v>
      </c>
      <c r="C444" s="110" t="s">
        <v>982</v>
      </c>
      <c r="D444" s="110" t="s">
        <v>206</v>
      </c>
      <c r="E444" s="110" t="s">
        <v>983</v>
      </c>
      <c r="F444" s="110" t="s">
        <v>188</v>
      </c>
      <c r="G444" s="109" t="s">
        <v>178</v>
      </c>
      <c r="H444" s="109"/>
      <c r="I444" s="109" t="s">
        <v>214</v>
      </c>
      <c r="J444" s="109" t="s">
        <v>208</v>
      </c>
      <c r="K444" s="109" t="s">
        <v>214</v>
      </c>
      <c r="L444" s="107" t="str">
        <f>IF(COUNTA('Master Tables'!$A444:$C444)=0,"",IF(COUNTA('Master Tables'!$D444:$E444,'Master Tables'!$I444)=3,"Yes","No"))</f>
        <v>Yes</v>
      </c>
      <c r="M444" s="107">
        <f>COUNTA('Master Tables'!$D444:$E444,'Master Tables'!$I444)+IF('Master Tables'!$J444="Yes",1,0)</f>
        <v>4</v>
      </c>
      <c r="N444" s="108">
        <f>IF('Master Tables'!$M444&gt;0,4,0)</f>
        <v>4</v>
      </c>
    </row>
    <row r="445" spans="1:14">
      <c r="A445" s="109" t="s">
        <v>132</v>
      </c>
      <c r="B445" s="110" t="s">
        <v>520</v>
      </c>
      <c r="C445" s="110" t="s">
        <v>984</v>
      </c>
      <c r="D445" s="110" t="s">
        <v>206</v>
      </c>
      <c r="E445" s="110" t="s">
        <v>985</v>
      </c>
      <c r="F445" s="110" t="s">
        <v>188</v>
      </c>
      <c r="G445" s="109" t="s">
        <v>178</v>
      </c>
      <c r="H445" s="109"/>
      <c r="I445" s="109" t="s">
        <v>214</v>
      </c>
      <c r="J445" s="109" t="s">
        <v>208</v>
      </c>
      <c r="K445" s="109" t="s">
        <v>214</v>
      </c>
      <c r="L445" s="107" t="str">
        <f>IF(COUNTA('Master Tables'!$A445:$C445)=0,"",IF(COUNTA('Master Tables'!$D445:$E445,'Master Tables'!$I445)=3,"Yes","No"))</f>
        <v>Yes</v>
      </c>
      <c r="M445" s="107">
        <f>COUNTA('Master Tables'!$D445:$E445,'Master Tables'!$I445)+IF('Master Tables'!$J445="Yes",1,0)</f>
        <v>4</v>
      </c>
      <c r="N445" s="108">
        <f>IF('Master Tables'!$M445&gt;0,4,0)</f>
        <v>4</v>
      </c>
    </row>
    <row r="446" spans="1:14">
      <c r="A446" s="109" t="s">
        <v>132</v>
      </c>
      <c r="B446" s="110" t="s">
        <v>520</v>
      </c>
      <c r="C446" s="110" t="s">
        <v>986</v>
      </c>
      <c r="D446" s="110" t="s">
        <v>206</v>
      </c>
      <c r="E446" s="110" t="s">
        <v>987</v>
      </c>
      <c r="F446" s="110" t="s">
        <v>188</v>
      </c>
      <c r="G446" s="109" t="s">
        <v>178</v>
      </c>
      <c r="H446" s="109"/>
      <c r="I446" s="109" t="s">
        <v>214</v>
      </c>
      <c r="J446" s="109" t="s">
        <v>208</v>
      </c>
      <c r="K446" s="109" t="s">
        <v>214</v>
      </c>
      <c r="L446" s="107" t="str">
        <f>IF(COUNTA('Master Tables'!$A446:$C446)=0,"",IF(COUNTA('Master Tables'!$D446:$E446,'Master Tables'!$I446)=3,"Yes","No"))</f>
        <v>Yes</v>
      </c>
      <c r="M446" s="107">
        <f>COUNTA('Master Tables'!$D446:$E446,'Master Tables'!$I446)+IF('Master Tables'!$J446="Yes",1,0)</f>
        <v>4</v>
      </c>
      <c r="N446" s="108">
        <f>IF('Master Tables'!$M446&gt;0,4,0)</f>
        <v>4</v>
      </c>
    </row>
    <row r="447" spans="1:14">
      <c r="A447" s="109" t="s">
        <v>132</v>
      </c>
      <c r="B447" s="110" t="s">
        <v>520</v>
      </c>
      <c r="C447" s="110" t="s">
        <v>988</v>
      </c>
      <c r="D447" s="110" t="s">
        <v>206</v>
      </c>
      <c r="E447" s="110" t="s">
        <v>989</v>
      </c>
      <c r="F447" s="110" t="s">
        <v>188</v>
      </c>
      <c r="G447" s="109" t="s">
        <v>178</v>
      </c>
      <c r="H447" s="109"/>
      <c r="I447" s="109" t="s">
        <v>214</v>
      </c>
      <c r="J447" s="109" t="s">
        <v>208</v>
      </c>
      <c r="K447" s="109" t="s">
        <v>214</v>
      </c>
      <c r="L447" s="107" t="str">
        <f>IF(COUNTA('Master Tables'!$A447:$C447)=0,"",IF(COUNTA('Master Tables'!$D447:$E447,'Master Tables'!$I447)=3,"Yes","No"))</f>
        <v>Yes</v>
      </c>
      <c r="M447" s="107">
        <f>COUNTA('Master Tables'!$D447:$E447,'Master Tables'!$I447)+IF('Master Tables'!$J447="Yes",1,0)</f>
        <v>4</v>
      </c>
      <c r="N447" s="108">
        <f>IF('Master Tables'!$M447&gt;0,4,0)</f>
        <v>4</v>
      </c>
    </row>
    <row r="448" spans="1:14">
      <c r="A448" s="109" t="s">
        <v>132</v>
      </c>
      <c r="B448" s="110" t="s">
        <v>520</v>
      </c>
      <c r="C448" s="110" t="s">
        <v>990</v>
      </c>
      <c r="D448" s="110" t="s">
        <v>206</v>
      </c>
      <c r="E448" s="110" t="s">
        <v>991</v>
      </c>
      <c r="F448" s="110" t="s">
        <v>188</v>
      </c>
      <c r="G448" s="109" t="s">
        <v>178</v>
      </c>
      <c r="H448" s="109"/>
      <c r="I448" s="109" t="s">
        <v>214</v>
      </c>
      <c r="J448" s="109" t="s">
        <v>208</v>
      </c>
      <c r="K448" s="109" t="s">
        <v>214</v>
      </c>
      <c r="L448" s="107" t="str">
        <f>IF(COUNTA('Master Tables'!$A448:$C448)=0,"",IF(COUNTA('Master Tables'!$D448:$E448,'Master Tables'!$I448)=3,"Yes","No"))</f>
        <v>Yes</v>
      </c>
      <c r="M448" s="107">
        <f>COUNTA('Master Tables'!$D448:$E448,'Master Tables'!$I448)+IF('Master Tables'!$J448="Yes",1,0)</f>
        <v>4</v>
      </c>
      <c r="N448" s="108">
        <f>IF('Master Tables'!$M448&gt;0,4,0)</f>
        <v>4</v>
      </c>
    </row>
    <row r="449" spans="1:14">
      <c r="A449" s="109" t="s">
        <v>132</v>
      </c>
      <c r="B449" s="110" t="s">
        <v>520</v>
      </c>
      <c r="C449" s="110" t="s">
        <v>992</v>
      </c>
      <c r="D449" s="110" t="s">
        <v>206</v>
      </c>
      <c r="E449" s="110" t="s">
        <v>993</v>
      </c>
      <c r="F449" s="110" t="s">
        <v>188</v>
      </c>
      <c r="G449" s="109" t="s">
        <v>178</v>
      </c>
      <c r="H449" s="109"/>
      <c r="I449" s="109" t="s">
        <v>214</v>
      </c>
      <c r="J449" s="109" t="s">
        <v>208</v>
      </c>
      <c r="K449" s="109" t="s">
        <v>214</v>
      </c>
      <c r="L449" s="107" t="str">
        <f>IF(COUNTA('Master Tables'!$A449:$C449)=0,"",IF(COUNTA('Master Tables'!$D449:$E449,'Master Tables'!$I449)=3,"Yes","No"))</f>
        <v>Yes</v>
      </c>
      <c r="M449" s="107">
        <f>COUNTA('Master Tables'!$D449:$E449,'Master Tables'!$I449)+IF('Master Tables'!$J449="Yes",1,0)</f>
        <v>4</v>
      </c>
      <c r="N449" s="108">
        <f>IF('Master Tables'!$M449&gt;0,4,0)</f>
        <v>4</v>
      </c>
    </row>
    <row r="450" spans="1:14">
      <c r="A450" s="109" t="s">
        <v>132</v>
      </c>
      <c r="B450" s="110" t="s">
        <v>520</v>
      </c>
      <c r="C450" s="110" t="s">
        <v>994</v>
      </c>
      <c r="D450" s="110" t="s">
        <v>206</v>
      </c>
      <c r="E450" s="110" t="s">
        <v>995</v>
      </c>
      <c r="F450" s="110" t="s">
        <v>188</v>
      </c>
      <c r="G450" s="109" t="s">
        <v>178</v>
      </c>
      <c r="H450" s="109"/>
      <c r="I450" s="109" t="s">
        <v>214</v>
      </c>
      <c r="J450" s="109" t="s">
        <v>208</v>
      </c>
      <c r="K450" s="109" t="s">
        <v>214</v>
      </c>
      <c r="L450" s="107" t="str">
        <f>IF(COUNTA('Master Tables'!$A450:$C450)=0,"",IF(COUNTA('Master Tables'!$D450:$E450,'Master Tables'!$I450)=3,"Yes","No"))</f>
        <v>Yes</v>
      </c>
      <c r="M450" s="107">
        <f>COUNTA('Master Tables'!$D450:$E450,'Master Tables'!$I450)+IF('Master Tables'!$J450="Yes",1,0)</f>
        <v>4</v>
      </c>
      <c r="N450" s="108">
        <f>IF('Master Tables'!$M450&gt;0,4,0)</f>
        <v>4</v>
      </c>
    </row>
    <row r="451" spans="1:14">
      <c r="A451" s="109" t="s">
        <v>132</v>
      </c>
      <c r="B451" s="110" t="s">
        <v>520</v>
      </c>
      <c r="C451" s="110" t="s">
        <v>996</v>
      </c>
      <c r="D451" s="110" t="s">
        <v>206</v>
      </c>
      <c r="E451" s="110" t="s">
        <v>997</v>
      </c>
      <c r="F451" s="110" t="s">
        <v>188</v>
      </c>
      <c r="G451" s="109" t="s">
        <v>178</v>
      </c>
      <c r="H451" s="109"/>
      <c r="I451" s="109" t="s">
        <v>214</v>
      </c>
      <c r="J451" s="109" t="s">
        <v>208</v>
      </c>
      <c r="K451" s="109" t="s">
        <v>214</v>
      </c>
      <c r="L451" s="107" t="str">
        <f>IF(COUNTA('Master Tables'!$A451:$C451)=0,"",IF(COUNTA('Master Tables'!$D451:$E451,'Master Tables'!$I451)=3,"Yes","No"))</f>
        <v>Yes</v>
      </c>
      <c r="M451" s="107">
        <f>COUNTA('Master Tables'!$D451:$E451,'Master Tables'!$I451)+IF('Master Tables'!$J451="Yes",1,0)</f>
        <v>4</v>
      </c>
      <c r="N451" s="108">
        <f>IF('Master Tables'!$M451&gt;0,4,0)</f>
        <v>4</v>
      </c>
    </row>
    <row r="452" spans="1:14" s="4" customFormat="1">
      <c r="A452" s="109" t="s">
        <v>132</v>
      </c>
      <c r="B452" s="110" t="s">
        <v>215</v>
      </c>
      <c r="C452" s="110" t="s">
        <v>998</v>
      </c>
      <c r="D452" s="110" t="s">
        <v>206</v>
      </c>
      <c r="E452" s="110" t="s">
        <v>999</v>
      </c>
      <c r="F452" s="110" t="s">
        <v>188</v>
      </c>
      <c r="G452" s="109" t="s">
        <v>178</v>
      </c>
      <c r="H452" s="109"/>
      <c r="I452" s="109" t="s">
        <v>214</v>
      </c>
      <c r="J452" s="109" t="s">
        <v>208</v>
      </c>
      <c r="K452" s="109" t="s">
        <v>214</v>
      </c>
      <c r="L452" s="107" t="str">
        <f>IF(COUNTA('Master Tables'!$A452:$C452)=0,"",IF(COUNTA('Master Tables'!$D452:$E452,'Master Tables'!$I452)=3,"Yes","No"))</f>
        <v>Yes</v>
      </c>
      <c r="M452" s="107">
        <f>COUNTA('Master Tables'!$D452:$E452,'Master Tables'!$I452)+IF('Master Tables'!$J452="Yes",1,0)</f>
        <v>4</v>
      </c>
      <c r="N452" s="108">
        <f>IF('Master Tables'!$M452&gt;0,4,0)</f>
        <v>4</v>
      </c>
    </row>
    <row r="453" spans="1:14" s="4" customFormat="1">
      <c r="A453" s="109" t="s">
        <v>132</v>
      </c>
      <c r="B453" s="110" t="s">
        <v>455</v>
      </c>
      <c r="C453" s="110" t="s">
        <v>1000</v>
      </c>
      <c r="D453" s="110" t="s">
        <v>206</v>
      </c>
      <c r="E453" s="110" t="s">
        <v>1001</v>
      </c>
      <c r="F453" s="110" t="s">
        <v>188</v>
      </c>
      <c r="G453" s="109" t="s">
        <v>178</v>
      </c>
      <c r="H453" s="109"/>
      <c r="I453" s="109" t="s">
        <v>214</v>
      </c>
      <c r="J453" s="109" t="s">
        <v>208</v>
      </c>
      <c r="K453" s="109" t="s">
        <v>214</v>
      </c>
      <c r="L453" s="107" t="str">
        <f>IF(COUNTA('Master Tables'!$A453:$C453)=0,"",IF(COUNTA('Master Tables'!$D453:$E453,'Master Tables'!$I453)=3,"Yes","No"))</f>
        <v>Yes</v>
      </c>
      <c r="M453" s="107">
        <f>COUNTA('Master Tables'!$D453:$E453,'Master Tables'!$I453)+IF('Master Tables'!$J453="Yes",1,0)</f>
        <v>4</v>
      </c>
      <c r="N453" s="108">
        <f>IF('Master Tables'!$M453&gt;0,4,0)</f>
        <v>4</v>
      </c>
    </row>
    <row r="454" spans="1:14" s="4" customFormat="1">
      <c r="A454" s="109" t="s">
        <v>132</v>
      </c>
      <c r="B454" s="110" t="s">
        <v>215</v>
      </c>
      <c r="C454" s="110" t="s">
        <v>1002</v>
      </c>
      <c r="D454" s="110" t="s">
        <v>206</v>
      </c>
      <c r="E454" s="110" t="s">
        <v>1003</v>
      </c>
      <c r="F454" s="110" t="s">
        <v>188</v>
      </c>
      <c r="G454" s="109" t="s">
        <v>178</v>
      </c>
      <c r="H454" s="109"/>
      <c r="I454" s="109" t="s">
        <v>214</v>
      </c>
      <c r="J454" s="109" t="s">
        <v>208</v>
      </c>
      <c r="K454" s="109" t="s">
        <v>214</v>
      </c>
      <c r="L454" s="107" t="str">
        <f>IF(COUNTA('Master Tables'!$A454:$C454)=0,"",IF(COUNTA('Master Tables'!$D454:$E454,'Master Tables'!$I454)=3,"Yes","No"))</f>
        <v>Yes</v>
      </c>
      <c r="M454" s="107">
        <f>COUNTA('Master Tables'!$D454:$E454,'Master Tables'!$I454)+IF('Master Tables'!$J454="Yes",1,0)</f>
        <v>4</v>
      </c>
      <c r="N454" s="108">
        <f>IF('Master Tables'!$M454&gt;0,4,0)</f>
        <v>4</v>
      </c>
    </row>
    <row r="455" spans="1:14" s="4" customFormat="1">
      <c r="A455" s="109" t="s">
        <v>132</v>
      </c>
      <c r="B455" s="110" t="s">
        <v>455</v>
      </c>
      <c r="C455" s="110" t="s">
        <v>1004</v>
      </c>
      <c r="D455" s="110" t="s">
        <v>206</v>
      </c>
      <c r="E455" s="110" t="s">
        <v>450</v>
      </c>
      <c r="F455" s="110" t="s">
        <v>188</v>
      </c>
      <c r="G455" s="109" t="s">
        <v>178</v>
      </c>
      <c r="H455" s="109"/>
      <c r="I455" s="109" t="s">
        <v>214</v>
      </c>
      <c r="J455" s="109" t="s">
        <v>208</v>
      </c>
      <c r="K455" s="109" t="s">
        <v>214</v>
      </c>
      <c r="L455" s="107" t="str">
        <f>IF(COUNTA('Master Tables'!$A455:$C455)=0,"",IF(COUNTA('Master Tables'!$D455:$E455,'Master Tables'!$I455)=3,"Yes","No"))</f>
        <v>Yes</v>
      </c>
      <c r="M455" s="107">
        <f>COUNTA('Master Tables'!$D455:$E455,'Master Tables'!$I455)+IF('Master Tables'!$J455="Yes",1,0)</f>
        <v>4</v>
      </c>
      <c r="N455" s="108">
        <f>IF('Master Tables'!$M455&gt;0,4,0)</f>
        <v>4</v>
      </c>
    </row>
    <row r="456" spans="1:14" s="4" customFormat="1">
      <c r="A456" s="109" t="s">
        <v>132</v>
      </c>
      <c r="B456" s="110" t="s">
        <v>215</v>
      </c>
      <c r="C456" s="110" t="s">
        <v>1005</v>
      </c>
      <c r="D456" s="110" t="s">
        <v>206</v>
      </c>
      <c r="E456" s="110" t="s">
        <v>450</v>
      </c>
      <c r="F456" s="110" t="s">
        <v>188</v>
      </c>
      <c r="G456" s="109" t="s">
        <v>178</v>
      </c>
      <c r="H456" s="109"/>
      <c r="I456" s="109" t="s">
        <v>214</v>
      </c>
      <c r="J456" s="109" t="s">
        <v>208</v>
      </c>
      <c r="K456" s="109" t="s">
        <v>214</v>
      </c>
      <c r="L456" s="107" t="str">
        <f>IF(COUNTA('Master Tables'!$A456:$C456)=0,"",IF(COUNTA('Master Tables'!$D456:$E456,'Master Tables'!$I456)=3,"Yes","No"))</f>
        <v>Yes</v>
      </c>
      <c r="M456" s="107">
        <f>COUNTA('Master Tables'!$D456:$E456,'Master Tables'!$I456)+IF('Master Tables'!$J456="Yes",1,0)</f>
        <v>4</v>
      </c>
      <c r="N456" s="108">
        <f>IF('Master Tables'!$M456&gt;0,4,0)</f>
        <v>4</v>
      </c>
    </row>
    <row r="457" spans="1:14" s="4" customFormat="1">
      <c r="A457" s="109" t="s">
        <v>132</v>
      </c>
      <c r="B457" s="110" t="s">
        <v>455</v>
      </c>
      <c r="C457" s="110" t="s">
        <v>1006</v>
      </c>
      <c r="D457" s="110" t="s">
        <v>206</v>
      </c>
      <c r="E457" s="110" t="s">
        <v>450</v>
      </c>
      <c r="F457" s="110" t="s">
        <v>188</v>
      </c>
      <c r="G457" s="109" t="s">
        <v>178</v>
      </c>
      <c r="H457" s="109"/>
      <c r="I457" s="109" t="s">
        <v>214</v>
      </c>
      <c r="J457" s="109" t="s">
        <v>208</v>
      </c>
      <c r="K457" s="109" t="s">
        <v>214</v>
      </c>
      <c r="L457" s="107" t="str">
        <f>IF(COUNTA('Master Tables'!$A457:$C457)=0,"",IF(COUNTA('Master Tables'!$D457:$E457,'Master Tables'!$I457)=3,"Yes","No"))</f>
        <v>Yes</v>
      </c>
      <c r="M457" s="107">
        <f>COUNTA('Master Tables'!$D457:$E457,'Master Tables'!$I457)+IF('Master Tables'!$J457="Yes",1,0)</f>
        <v>4</v>
      </c>
      <c r="N457" s="108">
        <f>IF('Master Tables'!$M457&gt;0,4,0)</f>
        <v>4</v>
      </c>
    </row>
    <row r="458" spans="1:14" s="4" customFormat="1">
      <c r="A458" s="109" t="s">
        <v>132</v>
      </c>
      <c r="B458" s="110" t="s">
        <v>215</v>
      </c>
      <c r="C458" s="110" t="s">
        <v>1007</v>
      </c>
      <c r="D458" s="110" t="s">
        <v>206</v>
      </c>
      <c r="E458" s="110" t="s">
        <v>1008</v>
      </c>
      <c r="F458" s="110" t="s">
        <v>188</v>
      </c>
      <c r="G458" s="109" t="s">
        <v>178</v>
      </c>
      <c r="H458" s="109"/>
      <c r="I458" s="109" t="s">
        <v>214</v>
      </c>
      <c r="J458" s="109" t="s">
        <v>208</v>
      </c>
      <c r="K458" s="109" t="s">
        <v>214</v>
      </c>
      <c r="L458" s="107" t="str">
        <f>IF(COUNTA('Master Tables'!$A458:$C458)=0,"",IF(COUNTA('Master Tables'!$D458:$E458,'Master Tables'!$I458)=3,"Yes","No"))</f>
        <v>Yes</v>
      </c>
      <c r="M458" s="107">
        <f>COUNTA('Master Tables'!$D458:$E458,'Master Tables'!$I458)+IF('Master Tables'!$J458="Yes",1,0)</f>
        <v>4</v>
      </c>
      <c r="N458" s="108">
        <f>IF('Master Tables'!$M458&gt;0,4,0)</f>
        <v>4</v>
      </c>
    </row>
    <row r="459" spans="1:14" s="4" customFormat="1">
      <c r="A459" s="109" t="s">
        <v>132</v>
      </c>
      <c r="B459" s="110" t="s">
        <v>215</v>
      </c>
      <c r="C459" s="110" t="s">
        <v>1009</v>
      </c>
      <c r="D459" s="110" t="s">
        <v>206</v>
      </c>
      <c r="E459" s="110" t="s">
        <v>1008</v>
      </c>
      <c r="F459" s="110" t="s">
        <v>188</v>
      </c>
      <c r="G459" s="109" t="s">
        <v>178</v>
      </c>
      <c r="H459" s="109"/>
      <c r="I459" s="109" t="s">
        <v>214</v>
      </c>
      <c r="J459" s="109" t="s">
        <v>208</v>
      </c>
      <c r="K459" s="109" t="s">
        <v>214</v>
      </c>
      <c r="L459" s="107" t="str">
        <f>IF(COUNTA('Master Tables'!$A459:$C459)=0,"",IF(COUNTA('Master Tables'!$D459:$E459,'Master Tables'!$I459)=3,"Yes","No"))</f>
        <v>Yes</v>
      </c>
      <c r="M459" s="107">
        <f>COUNTA('Master Tables'!$D459:$E459,'Master Tables'!$I459)+IF('Master Tables'!$J459="Yes",1,0)</f>
        <v>4</v>
      </c>
      <c r="N459" s="108">
        <f>IF('Master Tables'!$M459&gt;0,4,0)</f>
        <v>4</v>
      </c>
    </row>
    <row r="460" spans="1:14" s="4" customFormat="1">
      <c r="A460" s="109" t="s">
        <v>132</v>
      </c>
      <c r="B460" s="110" t="s">
        <v>455</v>
      </c>
      <c r="C460" s="110" t="s">
        <v>1010</v>
      </c>
      <c r="D460" s="110" t="s">
        <v>206</v>
      </c>
      <c r="E460" s="110" t="s">
        <v>1011</v>
      </c>
      <c r="F460" s="110" t="s">
        <v>188</v>
      </c>
      <c r="G460" s="109" t="s">
        <v>178</v>
      </c>
      <c r="H460" s="109"/>
      <c r="I460" s="109" t="s">
        <v>214</v>
      </c>
      <c r="J460" s="109" t="s">
        <v>208</v>
      </c>
      <c r="K460" s="109" t="s">
        <v>214</v>
      </c>
      <c r="L460" s="107" t="str">
        <f>IF(COUNTA('Master Tables'!$A460:$C460)=0,"",IF(COUNTA('Master Tables'!$D460:$E460,'Master Tables'!$I460)=3,"Yes","No"))</f>
        <v>Yes</v>
      </c>
      <c r="M460" s="107">
        <f>COUNTA('Master Tables'!$D460:$E460,'Master Tables'!$I460)+IF('Master Tables'!$J460="Yes",1,0)</f>
        <v>4</v>
      </c>
      <c r="N460" s="108">
        <f>IF('Master Tables'!$M460&gt;0,4,0)</f>
        <v>4</v>
      </c>
    </row>
    <row r="461" spans="1:14" s="4" customFormat="1">
      <c r="A461" s="109" t="s">
        <v>132</v>
      </c>
      <c r="B461" s="110" t="s">
        <v>215</v>
      </c>
      <c r="C461" s="110" t="s">
        <v>1012</v>
      </c>
      <c r="D461" s="110" t="s">
        <v>206</v>
      </c>
      <c r="E461" s="110" t="s">
        <v>1013</v>
      </c>
      <c r="F461" s="110" t="s">
        <v>188</v>
      </c>
      <c r="G461" s="109" t="s">
        <v>178</v>
      </c>
      <c r="H461" s="109"/>
      <c r="I461" s="109" t="s">
        <v>214</v>
      </c>
      <c r="J461" s="109" t="s">
        <v>208</v>
      </c>
      <c r="K461" s="109" t="s">
        <v>214</v>
      </c>
      <c r="L461" s="107" t="str">
        <f>IF(COUNTA('Master Tables'!$A461:$C461)=0,"",IF(COUNTA('Master Tables'!$D461:$E461,'Master Tables'!$I461)=3,"Yes","No"))</f>
        <v>Yes</v>
      </c>
      <c r="M461" s="107">
        <f>COUNTA('Master Tables'!$D461:$E461,'Master Tables'!$I461)+IF('Master Tables'!$J461="Yes",1,0)</f>
        <v>4</v>
      </c>
      <c r="N461" s="108">
        <f>IF('Master Tables'!$M461&gt;0,4,0)</f>
        <v>4</v>
      </c>
    </row>
    <row r="462" spans="1:14" s="4" customFormat="1">
      <c r="A462" s="109" t="s">
        <v>132</v>
      </c>
      <c r="B462" s="110" t="s">
        <v>215</v>
      </c>
      <c r="C462" s="110" t="s">
        <v>1014</v>
      </c>
      <c r="D462" s="110" t="s">
        <v>206</v>
      </c>
      <c r="E462" s="110" t="s">
        <v>450</v>
      </c>
      <c r="F462" s="110" t="s">
        <v>188</v>
      </c>
      <c r="G462" s="109" t="s">
        <v>178</v>
      </c>
      <c r="H462" s="109"/>
      <c r="I462" s="109" t="s">
        <v>214</v>
      </c>
      <c r="J462" s="109" t="s">
        <v>208</v>
      </c>
      <c r="K462" s="109" t="s">
        <v>214</v>
      </c>
      <c r="L462" s="107" t="str">
        <f>IF(COUNTA('Master Tables'!$A462:$C462)=0,"",IF(COUNTA('Master Tables'!$D462:$E462,'Master Tables'!$I462)=3,"Yes","No"))</f>
        <v>Yes</v>
      </c>
      <c r="M462" s="107">
        <f>COUNTA('Master Tables'!$D462:$E462,'Master Tables'!$I462)+IF('Master Tables'!$J462="Yes",1,0)</f>
        <v>4</v>
      </c>
      <c r="N462" s="108">
        <f>IF('Master Tables'!$M462&gt;0,4,0)</f>
        <v>4</v>
      </c>
    </row>
    <row r="463" spans="1:14" s="4" customFormat="1">
      <c r="A463" s="109" t="s">
        <v>132</v>
      </c>
      <c r="B463" s="110" t="s">
        <v>215</v>
      </c>
      <c r="C463" s="110" t="s">
        <v>1015</v>
      </c>
      <c r="D463" s="110" t="s">
        <v>206</v>
      </c>
      <c r="E463" s="110" t="s">
        <v>1016</v>
      </c>
      <c r="F463" s="110" t="s">
        <v>188</v>
      </c>
      <c r="G463" s="109" t="s">
        <v>178</v>
      </c>
      <c r="H463" s="109"/>
      <c r="I463" s="109" t="s">
        <v>214</v>
      </c>
      <c r="J463" s="109" t="s">
        <v>208</v>
      </c>
      <c r="K463" s="109" t="s">
        <v>214</v>
      </c>
      <c r="L463" s="107" t="str">
        <f>IF(COUNTA('Master Tables'!$A463:$C463)=0,"",IF(COUNTA('Master Tables'!$D463:$E463,'Master Tables'!$I463)=3,"Yes","No"))</f>
        <v>Yes</v>
      </c>
      <c r="M463" s="107">
        <f>COUNTA('Master Tables'!$D463:$E463,'Master Tables'!$I463)+IF('Master Tables'!$J463="Yes",1,0)</f>
        <v>4</v>
      </c>
      <c r="N463" s="108">
        <f>IF('Master Tables'!$M463&gt;0,4,0)</f>
        <v>4</v>
      </c>
    </row>
    <row r="464" spans="1:14" s="4" customFormat="1">
      <c r="A464" s="109" t="s">
        <v>132</v>
      </c>
      <c r="B464" s="110" t="s">
        <v>215</v>
      </c>
      <c r="C464" s="110" t="s">
        <v>1017</v>
      </c>
      <c r="D464" s="110" t="s">
        <v>206</v>
      </c>
      <c r="E464" s="110" t="s">
        <v>1018</v>
      </c>
      <c r="F464" s="110" t="s">
        <v>188</v>
      </c>
      <c r="G464" s="109" t="s">
        <v>178</v>
      </c>
      <c r="H464" s="109"/>
      <c r="I464" s="109" t="s">
        <v>214</v>
      </c>
      <c r="J464" s="109" t="s">
        <v>208</v>
      </c>
      <c r="K464" s="109" t="s">
        <v>214</v>
      </c>
      <c r="L464" s="107" t="str">
        <f>IF(COUNTA('Master Tables'!$A464:$C464)=0,"",IF(COUNTA('Master Tables'!$D464:$E464,'Master Tables'!$I464)=3,"Yes","No"))</f>
        <v>Yes</v>
      </c>
      <c r="M464" s="107">
        <f>COUNTA('Master Tables'!$D464:$E464,'Master Tables'!$I464)+IF('Master Tables'!$J464="Yes",1,0)</f>
        <v>4</v>
      </c>
      <c r="N464" s="108">
        <f>IF('Master Tables'!$M464&gt;0,4,0)</f>
        <v>4</v>
      </c>
    </row>
    <row r="465" spans="1:14" s="4" customFormat="1">
      <c r="A465" s="109" t="s">
        <v>132</v>
      </c>
      <c r="B465" s="110" t="s">
        <v>215</v>
      </c>
      <c r="C465" s="110" t="s">
        <v>1019</v>
      </c>
      <c r="D465" s="110" t="s">
        <v>206</v>
      </c>
      <c r="E465" s="110" t="s">
        <v>1020</v>
      </c>
      <c r="F465" s="110" t="s">
        <v>188</v>
      </c>
      <c r="G465" s="109" t="s">
        <v>178</v>
      </c>
      <c r="H465" s="109"/>
      <c r="I465" s="109" t="s">
        <v>214</v>
      </c>
      <c r="J465" s="109" t="s">
        <v>208</v>
      </c>
      <c r="K465" s="109" t="s">
        <v>214</v>
      </c>
      <c r="L465" s="107" t="str">
        <f>IF(COUNTA('Master Tables'!$A465:$C465)=0,"",IF(COUNTA('Master Tables'!$D465:$E465,'Master Tables'!$I465)=3,"Yes","No"))</f>
        <v>Yes</v>
      </c>
      <c r="M465" s="107">
        <f>COUNTA('Master Tables'!$D465:$E465,'Master Tables'!$I465)+IF('Master Tables'!$J465="Yes",1,0)</f>
        <v>4</v>
      </c>
      <c r="N465" s="108">
        <f>IF('Master Tables'!$M465&gt;0,4,0)</f>
        <v>4</v>
      </c>
    </row>
    <row r="466" spans="1:14" s="4" customFormat="1">
      <c r="A466" s="109" t="s">
        <v>132</v>
      </c>
      <c r="B466" s="110" t="s">
        <v>215</v>
      </c>
      <c r="C466" s="110" t="s">
        <v>1021</v>
      </c>
      <c r="D466" s="110" t="s">
        <v>206</v>
      </c>
      <c r="E466" s="110" t="s">
        <v>450</v>
      </c>
      <c r="F466" s="110" t="s">
        <v>188</v>
      </c>
      <c r="G466" s="109" t="s">
        <v>178</v>
      </c>
      <c r="H466" s="109"/>
      <c r="I466" s="109" t="s">
        <v>214</v>
      </c>
      <c r="J466" s="109" t="s">
        <v>208</v>
      </c>
      <c r="K466" s="109" t="s">
        <v>214</v>
      </c>
      <c r="L466" s="107" t="str">
        <f>IF(COUNTA('Master Tables'!$A466:$C466)=0,"",IF(COUNTA('Master Tables'!$D466:$E466,'Master Tables'!$I466)=3,"Yes","No"))</f>
        <v>Yes</v>
      </c>
      <c r="M466" s="107">
        <f>COUNTA('Master Tables'!$D466:$E466,'Master Tables'!$I466)+IF('Master Tables'!$J466="Yes",1,0)</f>
        <v>4</v>
      </c>
      <c r="N466" s="108">
        <f>IF('Master Tables'!$M466&gt;0,4,0)</f>
        <v>4</v>
      </c>
    </row>
    <row r="467" spans="1:14" s="4" customFormat="1">
      <c r="A467" s="109" t="s">
        <v>132</v>
      </c>
      <c r="B467" s="110" t="s">
        <v>215</v>
      </c>
      <c r="C467" s="110" t="s">
        <v>1022</v>
      </c>
      <c r="D467" s="110" t="s">
        <v>206</v>
      </c>
      <c r="E467" s="110" t="s">
        <v>1023</v>
      </c>
      <c r="F467" s="110" t="s">
        <v>188</v>
      </c>
      <c r="G467" s="109" t="s">
        <v>178</v>
      </c>
      <c r="H467" s="109"/>
      <c r="I467" s="109" t="s">
        <v>214</v>
      </c>
      <c r="J467" s="109" t="s">
        <v>208</v>
      </c>
      <c r="K467" s="109" t="s">
        <v>214</v>
      </c>
      <c r="L467" s="107" t="str">
        <f>IF(COUNTA('Master Tables'!$A467:$C467)=0,"",IF(COUNTA('Master Tables'!$D467:$E467,'Master Tables'!$I467)=3,"Yes","No"))</f>
        <v>Yes</v>
      </c>
      <c r="M467" s="107">
        <f>COUNTA('Master Tables'!$D467:$E467,'Master Tables'!$I467)+IF('Master Tables'!$J467="Yes",1,0)</f>
        <v>4</v>
      </c>
      <c r="N467" s="108">
        <f>IF('Master Tables'!$M467&gt;0,4,0)</f>
        <v>4</v>
      </c>
    </row>
    <row r="468" spans="1:14" s="4" customFormat="1">
      <c r="A468" s="109" t="s">
        <v>132</v>
      </c>
      <c r="B468" s="110" t="s">
        <v>455</v>
      </c>
      <c r="C468" s="110" t="s">
        <v>1024</v>
      </c>
      <c r="D468" s="110" t="s">
        <v>206</v>
      </c>
      <c r="E468" s="110" t="s">
        <v>1025</v>
      </c>
      <c r="F468" s="110" t="s">
        <v>188</v>
      </c>
      <c r="G468" s="109" t="s">
        <v>178</v>
      </c>
      <c r="H468" s="109"/>
      <c r="I468" s="109" t="s">
        <v>214</v>
      </c>
      <c r="J468" s="109" t="s">
        <v>208</v>
      </c>
      <c r="K468" s="109" t="s">
        <v>214</v>
      </c>
      <c r="L468" s="107" t="str">
        <f>IF(COUNTA('Master Tables'!$A468:$C468)=0,"",IF(COUNTA('Master Tables'!$D468:$E468,'Master Tables'!$I468)=3,"Yes","No"))</f>
        <v>Yes</v>
      </c>
      <c r="M468" s="107">
        <f>COUNTA('Master Tables'!$D468:$E468,'Master Tables'!$I468)+IF('Master Tables'!$J468="Yes",1,0)</f>
        <v>4</v>
      </c>
      <c r="N468" s="108">
        <f>IF('Master Tables'!$M468&gt;0,4,0)</f>
        <v>4</v>
      </c>
    </row>
    <row r="469" spans="1:14" s="4" customFormat="1">
      <c r="A469" s="109" t="s">
        <v>132</v>
      </c>
      <c r="B469" s="110" t="s">
        <v>215</v>
      </c>
      <c r="C469" s="110" t="s">
        <v>1026</v>
      </c>
      <c r="D469" s="110" t="s">
        <v>206</v>
      </c>
      <c r="E469" s="110" t="s">
        <v>450</v>
      </c>
      <c r="F469" s="110" t="s">
        <v>188</v>
      </c>
      <c r="G469" s="109" t="s">
        <v>178</v>
      </c>
      <c r="H469" s="109"/>
      <c r="I469" s="109" t="s">
        <v>214</v>
      </c>
      <c r="J469" s="109" t="s">
        <v>208</v>
      </c>
      <c r="K469" s="109" t="s">
        <v>214</v>
      </c>
      <c r="L469" s="107" t="str">
        <f>IF(COUNTA('Master Tables'!$A469:$C469)=0,"",IF(COUNTA('Master Tables'!$D469:$E469,'Master Tables'!$I469)=3,"Yes","No"))</f>
        <v>Yes</v>
      </c>
      <c r="M469" s="107">
        <f>COUNTA('Master Tables'!$D469:$E469,'Master Tables'!$I469)+IF('Master Tables'!$J469="Yes",1,0)</f>
        <v>4</v>
      </c>
      <c r="N469" s="108">
        <f>IF('Master Tables'!$M469&gt;0,4,0)</f>
        <v>4</v>
      </c>
    </row>
    <row r="470" spans="1:14" s="4" customFormat="1">
      <c r="A470" s="109" t="s">
        <v>132</v>
      </c>
      <c r="B470" s="110" t="s">
        <v>215</v>
      </c>
      <c r="C470" s="110" t="s">
        <v>1027</v>
      </c>
      <c r="D470" s="110" t="s">
        <v>206</v>
      </c>
      <c r="E470" s="110" t="s">
        <v>450</v>
      </c>
      <c r="F470" s="110" t="s">
        <v>188</v>
      </c>
      <c r="G470" s="109" t="s">
        <v>178</v>
      </c>
      <c r="H470" s="109"/>
      <c r="I470" s="109" t="s">
        <v>214</v>
      </c>
      <c r="J470" s="109" t="s">
        <v>208</v>
      </c>
      <c r="K470" s="109" t="s">
        <v>214</v>
      </c>
      <c r="L470" s="107" t="str">
        <f>IF(COUNTA('Master Tables'!$A470:$C470)=0,"",IF(COUNTA('Master Tables'!$D470:$E470,'Master Tables'!$I470)=3,"Yes","No"))</f>
        <v>Yes</v>
      </c>
      <c r="M470" s="107">
        <f>COUNTA('Master Tables'!$D470:$E470,'Master Tables'!$I470)+IF('Master Tables'!$J470="Yes",1,0)</f>
        <v>4</v>
      </c>
      <c r="N470" s="108">
        <f>IF('Master Tables'!$M470&gt;0,4,0)</f>
        <v>4</v>
      </c>
    </row>
    <row r="471" spans="1:14" s="4" customFormat="1">
      <c r="A471" s="109" t="s">
        <v>132</v>
      </c>
      <c r="B471" s="110" t="s">
        <v>455</v>
      </c>
      <c r="C471" s="110" t="s">
        <v>1028</v>
      </c>
      <c r="D471" s="110" t="s">
        <v>206</v>
      </c>
      <c r="E471" s="110" t="s">
        <v>1029</v>
      </c>
      <c r="F471" s="110" t="s">
        <v>188</v>
      </c>
      <c r="G471" s="109" t="s">
        <v>178</v>
      </c>
      <c r="H471" s="109"/>
      <c r="I471" s="109" t="s">
        <v>214</v>
      </c>
      <c r="J471" s="109" t="s">
        <v>208</v>
      </c>
      <c r="K471" s="109" t="s">
        <v>214</v>
      </c>
      <c r="L471" s="107" t="str">
        <f>IF(COUNTA('Master Tables'!$A471:$C471)=0,"",IF(COUNTA('Master Tables'!$D471:$E471,'Master Tables'!$I471)=3,"Yes","No"))</f>
        <v>Yes</v>
      </c>
      <c r="M471" s="107">
        <f>COUNTA('Master Tables'!$D471:$E471,'Master Tables'!$I471)+IF('Master Tables'!$J471="Yes",1,0)</f>
        <v>4</v>
      </c>
      <c r="N471" s="108">
        <f>IF('Master Tables'!$M471&gt;0,4,0)</f>
        <v>4</v>
      </c>
    </row>
    <row r="472" spans="1:14" s="4" customFormat="1">
      <c r="A472" s="109" t="s">
        <v>132</v>
      </c>
      <c r="B472" s="110" t="s">
        <v>455</v>
      </c>
      <c r="C472" s="110" t="s">
        <v>1030</v>
      </c>
      <c r="D472" s="110" t="s">
        <v>206</v>
      </c>
      <c r="E472" s="110" t="s">
        <v>1031</v>
      </c>
      <c r="F472" s="110" t="s">
        <v>188</v>
      </c>
      <c r="G472" s="109" t="s">
        <v>178</v>
      </c>
      <c r="H472" s="109"/>
      <c r="I472" s="109" t="s">
        <v>214</v>
      </c>
      <c r="J472" s="109" t="s">
        <v>208</v>
      </c>
      <c r="K472" s="109" t="s">
        <v>214</v>
      </c>
      <c r="L472" s="107" t="str">
        <f>IF(COUNTA('Master Tables'!$A472:$C472)=0,"",IF(COUNTA('Master Tables'!$D472:$E472,'Master Tables'!$I472)=3,"Yes","No"))</f>
        <v>Yes</v>
      </c>
      <c r="M472" s="107">
        <f>COUNTA('Master Tables'!$D472:$E472,'Master Tables'!$I472)+IF('Master Tables'!$J472="Yes",1,0)</f>
        <v>4</v>
      </c>
      <c r="N472" s="108">
        <f>IF('Master Tables'!$M472&gt;0,4,0)</f>
        <v>4</v>
      </c>
    </row>
    <row r="473" spans="1:14" s="4" customFormat="1">
      <c r="A473" s="109" t="s">
        <v>132</v>
      </c>
      <c r="B473" s="110" t="s">
        <v>215</v>
      </c>
      <c r="C473" s="110" t="s">
        <v>1032</v>
      </c>
      <c r="D473" s="110" t="s">
        <v>206</v>
      </c>
      <c r="E473" s="110" t="s">
        <v>450</v>
      </c>
      <c r="F473" s="110" t="s">
        <v>188</v>
      </c>
      <c r="G473" s="109" t="s">
        <v>178</v>
      </c>
      <c r="H473" s="109"/>
      <c r="I473" s="109" t="s">
        <v>214</v>
      </c>
      <c r="J473" s="109" t="s">
        <v>208</v>
      </c>
      <c r="K473" s="109" t="s">
        <v>214</v>
      </c>
      <c r="L473" s="107" t="str">
        <f>IF(COUNTA('Master Tables'!$A473:$C473)=0,"",IF(COUNTA('Master Tables'!$D473:$E473,'Master Tables'!$I473)=3,"Yes","No"))</f>
        <v>Yes</v>
      </c>
      <c r="M473" s="107">
        <f>COUNTA('Master Tables'!$D473:$E473,'Master Tables'!$I473)+IF('Master Tables'!$J473="Yes",1,0)</f>
        <v>4</v>
      </c>
      <c r="N473" s="108">
        <f>IF('Master Tables'!$M473&gt;0,4,0)</f>
        <v>4</v>
      </c>
    </row>
    <row r="474" spans="1:14" s="4" customFormat="1">
      <c r="A474" s="109" t="s">
        <v>132</v>
      </c>
      <c r="B474" s="110" t="s">
        <v>455</v>
      </c>
      <c r="C474" s="110" t="s">
        <v>1033</v>
      </c>
      <c r="D474" s="110" t="s">
        <v>206</v>
      </c>
      <c r="E474" s="110" t="s">
        <v>1034</v>
      </c>
      <c r="F474" s="110" t="s">
        <v>188</v>
      </c>
      <c r="G474" s="109" t="s">
        <v>178</v>
      </c>
      <c r="H474" s="109"/>
      <c r="I474" s="109" t="s">
        <v>214</v>
      </c>
      <c r="J474" s="109" t="s">
        <v>208</v>
      </c>
      <c r="K474" s="109" t="s">
        <v>214</v>
      </c>
      <c r="L474" s="107" t="str">
        <f>IF(COUNTA('Master Tables'!$A474:$C474)=0,"",IF(COUNTA('Master Tables'!$D474:$E474,'Master Tables'!$I474)=3,"Yes","No"))</f>
        <v>Yes</v>
      </c>
      <c r="M474" s="107">
        <f>COUNTA('Master Tables'!$D474:$E474,'Master Tables'!$I474)+IF('Master Tables'!$J474="Yes",1,0)</f>
        <v>4</v>
      </c>
      <c r="N474" s="108">
        <f>IF('Master Tables'!$M474&gt;0,4,0)</f>
        <v>4</v>
      </c>
    </row>
    <row r="475" spans="1:14" s="4" customFormat="1">
      <c r="A475" s="109" t="s">
        <v>132</v>
      </c>
      <c r="B475" s="110" t="s">
        <v>215</v>
      </c>
      <c r="C475" s="110" t="s">
        <v>1035</v>
      </c>
      <c r="D475" s="110" t="s">
        <v>206</v>
      </c>
      <c r="E475" s="110" t="s">
        <v>1036</v>
      </c>
      <c r="F475" s="110" t="s">
        <v>188</v>
      </c>
      <c r="G475" s="109" t="s">
        <v>178</v>
      </c>
      <c r="H475" s="109"/>
      <c r="I475" s="109" t="s">
        <v>214</v>
      </c>
      <c r="J475" s="109" t="s">
        <v>208</v>
      </c>
      <c r="K475" s="109" t="s">
        <v>214</v>
      </c>
      <c r="L475" s="107" t="str">
        <f>IF(COUNTA('Master Tables'!$A475:$C475)=0,"",IF(COUNTA('Master Tables'!$D475:$E475,'Master Tables'!$I475)=3,"Yes","No"))</f>
        <v>Yes</v>
      </c>
      <c r="M475" s="107">
        <f>COUNTA('Master Tables'!$D475:$E475,'Master Tables'!$I475)+IF('Master Tables'!$J475="Yes",1,0)</f>
        <v>4</v>
      </c>
      <c r="N475" s="108">
        <f>IF('Master Tables'!$M475&gt;0,4,0)</f>
        <v>4</v>
      </c>
    </row>
    <row r="476" spans="1:14" s="4" customFormat="1">
      <c r="A476" s="109" t="s">
        <v>132</v>
      </c>
      <c r="B476" s="110" t="s">
        <v>215</v>
      </c>
      <c r="C476" s="110" t="s">
        <v>1037</v>
      </c>
      <c r="D476" s="110" t="s">
        <v>206</v>
      </c>
      <c r="E476" s="110" t="s">
        <v>450</v>
      </c>
      <c r="F476" s="110" t="s">
        <v>188</v>
      </c>
      <c r="G476" s="109" t="s">
        <v>178</v>
      </c>
      <c r="H476" s="109"/>
      <c r="I476" s="109" t="s">
        <v>214</v>
      </c>
      <c r="J476" s="109" t="s">
        <v>208</v>
      </c>
      <c r="K476" s="109" t="s">
        <v>214</v>
      </c>
      <c r="L476" s="107" t="str">
        <f>IF(COUNTA('Master Tables'!$A476:$C476)=0,"",IF(COUNTA('Master Tables'!$D476:$E476,'Master Tables'!$I476)=3,"Yes","No"))</f>
        <v>Yes</v>
      </c>
      <c r="M476" s="107">
        <f>COUNTA('Master Tables'!$D476:$E476,'Master Tables'!$I476)+IF('Master Tables'!$J476="Yes",1,0)</f>
        <v>4</v>
      </c>
      <c r="N476" s="108">
        <f>IF('Master Tables'!$M476&gt;0,4,0)</f>
        <v>4</v>
      </c>
    </row>
    <row r="477" spans="1:14" s="4" customFormat="1">
      <c r="A477" s="109" t="s">
        <v>132</v>
      </c>
      <c r="B477" s="110" t="s">
        <v>215</v>
      </c>
      <c r="C477" s="110" t="s">
        <v>1038</v>
      </c>
      <c r="D477" s="110" t="s">
        <v>206</v>
      </c>
      <c r="E477" s="110" t="s">
        <v>450</v>
      </c>
      <c r="F477" s="110" t="s">
        <v>188</v>
      </c>
      <c r="G477" s="109" t="s">
        <v>178</v>
      </c>
      <c r="H477" s="109"/>
      <c r="I477" s="109" t="s">
        <v>214</v>
      </c>
      <c r="J477" s="109" t="s">
        <v>208</v>
      </c>
      <c r="K477" s="109" t="s">
        <v>214</v>
      </c>
      <c r="L477" s="107" t="str">
        <f>IF(COUNTA('Master Tables'!$A477:$C477)=0,"",IF(COUNTA('Master Tables'!$D477:$E477,'Master Tables'!$I477)=3,"Yes","No"))</f>
        <v>Yes</v>
      </c>
      <c r="M477" s="107">
        <f>COUNTA('Master Tables'!$D477:$E477,'Master Tables'!$I477)+IF('Master Tables'!$J477="Yes",1,0)</f>
        <v>4</v>
      </c>
      <c r="N477" s="108">
        <f>IF('Master Tables'!$M477&gt;0,4,0)</f>
        <v>4</v>
      </c>
    </row>
    <row r="478" spans="1:14" s="4" customFormat="1">
      <c r="A478" s="109" t="s">
        <v>132</v>
      </c>
      <c r="B478" s="110" t="s">
        <v>215</v>
      </c>
      <c r="C478" s="110" t="s">
        <v>1039</v>
      </c>
      <c r="D478" s="110" t="s">
        <v>206</v>
      </c>
      <c r="E478" s="110" t="s">
        <v>450</v>
      </c>
      <c r="F478" s="110" t="s">
        <v>188</v>
      </c>
      <c r="G478" s="109" t="s">
        <v>178</v>
      </c>
      <c r="H478" s="109"/>
      <c r="I478" s="109" t="s">
        <v>214</v>
      </c>
      <c r="J478" s="109" t="s">
        <v>208</v>
      </c>
      <c r="K478" s="109" t="s">
        <v>214</v>
      </c>
      <c r="L478" s="107" t="str">
        <f>IF(COUNTA('Master Tables'!$A478:$C478)=0,"",IF(COUNTA('Master Tables'!$D478:$E478,'Master Tables'!$I478)=3,"Yes","No"))</f>
        <v>Yes</v>
      </c>
      <c r="M478" s="107">
        <f>COUNTA('Master Tables'!$D478:$E478,'Master Tables'!$I478)+IF('Master Tables'!$J478="Yes",1,0)</f>
        <v>4</v>
      </c>
      <c r="N478" s="108">
        <f>IF('Master Tables'!$M478&gt;0,4,0)</f>
        <v>4</v>
      </c>
    </row>
    <row r="479" spans="1:14" s="4" customFormat="1">
      <c r="A479" s="109" t="s">
        <v>132</v>
      </c>
      <c r="B479" s="110" t="s">
        <v>215</v>
      </c>
      <c r="C479" s="110" t="s">
        <v>1040</v>
      </c>
      <c r="D479" s="110" t="s">
        <v>206</v>
      </c>
      <c r="E479" s="110" t="s">
        <v>450</v>
      </c>
      <c r="F479" s="110" t="s">
        <v>188</v>
      </c>
      <c r="G479" s="109" t="s">
        <v>178</v>
      </c>
      <c r="H479" s="109"/>
      <c r="I479" s="109" t="s">
        <v>214</v>
      </c>
      <c r="J479" s="109" t="s">
        <v>208</v>
      </c>
      <c r="K479" s="109" t="s">
        <v>214</v>
      </c>
      <c r="L479" s="107" t="str">
        <f>IF(COUNTA('Master Tables'!$A479:$C479)=0,"",IF(COUNTA('Master Tables'!$D479:$E479,'Master Tables'!$I479)=3,"Yes","No"))</f>
        <v>Yes</v>
      </c>
      <c r="M479" s="107">
        <f>COUNTA('Master Tables'!$D479:$E479,'Master Tables'!$I479)+IF('Master Tables'!$J479="Yes",1,0)</f>
        <v>4</v>
      </c>
      <c r="N479" s="108">
        <f>IF('Master Tables'!$M479&gt;0,4,0)</f>
        <v>4</v>
      </c>
    </row>
    <row r="480" spans="1:14" s="4" customFormat="1">
      <c r="A480" s="109" t="s">
        <v>132</v>
      </c>
      <c r="B480" s="110" t="s">
        <v>215</v>
      </c>
      <c r="C480" s="110" t="s">
        <v>1041</v>
      </c>
      <c r="D480" s="110" t="s">
        <v>206</v>
      </c>
      <c r="E480" s="110" t="s">
        <v>1042</v>
      </c>
      <c r="F480" s="110" t="s">
        <v>188</v>
      </c>
      <c r="G480" s="109" t="s">
        <v>178</v>
      </c>
      <c r="H480" s="109"/>
      <c r="I480" s="109" t="s">
        <v>214</v>
      </c>
      <c r="J480" s="109" t="s">
        <v>208</v>
      </c>
      <c r="K480" s="109" t="s">
        <v>214</v>
      </c>
      <c r="L480" s="107" t="str">
        <f>IF(COUNTA('Master Tables'!$A480:$C480)=0,"",IF(COUNTA('Master Tables'!$D480:$E480,'Master Tables'!$I480)=3,"Yes","No"))</f>
        <v>Yes</v>
      </c>
      <c r="M480" s="107">
        <f>COUNTA('Master Tables'!$D480:$E480,'Master Tables'!$I480)+IF('Master Tables'!$J480="Yes",1,0)</f>
        <v>4</v>
      </c>
      <c r="N480" s="108">
        <f>IF('Master Tables'!$M480&gt;0,4,0)</f>
        <v>4</v>
      </c>
    </row>
    <row r="481" spans="1:14" s="4" customFormat="1">
      <c r="A481" s="109" t="s">
        <v>132</v>
      </c>
      <c r="B481" s="110" t="s">
        <v>215</v>
      </c>
      <c r="C481" s="110" t="s">
        <v>1043</v>
      </c>
      <c r="D481" s="110" t="s">
        <v>206</v>
      </c>
      <c r="E481" s="110" t="s">
        <v>1044</v>
      </c>
      <c r="F481" s="110" t="s">
        <v>188</v>
      </c>
      <c r="G481" s="109" t="s">
        <v>178</v>
      </c>
      <c r="H481" s="109"/>
      <c r="I481" s="109" t="s">
        <v>214</v>
      </c>
      <c r="J481" s="109" t="s">
        <v>208</v>
      </c>
      <c r="K481" s="109" t="s">
        <v>214</v>
      </c>
      <c r="L481" s="107" t="str">
        <f>IF(COUNTA('Master Tables'!$A481:$C481)=0,"",IF(COUNTA('Master Tables'!$D481:$E481,'Master Tables'!$I481)=3,"Yes","No"))</f>
        <v>Yes</v>
      </c>
      <c r="M481" s="107">
        <f>COUNTA('Master Tables'!$D481:$E481,'Master Tables'!$I481)+IF('Master Tables'!$J481="Yes",1,0)</f>
        <v>4</v>
      </c>
      <c r="N481" s="108">
        <f>IF('Master Tables'!$M481&gt;0,4,0)</f>
        <v>4</v>
      </c>
    </row>
    <row r="482" spans="1:14" s="4" customFormat="1">
      <c r="A482" s="109" t="s">
        <v>132</v>
      </c>
      <c r="B482" s="110" t="s">
        <v>455</v>
      </c>
      <c r="C482" s="110" t="s">
        <v>1045</v>
      </c>
      <c r="D482" s="110" t="s">
        <v>206</v>
      </c>
      <c r="E482" s="110" t="s">
        <v>1046</v>
      </c>
      <c r="F482" s="110" t="s">
        <v>188</v>
      </c>
      <c r="G482" s="109" t="s">
        <v>178</v>
      </c>
      <c r="H482" s="109"/>
      <c r="I482" s="109" t="s">
        <v>214</v>
      </c>
      <c r="J482" s="109" t="s">
        <v>208</v>
      </c>
      <c r="K482" s="109" t="s">
        <v>214</v>
      </c>
      <c r="L482" s="107" t="str">
        <f>IF(COUNTA('Master Tables'!$A482:$C482)=0,"",IF(COUNTA('Master Tables'!$D482:$E482,'Master Tables'!$I482)=3,"Yes","No"))</f>
        <v>Yes</v>
      </c>
      <c r="M482" s="107">
        <f>COUNTA('Master Tables'!$D482:$E482,'Master Tables'!$I482)+IF('Master Tables'!$J482="Yes",1,0)</f>
        <v>4</v>
      </c>
      <c r="N482" s="108">
        <f>IF('Master Tables'!$M482&gt;0,4,0)</f>
        <v>4</v>
      </c>
    </row>
    <row r="483" spans="1:14" s="4" customFormat="1">
      <c r="A483" s="109" t="s">
        <v>132</v>
      </c>
      <c r="B483" s="110" t="s">
        <v>455</v>
      </c>
      <c r="C483" s="110" t="s">
        <v>1047</v>
      </c>
      <c r="D483" s="110" t="s">
        <v>206</v>
      </c>
      <c r="E483" s="110" t="s">
        <v>1048</v>
      </c>
      <c r="F483" s="110" t="s">
        <v>188</v>
      </c>
      <c r="G483" s="109" t="s">
        <v>178</v>
      </c>
      <c r="H483" s="109"/>
      <c r="I483" s="109" t="s">
        <v>214</v>
      </c>
      <c r="J483" s="109" t="s">
        <v>208</v>
      </c>
      <c r="K483" s="109" t="s">
        <v>214</v>
      </c>
      <c r="L483" s="107" t="str">
        <f>IF(COUNTA('Master Tables'!$A483:$C483)=0,"",IF(COUNTA('Master Tables'!$D483:$E483,'Master Tables'!$I483)=3,"Yes","No"))</f>
        <v>Yes</v>
      </c>
      <c r="M483" s="107">
        <f>COUNTA('Master Tables'!$D483:$E483,'Master Tables'!$I483)+IF('Master Tables'!$J483="Yes",1,0)</f>
        <v>4</v>
      </c>
      <c r="N483" s="108">
        <f>IF('Master Tables'!$M483&gt;0,4,0)</f>
        <v>4</v>
      </c>
    </row>
    <row r="484" spans="1:14" s="4" customFormat="1">
      <c r="A484" s="109" t="s">
        <v>132</v>
      </c>
      <c r="B484" s="110"/>
      <c r="C484" s="110" t="s">
        <v>1049</v>
      </c>
      <c r="D484" s="110" t="s">
        <v>206</v>
      </c>
      <c r="E484" s="110" t="s">
        <v>466</v>
      </c>
      <c r="F484" s="110" t="s">
        <v>188</v>
      </c>
      <c r="G484" s="109" t="s">
        <v>178</v>
      </c>
      <c r="H484" s="109"/>
      <c r="I484" s="109" t="s">
        <v>214</v>
      </c>
      <c r="J484" s="109" t="s">
        <v>208</v>
      </c>
      <c r="K484" s="109" t="s">
        <v>214</v>
      </c>
      <c r="L484" s="107" t="str">
        <f>IF(COUNTA('Master Tables'!$A484:$C484)=0,"",IF(COUNTA('Master Tables'!$D484:$E484,'Master Tables'!$I484)=3,"Yes","No"))</f>
        <v>Yes</v>
      </c>
      <c r="M484" s="107">
        <f>COUNTA('Master Tables'!$D484:$E484,'Master Tables'!$I484)+IF('Master Tables'!$J484="Yes",1,0)</f>
        <v>4</v>
      </c>
      <c r="N484" s="108">
        <f>IF('Master Tables'!$M484&gt;0,4,0)</f>
        <v>4</v>
      </c>
    </row>
    <row r="485" spans="1:14" s="4" customFormat="1">
      <c r="A485" s="109" t="s">
        <v>132</v>
      </c>
      <c r="B485" s="110" t="s">
        <v>215</v>
      </c>
      <c r="C485" s="110" t="s">
        <v>1050</v>
      </c>
      <c r="D485" s="110" t="s">
        <v>206</v>
      </c>
      <c r="E485" s="110" t="s">
        <v>1051</v>
      </c>
      <c r="F485" s="110" t="s">
        <v>188</v>
      </c>
      <c r="G485" s="109" t="s">
        <v>178</v>
      </c>
      <c r="H485" s="109"/>
      <c r="I485" s="109" t="s">
        <v>214</v>
      </c>
      <c r="J485" s="109" t="s">
        <v>208</v>
      </c>
      <c r="K485" s="109" t="s">
        <v>214</v>
      </c>
      <c r="L485" s="107" t="str">
        <f>IF(COUNTA('Master Tables'!$A485:$C485)=0,"",IF(COUNTA('Master Tables'!$D485:$E485,'Master Tables'!$I485)=3,"Yes","No"))</f>
        <v>Yes</v>
      </c>
      <c r="M485" s="107">
        <f>COUNTA('Master Tables'!$D485:$E485,'Master Tables'!$I485)+IF('Master Tables'!$J485="Yes",1,0)</f>
        <v>4</v>
      </c>
      <c r="N485" s="108">
        <f>IF('Master Tables'!$M485&gt;0,4,0)</f>
        <v>4</v>
      </c>
    </row>
    <row r="486" spans="1:14" s="4" customFormat="1">
      <c r="A486" s="109" t="s">
        <v>132</v>
      </c>
      <c r="B486" s="110"/>
      <c r="C486" s="110" t="s">
        <v>1052</v>
      </c>
      <c r="D486" s="110" t="s">
        <v>206</v>
      </c>
      <c r="E486" s="110" t="s">
        <v>466</v>
      </c>
      <c r="F486" s="110" t="s">
        <v>188</v>
      </c>
      <c r="G486" s="109" t="s">
        <v>178</v>
      </c>
      <c r="H486" s="109"/>
      <c r="I486" s="109" t="s">
        <v>214</v>
      </c>
      <c r="J486" s="109" t="s">
        <v>208</v>
      </c>
      <c r="K486" s="109" t="s">
        <v>214</v>
      </c>
      <c r="L486" s="107" t="str">
        <f>IF(COUNTA('Master Tables'!$A486:$C486)=0,"",IF(COUNTA('Master Tables'!$D486:$E486,'Master Tables'!$I486)=3,"Yes","No"))</f>
        <v>Yes</v>
      </c>
      <c r="M486" s="107">
        <f>COUNTA('Master Tables'!$D486:$E486,'Master Tables'!$I486)+IF('Master Tables'!$J486="Yes",1,0)</f>
        <v>4</v>
      </c>
      <c r="N486" s="108">
        <f>IF('Master Tables'!$M486&gt;0,4,0)</f>
        <v>4</v>
      </c>
    </row>
    <row r="487" spans="1:14" s="4" customFormat="1">
      <c r="A487" s="109" t="s">
        <v>132</v>
      </c>
      <c r="B487" s="110" t="s">
        <v>455</v>
      </c>
      <c r="C487" s="110" t="s">
        <v>1053</v>
      </c>
      <c r="D487" s="110" t="s">
        <v>206</v>
      </c>
      <c r="E487" s="110" t="s">
        <v>1054</v>
      </c>
      <c r="F487" s="110" t="s">
        <v>188</v>
      </c>
      <c r="G487" s="109" t="s">
        <v>178</v>
      </c>
      <c r="H487" s="109"/>
      <c r="I487" s="109" t="s">
        <v>214</v>
      </c>
      <c r="J487" s="109" t="s">
        <v>208</v>
      </c>
      <c r="K487" s="109" t="s">
        <v>214</v>
      </c>
      <c r="L487" s="107" t="str">
        <f>IF(COUNTA('Master Tables'!$A487:$C487)=0,"",IF(COUNTA('Master Tables'!$D487:$E487,'Master Tables'!$I487)=3,"Yes","No"))</f>
        <v>Yes</v>
      </c>
      <c r="M487" s="107">
        <f>COUNTA('Master Tables'!$D487:$E487,'Master Tables'!$I487)+IF('Master Tables'!$J487="Yes",1,0)</f>
        <v>4</v>
      </c>
      <c r="N487" s="108">
        <f>IF('Master Tables'!$M487&gt;0,4,0)</f>
        <v>4</v>
      </c>
    </row>
    <row r="488" spans="1:14" s="4" customFormat="1">
      <c r="A488" s="109" t="s">
        <v>132</v>
      </c>
      <c r="B488" s="110" t="s">
        <v>405</v>
      </c>
      <c r="C488" s="110" t="s">
        <v>1055</v>
      </c>
      <c r="D488" s="110" t="s">
        <v>206</v>
      </c>
      <c r="E488" s="110" t="s">
        <v>1056</v>
      </c>
      <c r="F488" s="110" t="s">
        <v>188</v>
      </c>
      <c r="G488" s="109" t="s">
        <v>178</v>
      </c>
      <c r="H488" s="109"/>
      <c r="I488" s="109" t="s">
        <v>214</v>
      </c>
      <c r="J488" s="109" t="s">
        <v>208</v>
      </c>
      <c r="K488" s="109" t="s">
        <v>214</v>
      </c>
      <c r="L488" s="107" t="str">
        <f>IF(COUNTA('Master Tables'!$A488:$C488)=0,"",IF(COUNTA('Master Tables'!$D488:$E488,'Master Tables'!$I488)=3,"Yes","No"))</f>
        <v>Yes</v>
      </c>
      <c r="M488" s="107">
        <f>COUNTA('Master Tables'!$D488:$E488,'Master Tables'!$I488)+IF('Master Tables'!$J488="Yes",1,0)</f>
        <v>4</v>
      </c>
      <c r="N488" s="108">
        <f>IF('Master Tables'!$M488&gt;0,4,0)</f>
        <v>4</v>
      </c>
    </row>
    <row r="489" spans="1:14" s="4" customFormat="1">
      <c r="A489" s="109" t="s">
        <v>132</v>
      </c>
      <c r="B489" s="110" t="s">
        <v>215</v>
      </c>
      <c r="C489" s="110" t="s">
        <v>1057</v>
      </c>
      <c r="D489" s="110" t="s">
        <v>206</v>
      </c>
      <c r="E489" s="110" t="s">
        <v>1058</v>
      </c>
      <c r="F489" s="110" t="s">
        <v>188</v>
      </c>
      <c r="G489" s="109" t="s">
        <v>178</v>
      </c>
      <c r="H489" s="109"/>
      <c r="I489" s="109" t="s">
        <v>214</v>
      </c>
      <c r="J489" s="109" t="s">
        <v>208</v>
      </c>
      <c r="K489" s="109" t="s">
        <v>214</v>
      </c>
      <c r="L489" s="107" t="str">
        <f>IF(COUNTA('Master Tables'!$A489:$C489)=0,"",IF(COUNTA('Master Tables'!$D489:$E489,'Master Tables'!$I489)=3,"Yes","No"))</f>
        <v>Yes</v>
      </c>
      <c r="M489" s="107">
        <f>COUNTA('Master Tables'!$D489:$E489,'Master Tables'!$I489)+IF('Master Tables'!$J489="Yes",1,0)</f>
        <v>4</v>
      </c>
      <c r="N489" s="108">
        <f>IF('Master Tables'!$M489&gt;0,4,0)</f>
        <v>4</v>
      </c>
    </row>
    <row r="490" spans="1:14" s="4" customFormat="1">
      <c r="A490" s="109" t="s">
        <v>132</v>
      </c>
      <c r="B490" s="110" t="s">
        <v>215</v>
      </c>
      <c r="C490" s="110" t="s">
        <v>1059</v>
      </c>
      <c r="D490" s="110" t="s">
        <v>206</v>
      </c>
      <c r="E490" s="110" t="s">
        <v>1060</v>
      </c>
      <c r="F490" s="110" t="s">
        <v>188</v>
      </c>
      <c r="G490" s="109" t="s">
        <v>178</v>
      </c>
      <c r="H490" s="109"/>
      <c r="I490" s="109" t="s">
        <v>214</v>
      </c>
      <c r="J490" s="109" t="s">
        <v>208</v>
      </c>
      <c r="K490" s="109" t="s">
        <v>214</v>
      </c>
      <c r="L490" s="107" t="str">
        <f>IF(COUNTA('Master Tables'!$A490:$C490)=0,"",IF(COUNTA('Master Tables'!$D490:$E490,'Master Tables'!$I490)=3,"Yes","No"))</f>
        <v>Yes</v>
      </c>
      <c r="M490" s="107">
        <f>COUNTA('Master Tables'!$D490:$E490,'Master Tables'!$I490)+IF('Master Tables'!$J490="Yes",1,0)</f>
        <v>4</v>
      </c>
      <c r="N490" s="108">
        <f>IF('Master Tables'!$M490&gt;0,4,0)</f>
        <v>4</v>
      </c>
    </row>
    <row r="491" spans="1:14" s="4" customFormat="1">
      <c r="A491" s="109" t="s">
        <v>132</v>
      </c>
      <c r="B491" s="110" t="s">
        <v>215</v>
      </c>
      <c r="C491" s="110" t="s">
        <v>1061</v>
      </c>
      <c r="D491" s="110" t="s">
        <v>206</v>
      </c>
      <c r="E491" s="110" t="s">
        <v>1062</v>
      </c>
      <c r="F491" s="110" t="s">
        <v>188</v>
      </c>
      <c r="G491" s="109" t="s">
        <v>178</v>
      </c>
      <c r="H491" s="109"/>
      <c r="I491" s="109" t="s">
        <v>214</v>
      </c>
      <c r="J491" s="109" t="s">
        <v>208</v>
      </c>
      <c r="K491" s="109" t="s">
        <v>214</v>
      </c>
      <c r="L491" s="107" t="str">
        <f>IF(COUNTA('Master Tables'!$A491:$C491)=0,"",IF(COUNTA('Master Tables'!$D491:$E491,'Master Tables'!$I491)=3,"Yes","No"))</f>
        <v>Yes</v>
      </c>
      <c r="M491" s="107">
        <f>COUNTA('Master Tables'!$D491:$E491,'Master Tables'!$I491)+IF('Master Tables'!$J491="Yes",1,0)</f>
        <v>4</v>
      </c>
      <c r="N491" s="108">
        <f>IF('Master Tables'!$M491&gt;0,4,0)</f>
        <v>4</v>
      </c>
    </row>
    <row r="492" spans="1:14" s="4" customFormat="1">
      <c r="A492" s="109" t="s">
        <v>132</v>
      </c>
      <c r="B492" s="110" t="s">
        <v>215</v>
      </c>
      <c r="C492" s="110" t="s">
        <v>1063</v>
      </c>
      <c r="D492" s="110" t="s">
        <v>206</v>
      </c>
      <c r="E492" s="110" t="s">
        <v>466</v>
      </c>
      <c r="F492" s="110" t="s">
        <v>188</v>
      </c>
      <c r="G492" s="109" t="s">
        <v>178</v>
      </c>
      <c r="H492" s="109"/>
      <c r="I492" s="109" t="s">
        <v>214</v>
      </c>
      <c r="J492" s="109" t="s">
        <v>208</v>
      </c>
      <c r="K492" s="109" t="s">
        <v>214</v>
      </c>
      <c r="L492" s="107" t="str">
        <f>IF(COUNTA('Master Tables'!$A492:$C492)=0,"",IF(COUNTA('Master Tables'!$D492:$E492,'Master Tables'!$I492)=3,"Yes","No"))</f>
        <v>Yes</v>
      </c>
      <c r="M492" s="107">
        <f>COUNTA('Master Tables'!$D492:$E492,'Master Tables'!$I492)+IF('Master Tables'!$J492="Yes",1,0)</f>
        <v>4</v>
      </c>
      <c r="N492" s="108">
        <f>IF('Master Tables'!$M492&gt;0,4,0)</f>
        <v>4</v>
      </c>
    </row>
    <row r="493" spans="1:14" s="4" customFormat="1">
      <c r="A493" s="109" t="s">
        <v>132</v>
      </c>
      <c r="B493" s="110"/>
      <c r="C493" s="110" t="s">
        <v>1064</v>
      </c>
      <c r="D493" s="110" t="s">
        <v>206</v>
      </c>
      <c r="E493" s="110" t="s">
        <v>450</v>
      </c>
      <c r="F493" s="110" t="s">
        <v>188</v>
      </c>
      <c r="G493" s="109" t="s">
        <v>178</v>
      </c>
      <c r="H493" s="109"/>
      <c r="I493" s="109" t="s">
        <v>214</v>
      </c>
      <c r="J493" s="109" t="s">
        <v>208</v>
      </c>
      <c r="K493" s="109" t="s">
        <v>214</v>
      </c>
      <c r="L493" s="107" t="str">
        <f>IF(COUNTA('Master Tables'!$A493:$C493)=0,"",IF(COUNTA('Master Tables'!$D493:$E493,'Master Tables'!$I493)=3,"Yes","No"))</f>
        <v>Yes</v>
      </c>
      <c r="M493" s="107">
        <f>COUNTA('Master Tables'!$D493:$E493,'Master Tables'!$I493)+IF('Master Tables'!$J493="Yes",1,0)</f>
        <v>4</v>
      </c>
      <c r="N493" s="108">
        <f>IF('Master Tables'!$M493&gt;0,4,0)</f>
        <v>4</v>
      </c>
    </row>
    <row r="494" spans="1:14" s="4" customFormat="1">
      <c r="A494" s="109" t="s">
        <v>132</v>
      </c>
      <c r="B494" s="110"/>
      <c r="C494" s="110" t="s">
        <v>1065</v>
      </c>
      <c r="D494" s="110" t="s">
        <v>206</v>
      </c>
      <c r="E494" s="110" t="s">
        <v>450</v>
      </c>
      <c r="F494" s="110" t="s">
        <v>188</v>
      </c>
      <c r="G494" s="109" t="s">
        <v>178</v>
      </c>
      <c r="H494" s="109"/>
      <c r="I494" s="109" t="s">
        <v>214</v>
      </c>
      <c r="J494" s="109" t="s">
        <v>208</v>
      </c>
      <c r="K494" s="109" t="s">
        <v>214</v>
      </c>
      <c r="L494" s="107" t="str">
        <f>IF(COUNTA('Master Tables'!$A494:$C494)=0,"",IF(COUNTA('Master Tables'!$D494:$E494,'Master Tables'!$I494)=3,"Yes","No"))</f>
        <v>Yes</v>
      </c>
      <c r="M494" s="107">
        <f>COUNTA('Master Tables'!$D494:$E494,'Master Tables'!$I494)+IF('Master Tables'!$J494="Yes",1,0)</f>
        <v>4</v>
      </c>
      <c r="N494" s="108">
        <f>IF('Master Tables'!$M494&gt;0,4,0)</f>
        <v>4</v>
      </c>
    </row>
    <row r="495" spans="1:14" s="4" customFormat="1">
      <c r="A495" s="109" t="s">
        <v>132</v>
      </c>
      <c r="B495" s="110" t="s">
        <v>215</v>
      </c>
      <c r="C495" s="110" t="s">
        <v>1066</v>
      </c>
      <c r="D495" s="110" t="s">
        <v>206</v>
      </c>
      <c r="E495" s="110" t="s">
        <v>450</v>
      </c>
      <c r="F495" s="110" t="s">
        <v>188</v>
      </c>
      <c r="G495" s="109" t="s">
        <v>178</v>
      </c>
      <c r="H495" s="109"/>
      <c r="I495" s="109" t="s">
        <v>214</v>
      </c>
      <c r="J495" s="109" t="s">
        <v>208</v>
      </c>
      <c r="K495" s="109" t="s">
        <v>214</v>
      </c>
      <c r="L495" s="107" t="str">
        <f>IF(COUNTA('Master Tables'!$A495:$C495)=0,"",IF(COUNTA('Master Tables'!$D495:$E495,'Master Tables'!$I495)=3,"Yes","No"))</f>
        <v>Yes</v>
      </c>
      <c r="M495" s="107">
        <f>COUNTA('Master Tables'!$D495:$E495,'Master Tables'!$I495)+IF('Master Tables'!$J495="Yes",1,0)</f>
        <v>4</v>
      </c>
      <c r="N495" s="108">
        <f>IF('Master Tables'!$M495&gt;0,4,0)</f>
        <v>4</v>
      </c>
    </row>
    <row r="496" spans="1:14" s="4" customFormat="1">
      <c r="A496" s="109" t="s">
        <v>132</v>
      </c>
      <c r="B496" s="110" t="s">
        <v>215</v>
      </c>
      <c r="C496" s="110" t="s">
        <v>1067</v>
      </c>
      <c r="D496" s="110" t="s">
        <v>206</v>
      </c>
      <c r="E496" s="110" t="s">
        <v>1068</v>
      </c>
      <c r="F496" s="110" t="s">
        <v>188</v>
      </c>
      <c r="G496" s="109" t="s">
        <v>178</v>
      </c>
      <c r="H496" s="109"/>
      <c r="I496" s="109" t="s">
        <v>214</v>
      </c>
      <c r="J496" s="109" t="s">
        <v>208</v>
      </c>
      <c r="K496" s="109" t="s">
        <v>214</v>
      </c>
      <c r="L496" s="107" t="str">
        <f>IF(COUNTA('Master Tables'!$A496:$C496)=0,"",IF(COUNTA('Master Tables'!$D496:$E496,'Master Tables'!$I496)=3,"Yes","No"))</f>
        <v>Yes</v>
      </c>
      <c r="M496" s="107">
        <f>COUNTA('Master Tables'!$D496:$E496,'Master Tables'!$I496)+IF('Master Tables'!$J496="Yes",1,0)</f>
        <v>4</v>
      </c>
      <c r="N496" s="108">
        <f>IF('Master Tables'!$M496&gt;0,4,0)</f>
        <v>4</v>
      </c>
    </row>
    <row r="497" spans="1:14" s="4" customFormat="1">
      <c r="A497" s="109" t="s">
        <v>132</v>
      </c>
      <c r="B497" s="110" t="s">
        <v>215</v>
      </c>
      <c r="C497" s="110" t="s">
        <v>1069</v>
      </c>
      <c r="D497" s="110" t="s">
        <v>206</v>
      </c>
      <c r="E497" s="110" t="s">
        <v>1070</v>
      </c>
      <c r="F497" s="110" t="s">
        <v>188</v>
      </c>
      <c r="G497" s="109" t="s">
        <v>178</v>
      </c>
      <c r="H497" s="109"/>
      <c r="I497" s="109" t="s">
        <v>214</v>
      </c>
      <c r="J497" s="109" t="s">
        <v>208</v>
      </c>
      <c r="K497" s="109" t="s">
        <v>214</v>
      </c>
      <c r="L497" s="107" t="str">
        <f>IF(COUNTA('Master Tables'!$A497:$C497)=0,"",IF(COUNTA('Master Tables'!$D497:$E497,'Master Tables'!$I497)=3,"Yes","No"))</f>
        <v>Yes</v>
      </c>
      <c r="M497" s="107">
        <f>COUNTA('Master Tables'!$D497:$E497,'Master Tables'!$I497)+IF('Master Tables'!$J497="Yes",1,0)</f>
        <v>4</v>
      </c>
      <c r="N497" s="108">
        <f>IF('Master Tables'!$M497&gt;0,4,0)</f>
        <v>4</v>
      </c>
    </row>
    <row r="498" spans="1:14" s="4" customFormat="1">
      <c r="A498" s="109" t="s">
        <v>132</v>
      </c>
      <c r="B498" s="110" t="s">
        <v>215</v>
      </c>
      <c r="C498" s="110" t="s">
        <v>1071</v>
      </c>
      <c r="D498" s="110" t="s">
        <v>206</v>
      </c>
      <c r="E498" s="110" t="s">
        <v>1072</v>
      </c>
      <c r="F498" s="110" t="s">
        <v>188</v>
      </c>
      <c r="G498" s="109" t="s">
        <v>178</v>
      </c>
      <c r="H498" s="109"/>
      <c r="I498" s="109" t="s">
        <v>214</v>
      </c>
      <c r="J498" s="109" t="s">
        <v>208</v>
      </c>
      <c r="K498" s="109" t="s">
        <v>214</v>
      </c>
      <c r="L498" s="107" t="str">
        <f>IF(COUNTA('Master Tables'!$A498:$C498)=0,"",IF(COUNTA('Master Tables'!$D498:$E498,'Master Tables'!$I498)=3,"Yes","No"))</f>
        <v>Yes</v>
      </c>
      <c r="M498" s="107">
        <f>COUNTA('Master Tables'!$D498:$E498,'Master Tables'!$I498)+IF('Master Tables'!$J498="Yes",1,0)</f>
        <v>4</v>
      </c>
      <c r="N498" s="108">
        <f>IF('Master Tables'!$M498&gt;0,4,0)</f>
        <v>4</v>
      </c>
    </row>
    <row r="499" spans="1:14" s="4" customFormat="1">
      <c r="A499" s="109" t="s">
        <v>132</v>
      </c>
      <c r="B499" s="110" t="s">
        <v>215</v>
      </c>
      <c r="C499" s="110" t="s">
        <v>1073</v>
      </c>
      <c r="D499" s="110" t="s">
        <v>206</v>
      </c>
      <c r="E499" s="110" t="s">
        <v>1074</v>
      </c>
      <c r="F499" s="110" t="s">
        <v>188</v>
      </c>
      <c r="G499" s="109" t="s">
        <v>178</v>
      </c>
      <c r="H499" s="109"/>
      <c r="I499" s="109" t="s">
        <v>214</v>
      </c>
      <c r="J499" s="109" t="s">
        <v>208</v>
      </c>
      <c r="K499" s="109" t="s">
        <v>214</v>
      </c>
      <c r="L499" s="107" t="str">
        <f>IF(COUNTA('Master Tables'!$A499:$C499)=0,"",IF(COUNTA('Master Tables'!$D499:$E499,'Master Tables'!$I499)=3,"Yes","No"))</f>
        <v>Yes</v>
      </c>
      <c r="M499" s="107">
        <f>COUNTA('Master Tables'!$D499:$E499,'Master Tables'!$I499)+IF('Master Tables'!$J499="Yes",1,0)</f>
        <v>4</v>
      </c>
      <c r="N499" s="108">
        <f>IF('Master Tables'!$M499&gt;0,4,0)</f>
        <v>4</v>
      </c>
    </row>
    <row r="500" spans="1:14" s="4" customFormat="1">
      <c r="A500" s="109" t="s">
        <v>132</v>
      </c>
      <c r="B500" s="110" t="s">
        <v>215</v>
      </c>
      <c r="C500" s="110" t="s">
        <v>1075</v>
      </c>
      <c r="D500" s="110" t="s">
        <v>206</v>
      </c>
      <c r="E500" s="110" t="s">
        <v>1076</v>
      </c>
      <c r="F500" s="110" t="s">
        <v>188</v>
      </c>
      <c r="G500" s="109" t="s">
        <v>178</v>
      </c>
      <c r="H500" s="109"/>
      <c r="I500" s="109" t="s">
        <v>214</v>
      </c>
      <c r="J500" s="109" t="s">
        <v>208</v>
      </c>
      <c r="K500" s="109" t="s">
        <v>214</v>
      </c>
      <c r="L500" s="107" t="str">
        <f>IF(COUNTA('Master Tables'!$A500:$C500)=0,"",IF(COUNTA('Master Tables'!$D500:$E500,'Master Tables'!$I500)=3,"Yes","No"))</f>
        <v>Yes</v>
      </c>
      <c r="M500" s="107">
        <f>COUNTA('Master Tables'!$D500:$E500,'Master Tables'!$I500)+IF('Master Tables'!$J500="Yes",1,0)</f>
        <v>4</v>
      </c>
      <c r="N500" s="108">
        <f>IF('Master Tables'!$M500&gt;0,4,0)</f>
        <v>4</v>
      </c>
    </row>
    <row r="501" spans="1:14" s="4" customFormat="1">
      <c r="A501" s="109" t="s">
        <v>132</v>
      </c>
      <c r="B501" s="110" t="s">
        <v>215</v>
      </c>
      <c r="C501" s="110" t="s">
        <v>1077</v>
      </c>
      <c r="D501" s="110" t="s">
        <v>206</v>
      </c>
      <c r="E501" s="110" t="s">
        <v>450</v>
      </c>
      <c r="F501" s="110" t="s">
        <v>188</v>
      </c>
      <c r="G501" s="109" t="s">
        <v>178</v>
      </c>
      <c r="H501" s="109"/>
      <c r="I501" s="109" t="s">
        <v>214</v>
      </c>
      <c r="J501" s="109" t="s">
        <v>208</v>
      </c>
      <c r="K501" s="109" t="s">
        <v>214</v>
      </c>
      <c r="L501" s="107" t="str">
        <f>IF(COUNTA('Master Tables'!$A501:$C501)=0,"",IF(COUNTA('Master Tables'!$D501:$E501,'Master Tables'!$I501)=3,"Yes","No"))</f>
        <v>Yes</v>
      </c>
      <c r="M501" s="107">
        <f>COUNTA('Master Tables'!$D501:$E501,'Master Tables'!$I501)+IF('Master Tables'!$J501="Yes",1,0)</f>
        <v>4</v>
      </c>
      <c r="N501" s="108">
        <f>IF('Master Tables'!$M501&gt;0,4,0)</f>
        <v>4</v>
      </c>
    </row>
    <row r="502" spans="1:14" s="4" customFormat="1">
      <c r="A502" s="109" t="s">
        <v>132</v>
      </c>
      <c r="B502" s="110" t="s">
        <v>215</v>
      </c>
      <c r="C502" s="110" t="s">
        <v>1078</v>
      </c>
      <c r="D502" s="110" t="s">
        <v>206</v>
      </c>
      <c r="E502" s="110" t="s">
        <v>450</v>
      </c>
      <c r="F502" s="110" t="s">
        <v>188</v>
      </c>
      <c r="G502" s="109" t="s">
        <v>178</v>
      </c>
      <c r="H502" s="109"/>
      <c r="I502" s="109" t="s">
        <v>214</v>
      </c>
      <c r="J502" s="109" t="s">
        <v>208</v>
      </c>
      <c r="K502" s="109" t="s">
        <v>214</v>
      </c>
      <c r="L502" s="107" t="str">
        <f>IF(COUNTA('Master Tables'!$A502:$C502)=0,"",IF(COUNTA('Master Tables'!$D502:$E502,'Master Tables'!$I502)=3,"Yes","No"))</f>
        <v>Yes</v>
      </c>
      <c r="M502" s="107">
        <f>COUNTA('Master Tables'!$D502:$E502,'Master Tables'!$I502)+IF('Master Tables'!$J502="Yes",1,0)</f>
        <v>4</v>
      </c>
      <c r="N502" s="108">
        <f>IF('Master Tables'!$M502&gt;0,4,0)</f>
        <v>4</v>
      </c>
    </row>
    <row r="503" spans="1:14" s="4" customFormat="1">
      <c r="A503" s="109" t="s">
        <v>132</v>
      </c>
      <c r="B503" s="110" t="s">
        <v>215</v>
      </c>
      <c r="C503" s="110" t="s">
        <v>1079</v>
      </c>
      <c r="D503" s="110" t="s">
        <v>206</v>
      </c>
      <c r="E503" s="110" t="s">
        <v>450</v>
      </c>
      <c r="F503" s="110" t="s">
        <v>188</v>
      </c>
      <c r="G503" s="109" t="s">
        <v>178</v>
      </c>
      <c r="H503" s="109"/>
      <c r="I503" s="109" t="s">
        <v>214</v>
      </c>
      <c r="J503" s="109" t="s">
        <v>208</v>
      </c>
      <c r="K503" s="109" t="s">
        <v>214</v>
      </c>
      <c r="L503" s="107" t="str">
        <f>IF(COUNTA('Master Tables'!$A503:$C503)=0,"",IF(COUNTA('Master Tables'!$D503:$E503,'Master Tables'!$I503)=3,"Yes","No"))</f>
        <v>Yes</v>
      </c>
      <c r="M503" s="107">
        <f>COUNTA('Master Tables'!$D503:$E503,'Master Tables'!$I503)+IF('Master Tables'!$J503="Yes",1,0)</f>
        <v>4</v>
      </c>
      <c r="N503" s="108">
        <f>IF('Master Tables'!$M503&gt;0,4,0)</f>
        <v>4</v>
      </c>
    </row>
    <row r="504" spans="1:14" s="4" customFormat="1">
      <c r="A504" s="109" t="s">
        <v>132</v>
      </c>
      <c r="B504" s="110"/>
      <c r="C504" s="110" t="s">
        <v>1080</v>
      </c>
      <c r="D504" s="110" t="s">
        <v>206</v>
      </c>
      <c r="E504" s="110" t="s">
        <v>466</v>
      </c>
      <c r="F504" s="110" t="s">
        <v>188</v>
      </c>
      <c r="G504" s="109" t="s">
        <v>178</v>
      </c>
      <c r="H504" s="109"/>
      <c r="I504" s="109" t="s">
        <v>214</v>
      </c>
      <c r="J504" s="109" t="s">
        <v>208</v>
      </c>
      <c r="K504" s="109" t="s">
        <v>214</v>
      </c>
      <c r="L504" s="107" t="str">
        <f>IF(COUNTA('Master Tables'!$A504:$C504)=0,"",IF(COUNTA('Master Tables'!$D504:$E504,'Master Tables'!$I504)=3,"Yes","No"))</f>
        <v>Yes</v>
      </c>
      <c r="M504" s="107">
        <f>COUNTA('Master Tables'!$D504:$E504,'Master Tables'!$I504)+IF('Master Tables'!$J504="Yes",1,0)</f>
        <v>4</v>
      </c>
      <c r="N504" s="108">
        <f>IF('Master Tables'!$M504&gt;0,4,0)</f>
        <v>4</v>
      </c>
    </row>
    <row r="505" spans="1:14" s="4" customFormat="1">
      <c r="A505" s="109" t="s">
        <v>132</v>
      </c>
      <c r="B505" s="110" t="s">
        <v>215</v>
      </c>
      <c r="C505" s="110" t="s">
        <v>1081</v>
      </c>
      <c r="D505" s="110" t="s">
        <v>206</v>
      </c>
      <c r="E505" s="110" t="s">
        <v>1082</v>
      </c>
      <c r="F505" s="110" t="s">
        <v>188</v>
      </c>
      <c r="G505" s="109" t="s">
        <v>178</v>
      </c>
      <c r="H505" s="109"/>
      <c r="I505" s="109" t="s">
        <v>214</v>
      </c>
      <c r="J505" s="109" t="s">
        <v>208</v>
      </c>
      <c r="K505" s="109" t="s">
        <v>214</v>
      </c>
      <c r="L505" s="107" t="str">
        <f>IF(COUNTA('Master Tables'!$A505:$C505)=0,"",IF(COUNTA('Master Tables'!$D505:$E505,'Master Tables'!$I505)=3,"Yes","No"))</f>
        <v>Yes</v>
      </c>
      <c r="M505" s="107">
        <f>COUNTA('Master Tables'!$D505:$E505,'Master Tables'!$I505)+IF('Master Tables'!$J505="Yes",1,0)</f>
        <v>4</v>
      </c>
      <c r="N505" s="108">
        <f>IF('Master Tables'!$M505&gt;0,4,0)</f>
        <v>4</v>
      </c>
    </row>
    <row r="506" spans="1:14" s="4" customFormat="1">
      <c r="A506" s="109" t="s">
        <v>132</v>
      </c>
      <c r="B506" s="110" t="s">
        <v>455</v>
      </c>
      <c r="C506" s="110" t="s">
        <v>1083</v>
      </c>
      <c r="D506" s="110" t="s">
        <v>206</v>
      </c>
      <c r="E506" s="110" t="s">
        <v>1084</v>
      </c>
      <c r="F506" s="110" t="s">
        <v>188</v>
      </c>
      <c r="G506" s="109" t="s">
        <v>178</v>
      </c>
      <c r="H506" s="109"/>
      <c r="I506" s="109" t="s">
        <v>214</v>
      </c>
      <c r="J506" s="109" t="s">
        <v>208</v>
      </c>
      <c r="K506" s="109" t="s">
        <v>214</v>
      </c>
      <c r="L506" s="107" t="str">
        <f>IF(COUNTA('Master Tables'!$A506:$C506)=0,"",IF(COUNTA('Master Tables'!$D506:$E506,'Master Tables'!$I506)=3,"Yes","No"))</f>
        <v>Yes</v>
      </c>
      <c r="M506" s="107">
        <f>COUNTA('Master Tables'!$D506:$E506,'Master Tables'!$I506)+IF('Master Tables'!$J506="Yes",1,0)</f>
        <v>4</v>
      </c>
      <c r="N506" s="108">
        <f>IF('Master Tables'!$M506&gt;0,4,0)</f>
        <v>4</v>
      </c>
    </row>
    <row r="507" spans="1:14" s="4" customFormat="1">
      <c r="A507" s="109" t="s">
        <v>132</v>
      </c>
      <c r="B507" s="110" t="s">
        <v>215</v>
      </c>
      <c r="C507" s="110" t="s">
        <v>1085</v>
      </c>
      <c r="D507" s="110" t="s">
        <v>206</v>
      </c>
      <c r="E507" s="110" t="s">
        <v>450</v>
      </c>
      <c r="F507" s="110" t="s">
        <v>188</v>
      </c>
      <c r="G507" s="109" t="s">
        <v>178</v>
      </c>
      <c r="H507" s="109"/>
      <c r="I507" s="109" t="s">
        <v>214</v>
      </c>
      <c r="J507" s="109" t="s">
        <v>208</v>
      </c>
      <c r="K507" s="109" t="s">
        <v>214</v>
      </c>
      <c r="L507" s="107" t="str">
        <f>IF(COUNTA('Master Tables'!$A507:$C507)=0,"",IF(COUNTA('Master Tables'!$D507:$E507,'Master Tables'!$I507)=3,"Yes","No"))</f>
        <v>Yes</v>
      </c>
      <c r="M507" s="107">
        <f>COUNTA('Master Tables'!$D507:$E507,'Master Tables'!$I507)+IF('Master Tables'!$J507="Yes",1,0)</f>
        <v>4</v>
      </c>
      <c r="N507" s="108">
        <f>IF('Master Tables'!$M507&gt;0,4,0)</f>
        <v>4</v>
      </c>
    </row>
    <row r="508" spans="1:14" s="4" customFormat="1">
      <c r="A508" s="109" t="s">
        <v>132</v>
      </c>
      <c r="B508" s="110" t="s">
        <v>215</v>
      </c>
      <c r="C508" s="110" t="s">
        <v>1086</v>
      </c>
      <c r="D508" s="110" t="s">
        <v>206</v>
      </c>
      <c r="E508" s="110" t="s">
        <v>1087</v>
      </c>
      <c r="F508" s="110" t="s">
        <v>188</v>
      </c>
      <c r="G508" s="109" t="s">
        <v>178</v>
      </c>
      <c r="H508" s="109"/>
      <c r="I508" s="109" t="s">
        <v>214</v>
      </c>
      <c r="J508" s="109" t="s">
        <v>208</v>
      </c>
      <c r="K508" s="109" t="s">
        <v>214</v>
      </c>
      <c r="L508" s="107" t="str">
        <f>IF(COUNTA('Master Tables'!$A508:$C508)=0,"",IF(COUNTA('Master Tables'!$D508:$E508,'Master Tables'!$I508)=3,"Yes","No"))</f>
        <v>Yes</v>
      </c>
      <c r="M508" s="107">
        <f>COUNTA('Master Tables'!$D508:$E508,'Master Tables'!$I508)+IF('Master Tables'!$J508="Yes",1,0)</f>
        <v>4</v>
      </c>
      <c r="N508" s="108">
        <f>IF('Master Tables'!$M508&gt;0,4,0)</f>
        <v>4</v>
      </c>
    </row>
    <row r="509" spans="1:14" s="4" customFormat="1">
      <c r="A509" s="109" t="s">
        <v>132</v>
      </c>
      <c r="B509" s="110" t="s">
        <v>215</v>
      </c>
      <c r="C509" s="110" t="s">
        <v>1088</v>
      </c>
      <c r="D509" s="110" t="s">
        <v>206</v>
      </c>
      <c r="E509" s="110" t="s">
        <v>1089</v>
      </c>
      <c r="F509" s="110" t="s">
        <v>188</v>
      </c>
      <c r="G509" s="109" t="s">
        <v>178</v>
      </c>
      <c r="H509" s="109"/>
      <c r="I509" s="109" t="s">
        <v>214</v>
      </c>
      <c r="J509" s="109" t="s">
        <v>208</v>
      </c>
      <c r="K509" s="109" t="s">
        <v>214</v>
      </c>
      <c r="L509" s="107" t="str">
        <f>IF(COUNTA('Master Tables'!$A509:$C509)=0,"",IF(COUNTA('Master Tables'!$D509:$E509,'Master Tables'!$I509)=3,"Yes","No"))</f>
        <v>Yes</v>
      </c>
      <c r="M509" s="107">
        <f>COUNTA('Master Tables'!$D509:$E509,'Master Tables'!$I509)+IF('Master Tables'!$J509="Yes",1,0)</f>
        <v>4</v>
      </c>
      <c r="N509" s="108">
        <f>IF('Master Tables'!$M509&gt;0,4,0)</f>
        <v>4</v>
      </c>
    </row>
    <row r="510" spans="1:14" s="4" customFormat="1">
      <c r="A510" s="109" t="s">
        <v>132</v>
      </c>
      <c r="B510" s="110" t="s">
        <v>215</v>
      </c>
      <c r="C510" s="110" t="s">
        <v>1090</v>
      </c>
      <c r="D510" s="110" t="s">
        <v>206</v>
      </c>
      <c r="E510" s="110" t="s">
        <v>450</v>
      </c>
      <c r="F510" s="110" t="s">
        <v>188</v>
      </c>
      <c r="G510" s="109" t="s">
        <v>178</v>
      </c>
      <c r="H510" s="109"/>
      <c r="I510" s="109" t="s">
        <v>214</v>
      </c>
      <c r="J510" s="109" t="s">
        <v>208</v>
      </c>
      <c r="K510" s="109" t="s">
        <v>214</v>
      </c>
      <c r="L510" s="107" t="str">
        <f>IF(COUNTA('Master Tables'!$A510:$C510)=0,"",IF(COUNTA('Master Tables'!$D510:$E510,'Master Tables'!$I510)=3,"Yes","No"))</f>
        <v>Yes</v>
      </c>
      <c r="M510" s="107">
        <f>COUNTA('Master Tables'!$D510:$E510,'Master Tables'!$I510)+IF('Master Tables'!$J510="Yes",1,0)</f>
        <v>4</v>
      </c>
      <c r="N510" s="108">
        <f>IF('Master Tables'!$M510&gt;0,4,0)</f>
        <v>4</v>
      </c>
    </row>
    <row r="511" spans="1:14" s="4" customFormat="1">
      <c r="A511" s="109" t="s">
        <v>132</v>
      </c>
      <c r="B511" s="110" t="s">
        <v>215</v>
      </c>
      <c r="C511" s="110" t="s">
        <v>1091</v>
      </c>
      <c r="D511" s="110" t="s">
        <v>206</v>
      </c>
      <c r="E511" s="110" t="s">
        <v>1092</v>
      </c>
      <c r="F511" s="110" t="s">
        <v>188</v>
      </c>
      <c r="G511" s="109" t="s">
        <v>178</v>
      </c>
      <c r="H511" s="109"/>
      <c r="I511" s="109" t="s">
        <v>214</v>
      </c>
      <c r="J511" s="109" t="s">
        <v>208</v>
      </c>
      <c r="K511" s="109" t="s">
        <v>214</v>
      </c>
      <c r="L511" s="107" t="str">
        <f>IF(COUNTA('Master Tables'!$A511:$C511)=0,"",IF(COUNTA('Master Tables'!$D511:$E511,'Master Tables'!$I511)=3,"Yes","No"))</f>
        <v>Yes</v>
      </c>
      <c r="M511" s="107">
        <f>COUNTA('Master Tables'!$D511:$E511,'Master Tables'!$I511)+IF('Master Tables'!$J511="Yes",1,0)</f>
        <v>4</v>
      </c>
      <c r="N511" s="108">
        <f>IF('Master Tables'!$M511&gt;0,4,0)</f>
        <v>4</v>
      </c>
    </row>
    <row r="512" spans="1:14" s="4" customFormat="1">
      <c r="A512" s="109" t="s">
        <v>132</v>
      </c>
      <c r="B512" s="110" t="s">
        <v>455</v>
      </c>
      <c r="C512" s="110" t="s">
        <v>1093</v>
      </c>
      <c r="D512" s="110" t="s">
        <v>206</v>
      </c>
      <c r="E512" s="110" t="s">
        <v>466</v>
      </c>
      <c r="F512" s="110" t="s">
        <v>188</v>
      </c>
      <c r="G512" s="109" t="s">
        <v>178</v>
      </c>
      <c r="H512" s="109"/>
      <c r="I512" s="109" t="s">
        <v>214</v>
      </c>
      <c r="J512" s="109" t="s">
        <v>208</v>
      </c>
      <c r="K512" s="109" t="s">
        <v>214</v>
      </c>
      <c r="L512" s="107" t="str">
        <f>IF(COUNTA('Master Tables'!$A512:$C512)=0,"",IF(COUNTA('Master Tables'!$D512:$E512,'Master Tables'!$I512)=3,"Yes","No"))</f>
        <v>Yes</v>
      </c>
      <c r="M512" s="107">
        <f>COUNTA('Master Tables'!$D512:$E512,'Master Tables'!$I512)+IF('Master Tables'!$J512="Yes",1,0)</f>
        <v>4</v>
      </c>
      <c r="N512" s="108">
        <f>IF('Master Tables'!$M512&gt;0,4,0)</f>
        <v>4</v>
      </c>
    </row>
    <row r="513" spans="1:14" s="4" customFormat="1">
      <c r="A513" s="109" t="s">
        <v>132</v>
      </c>
      <c r="B513" s="110" t="s">
        <v>520</v>
      </c>
      <c r="C513" s="110" t="s">
        <v>1094</v>
      </c>
      <c r="D513" s="110" t="s">
        <v>206</v>
      </c>
      <c r="E513" s="110" t="s">
        <v>1095</v>
      </c>
      <c r="F513" s="110" t="s">
        <v>188</v>
      </c>
      <c r="G513" s="109" t="s">
        <v>178</v>
      </c>
      <c r="H513" s="109"/>
      <c r="I513" s="109" t="s">
        <v>214</v>
      </c>
      <c r="J513" s="109" t="s">
        <v>208</v>
      </c>
      <c r="K513" s="109" t="s">
        <v>214</v>
      </c>
      <c r="L513" s="107" t="str">
        <f>IF(COUNTA('Master Tables'!$A513:$C513)=0,"",IF(COUNTA('Master Tables'!$D513:$E513,'Master Tables'!$I513)=3,"Yes","No"))</f>
        <v>Yes</v>
      </c>
      <c r="M513" s="107">
        <f>COUNTA('Master Tables'!$D513:$E513,'Master Tables'!$I513)+IF('Master Tables'!$J513="Yes",1,0)</f>
        <v>4</v>
      </c>
      <c r="N513" s="108">
        <f>IF('Master Tables'!$M513&gt;0,4,0)</f>
        <v>4</v>
      </c>
    </row>
    <row r="514" spans="1:14" s="4" customFormat="1">
      <c r="A514" s="109" t="s">
        <v>132</v>
      </c>
      <c r="B514" s="110" t="s">
        <v>520</v>
      </c>
      <c r="C514" s="110" t="s">
        <v>1096</v>
      </c>
      <c r="D514" s="110" t="s">
        <v>206</v>
      </c>
      <c r="E514" s="110" t="s">
        <v>1097</v>
      </c>
      <c r="F514" s="110" t="s">
        <v>188</v>
      </c>
      <c r="G514" s="109" t="s">
        <v>178</v>
      </c>
      <c r="H514" s="109"/>
      <c r="I514" s="109" t="s">
        <v>214</v>
      </c>
      <c r="J514" s="109" t="s">
        <v>208</v>
      </c>
      <c r="K514" s="109" t="s">
        <v>214</v>
      </c>
      <c r="L514" s="107" t="str">
        <f>IF(COUNTA('Master Tables'!$A514:$C514)=0,"",IF(COUNTA('Master Tables'!$D514:$E514,'Master Tables'!$I514)=3,"Yes","No"))</f>
        <v>Yes</v>
      </c>
      <c r="M514" s="107">
        <f>COUNTA('Master Tables'!$D514:$E514,'Master Tables'!$I514)+IF('Master Tables'!$J514="Yes",1,0)</f>
        <v>4</v>
      </c>
      <c r="N514" s="108">
        <f>IF('Master Tables'!$M514&gt;0,4,0)</f>
        <v>4</v>
      </c>
    </row>
    <row r="515" spans="1:14" s="4" customFormat="1">
      <c r="A515" s="109" t="s">
        <v>132</v>
      </c>
      <c r="B515" s="110" t="s">
        <v>455</v>
      </c>
      <c r="C515" s="110" t="s">
        <v>1098</v>
      </c>
      <c r="D515" s="110" t="s">
        <v>206</v>
      </c>
      <c r="E515" s="110" t="s">
        <v>1099</v>
      </c>
      <c r="F515" s="110" t="s">
        <v>188</v>
      </c>
      <c r="G515" s="109" t="s">
        <v>178</v>
      </c>
      <c r="H515" s="109"/>
      <c r="I515" s="109" t="s">
        <v>214</v>
      </c>
      <c r="J515" s="109" t="s">
        <v>208</v>
      </c>
      <c r="K515" s="109" t="s">
        <v>214</v>
      </c>
      <c r="L515" s="107" t="str">
        <f>IF(COUNTA('Master Tables'!$A515:$C515)=0,"",IF(COUNTA('Master Tables'!$D515:$E515,'Master Tables'!$I515)=3,"Yes","No"))</f>
        <v>Yes</v>
      </c>
      <c r="M515" s="107">
        <f>COUNTA('Master Tables'!$D515:$E515,'Master Tables'!$I515)+IF('Master Tables'!$J515="Yes",1,0)</f>
        <v>4</v>
      </c>
      <c r="N515" s="108">
        <f>IF('Master Tables'!$M515&gt;0,4,0)</f>
        <v>4</v>
      </c>
    </row>
    <row r="516" spans="1:14" s="4" customFormat="1">
      <c r="A516" s="109" t="s">
        <v>132</v>
      </c>
      <c r="B516" s="110" t="s">
        <v>455</v>
      </c>
      <c r="C516" s="110" t="s">
        <v>1100</v>
      </c>
      <c r="D516" s="110" t="s">
        <v>206</v>
      </c>
      <c r="E516" s="110" t="s">
        <v>466</v>
      </c>
      <c r="F516" s="110" t="s">
        <v>188</v>
      </c>
      <c r="G516" s="109" t="s">
        <v>178</v>
      </c>
      <c r="H516" s="109"/>
      <c r="I516" s="109" t="s">
        <v>214</v>
      </c>
      <c r="J516" s="109" t="s">
        <v>208</v>
      </c>
      <c r="K516" s="109" t="s">
        <v>214</v>
      </c>
      <c r="L516" s="107" t="str">
        <f>IF(COUNTA('Master Tables'!$A516:$C516)=0,"",IF(COUNTA('Master Tables'!$D516:$E516,'Master Tables'!$I516)=3,"Yes","No"))</f>
        <v>Yes</v>
      </c>
      <c r="M516" s="107">
        <f>COUNTA('Master Tables'!$D516:$E516,'Master Tables'!$I516)+IF('Master Tables'!$J516="Yes",1,0)</f>
        <v>4</v>
      </c>
      <c r="N516" s="108">
        <f>IF('Master Tables'!$M516&gt;0,4,0)</f>
        <v>4</v>
      </c>
    </row>
    <row r="517" spans="1:14" s="4" customFormat="1">
      <c r="A517" s="109" t="s">
        <v>132</v>
      </c>
      <c r="B517" s="110" t="s">
        <v>405</v>
      </c>
      <c r="C517" s="110" t="s">
        <v>1101</v>
      </c>
      <c r="D517" s="110" t="s">
        <v>206</v>
      </c>
      <c r="E517" s="110" t="s">
        <v>1102</v>
      </c>
      <c r="F517" s="110" t="s">
        <v>188</v>
      </c>
      <c r="G517" s="109" t="s">
        <v>178</v>
      </c>
      <c r="H517" s="109"/>
      <c r="I517" s="109" t="s">
        <v>214</v>
      </c>
      <c r="J517" s="109" t="s">
        <v>208</v>
      </c>
      <c r="K517" s="109" t="s">
        <v>214</v>
      </c>
      <c r="L517" s="107" t="str">
        <f>IF(COUNTA('Master Tables'!$A517:$C517)=0,"",IF(COUNTA('Master Tables'!$D517:$E517,'Master Tables'!$I517)=3,"Yes","No"))</f>
        <v>Yes</v>
      </c>
      <c r="M517" s="107">
        <f>COUNTA('Master Tables'!$D517:$E517,'Master Tables'!$I517)+IF('Master Tables'!$J517="Yes",1,0)</f>
        <v>4</v>
      </c>
      <c r="N517" s="108">
        <f>IF('Master Tables'!$M517&gt;0,4,0)</f>
        <v>4</v>
      </c>
    </row>
    <row r="518" spans="1:14" s="4" customFormat="1">
      <c r="A518" s="109" t="s">
        <v>132</v>
      </c>
      <c r="B518" s="110" t="s">
        <v>405</v>
      </c>
      <c r="C518" s="110" t="s">
        <v>1103</v>
      </c>
      <c r="D518" s="110" t="s">
        <v>206</v>
      </c>
      <c r="E518" s="110" t="s">
        <v>466</v>
      </c>
      <c r="F518" s="110" t="s">
        <v>188</v>
      </c>
      <c r="G518" s="109" t="s">
        <v>178</v>
      </c>
      <c r="H518" s="109"/>
      <c r="I518" s="109" t="s">
        <v>214</v>
      </c>
      <c r="J518" s="109" t="s">
        <v>208</v>
      </c>
      <c r="K518" s="109" t="s">
        <v>214</v>
      </c>
      <c r="L518" s="107" t="str">
        <f>IF(COUNTA('Master Tables'!$A518:$C518)=0,"",IF(COUNTA('Master Tables'!$D518:$E518,'Master Tables'!$I518)=3,"Yes","No"))</f>
        <v>Yes</v>
      </c>
      <c r="M518" s="107">
        <f>COUNTA('Master Tables'!$D518:$E518,'Master Tables'!$I518)+IF('Master Tables'!$J518="Yes",1,0)</f>
        <v>4</v>
      </c>
      <c r="N518" s="108">
        <f>IF('Master Tables'!$M518&gt;0,4,0)</f>
        <v>4</v>
      </c>
    </row>
    <row r="519" spans="1:14" s="4" customFormat="1">
      <c r="A519" s="109" t="s">
        <v>132</v>
      </c>
      <c r="B519" s="110" t="s">
        <v>455</v>
      </c>
      <c r="C519" s="110" t="s">
        <v>1104</v>
      </c>
      <c r="D519" s="110" t="s">
        <v>206</v>
      </c>
      <c r="E519" s="110" t="s">
        <v>466</v>
      </c>
      <c r="F519" s="110" t="s">
        <v>188</v>
      </c>
      <c r="G519" s="109" t="s">
        <v>178</v>
      </c>
      <c r="H519" s="109"/>
      <c r="I519" s="109" t="s">
        <v>214</v>
      </c>
      <c r="J519" s="109" t="s">
        <v>208</v>
      </c>
      <c r="K519" s="109" t="s">
        <v>214</v>
      </c>
      <c r="L519" s="107" t="str">
        <f>IF(COUNTA('Master Tables'!$A519:$C519)=0,"",IF(COUNTA('Master Tables'!$D519:$E519,'Master Tables'!$I519)=3,"Yes","No"))</f>
        <v>Yes</v>
      </c>
      <c r="M519" s="107">
        <f>COUNTA('Master Tables'!$D519:$E519,'Master Tables'!$I519)+IF('Master Tables'!$J519="Yes",1,0)</f>
        <v>4</v>
      </c>
      <c r="N519" s="108">
        <f>IF('Master Tables'!$M519&gt;0,4,0)</f>
        <v>4</v>
      </c>
    </row>
    <row r="520" spans="1:14" s="4" customFormat="1">
      <c r="A520" s="109" t="s">
        <v>132</v>
      </c>
      <c r="B520" s="110" t="s">
        <v>265</v>
      </c>
      <c r="C520" s="110" t="s">
        <v>1105</v>
      </c>
      <c r="D520" s="110" t="s">
        <v>206</v>
      </c>
      <c r="E520" s="110" t="s">
        <v>450</v>
      </c>
      <c r="F520" s="110" t="s">
        <v>188</v>
      </c>
      <c r="G520" s="109" t="s">
        <v>178</v>
      </c>
      <c r="H520" s="109"/>
      <c r="I520" s="109" t="s">
        <v>214</v>
      </c>
      <c r="J520" s="109" t="s">
        <v>208</v>
      </c>
      <c r="K520" s="109" t="s">
        <v>214</v>
      </c>
      <c r="L520" s="107" t="str">
        <f>IF(COUNTA('Master Tables'!$A520:$C520)=0,"",IF(COUNTA('Master Tables'!$D520:$E520,'Master Tables'!$I520)=3,"Yes","No"))</f>
        <v>Yes</v>
      </c>
      <c r="M520" s="107">
        <f>COUNTA('Master Tables'!$D520:$E520,'Master Tables'!$I520)+IF('Master Tables'!$J520="Yes",1,0)</f>
        <v>4</v>
      </c>
      <c r="N520" s="108">
        <f>IF('Master Tables'!$M520&gt;0,4,0)</f>
        <v>4</v>
      </c>
    </row>
    <row r="521" spans="1:14" s="4" customFormat="1">
      <c r="A521" s="109" t="s">
        <v>132</v>
      </c>
      <c r="B521" s="110" t="s">
        <v>405</v>
      </c>
      <c r="C521" s="110" t="s">
        <v>1106</v>
      </c>
      <c r="D521" s="110" t="s">
        <v>206</v>
      </c>
      <c r="E521" s="110" t="s">
        <v>1107</v>
      </c>
      <c r="F521" s="110" t="s">
        <v>188</v>
      </c>
      <c r="G521" s="109" t="s">
        <v>178</v>
      </c>
      <c r="H521" s="109"/>
      <c r="I521" s="109" t="s">
        <v>214</v>
      </c>
      <c r="J521" s="109" t="s">
        <v>208</v>
      </c>
      <c r="K521" s="109" t="s">
        <v>214</v>
      </c>
      <c r="L521" s="107" t="str">
        <f>IF(COUNTA('Master Tables'!$A521:$C521)=0,"",IF(COUNTA('Master Tables'!$D521:$E521,'Master Tables'!$I521)=3,"Yes","No"))</f>
        <v>Yes</v>
      </c>
      <c r="M521" s="107">
        <f>COUNTA('Master Tables'!$D521:$E521,'Master Tables'!$I521)+IF('Master Tables'!$J521="Yes",1,0)</f>
        <v>4</v>
      </c>
      <c r="N521" s="108">
        <f>IF('Master Tables'!$M521&gt;0,4,0)</f>
        <v>4</v>
      </c>
    </row>
    <row r="522" spans="1:14" s="4" customFormat="1">
      <c r="A522" s="109" t="s">
        <v>132</v>
      </c>
      <c r="B522" s="110" t="s">
        <v>520</v>
      </c>
      <c r="C522" s="110" t="s">
        <v>1108</v>
      </c>
      <c r="D522" s="110" t="s">
        <v>206</v>
      </c>
      <c r="E522" s="110" t="s">
        <v>466</v>
      </c>
      <c r="F522" s="110" t="s">
        <v>188</v>
      </c>
      <c r="G522" s="109" t="s">
        <v>178</v>
      </c>
      <c r="H522" s="109"/>
      <c r="I522" s="109" t="s">
        <v>214</v>
      </c>
      <c r="J522" s="109" t="s">
        <v>208</v>
      </c>
      <c r="K522" s="109" t="s">
        <v>214</v>
      </c>
      <c r="L522" s="107" t="str">
        <f>IF(COUNTA('Master Tables'!$A522:$C522)=0,"",IF(COUNTA('Master Tables'!$D522:$E522,'Master Tables'!$I522)=3,"Yes","No"))</f>
        <v>Yes</v>
      </c>
      <c r="M522" s="107">
        <f>COUNTA('Master Tables'!$D522:$E522,'Master Tables'!$I522)+IF('Master Tables'!$J522="Yes",1,0)</f>
        <v>4</v>
      </c>
      <c r="N522" s="108">
        <f>IF('Master Tables'!$M522&gt;0,4,0)</f>
        <v>4</v>
      </c>
    </row>
    <row r="523" spans="1:14" s="4" customFormat="1">
      <c r="A523" s="109" t="s">
        <v>132</v>
      </c>
      <c r="B523" s="110" t="s">
        <v>215</v>
      </c>
      <c r="C523" s="110" t="s">
        <v>1109</v>
      </c>
      <c r="D523" s="110" t="s">
        <v>206</v>
      </c>
      <c r="E523" s="110" t="s">
        <v>450</v>
      </c>
      <c r="F523" s="110" t="s">
        <v>188</v>
      </c>
      <c r="G523" s="109" t="s">
        <v>178</v>
      </c>
      <c r="H523" s="109"/>
      <c r="I523" s="109" t="s">
        <v>214</v>
      </c>
      <c r="J523" s="109" t="s">
        <v>208</v>
      </c>
      <c r="K523" s="109" t="s">
        <v>214</v>
      </c>
      <c r="L523" s="107" t="str">
        <f>IF(COUNTA('Master Tables'!$A523:$C523)=0,"",IF(COUNTA('Master Tables'!$D523:$E523,'Master Tables'!$I523)=3,"Yes","No"))</f>
        <v>Yes</v>
      </c>
      <c r="M523" s="107">
        <f>COUNTA('Master Tables'!$D523:$E523,'Master Tables'!$I523)+IF('Master Tables'!$J523="Yes",1,0)</f>
        <v>4</v>
      </c>
      <c r="N523" s="108">
        <f>IF('Master Tables'!$M523&gt;0,4,0)</f>
        <v>4</v>
      </c>
    </row>
    <row r="524" spans="1:14" s="4" customFormat="1">
      <c r="A524" s="109" t="s">
        <v>132</v>
      </c>
      <c r="B524" s="110" t="s">
        <v>215</v>
      </c>
      <c r="C524" s="110" t="s">
        <v>1110</v>
      </c>
      <c r="D524" s="110" t="s">
        <v>206</v>
      </c>
      <c r="E524" s="110" t="s">
        <v>1111</v>
      </c>
      <c r="F524" s="110" t="s">
        <v>188</v>
      </c>
      <c r="G524" s="109" t="s">
        <v>178</v>
      </c>
      <c r="H524" s="109"/>
      <c r="I524" s="109" t="s">
        <v>214</v>
      </c>
      <c r="J524" s="109" t="s">
        <v>208</v>
      </c>
      <c r="K524" s="109" t="s">
        <v>214</v>
      </c>
      <c r="L524" s="107" t="str">
        <f>IF(COUNTA('Master Tables'!$A524:$C524)=0,"",IF(COUNTA('Master Tables'!$D524:$E524,'Master Tables'!$I524)=3,"Yes","No"))</f>
        <v>Yes</v>
      </c>
      <c r="M524" s="107">
        <f>COUNTA('Master Tables'!$D524:$E524,'Master Tables'!$I524)+IF('Master Tables'!$J524="Yes",1,0)</f>
        <v>4</v>
      </c>
      <c r="N524" s="108">
        <f>IF('Master Tables'!$M524&gt;0,4,0)</f>
        <v>4</v>
      </c>
    </row>
    <row r="525" spans="1:14" s="4" customFormat="1">
      <c r="A525" s="109" t="s">
        <v>132</v>
      </c>
      <c r="B525" s="110" t="s">
        <v>215</v>
      </c>
      <c r="C525" s="110" t="s">
        <v>1112</v>
      </c>
      <c r="D525" s="110" t="s">
        <v>206</v>
      </c>
      <c r="E525" s="110" t="s">
        <v>1113</v>
      </c>
      <c r="F525" s="110" t="s">
        <v>188</v>
      </c>
      <c r="G525" s="109" t="s">
        <v>178</v>
      </c>
      <c r="H525" s="109"/>
      <c r="I525" s="109" t="s">
        <v>214</v>
      </c>
      <c r="J525" s="109" t="s">
        <v>208</v>
      </c>
      <c r="K525" s="109" t="s">
        <v>214</v>
      </c>
      <c r="L525" s="107" t="str">
        <f>IF(COUNTA('Master Tables'!$A525:$C525)=0,"",IF(COUNTA('Master Tables'!$D525:$E525,'Master Tables'!$I525)=3,"Yes","No"))</f>
        <v>Yes</v>
      </c>
      <c r="M525" s="107">
        <f>COUNTA('Master Tables'!$D525:$E525,'Master Tables'!$I525)+IF('Master Tables'!$J525="Yes",1,0)</f>
        <v>4</v>
      </c>
      <c r="N525" s="108">
        <f>IF('Master Tables'!$M525&gt;0,4,0)</f>
        <v>4</v>
      </c>
    </row>
    <row r="526" spans="1:14" s="4" customFormat="1">
      <c r="A526" s="109" t="s">
        <v>132</v>
      </c>
      <c r="B526" s="110" t="s">
        <v>455</v>
      </c>
      <c r="C526" s="110" t="s">
        <v>1114</v>
      </c>
      <c r="D526" s="110" t="s">
        <v>206</v>
      </c>
      <c r="E526" s="110" t="s">
        <v>1115</v>
      </c>
      <c r="F526" s="110" t="s">
        <v>188</v>
      </c>
      <c r="G526" s="109" t="s">
        <v>178</v>
      </c>
      <c r="H526" s="109"/>
      <c r="I526" s="109" t="s">
        <v>214</v>
      </c>
      <c r="J526" s="109" t="s">
        <v>208</v>
      </c>
      <c r="K526" s="109" t="s">
        <v>214</v>
      </c>
      <c r="L526" s="107" t="str">
        <f>IF(COUNTA('Master Tables'!$A526:$C526)=0,"",IF(COUNTA('Master Tables'!$D526:$E526,'Master Tables'!$I526)=3,"Yes","No"))</f>
        <v>Yes</v>
      </c>
      <c r="M526" s="107">
        <f>COUNTA('Master Tables'!$D526:$E526,'Master Tables'!$I526)+IF('Master Tables'!$J526="Yes",1,0)</f>
        <v>4</v>
      </c>
      <c r="N526" s="108">
        <f>IF('Master Tables'!$M526&gt;0,4,0)</f>
        <v>4</v>
      </c>
    </row>
    <row r="527" spans="1:14" s="4" customFormat="1">
      <c r="A527" s="109" t="s">
        <v>132</v>
      </c>
      <c r="B527" s="110" t="s">
        <v>455</v>
      </c>
      <c r="C527" s="110" t="s">
        <v>1116</v>
      </c>
      <c r="D527" s="110" t="s">
        <v>206</v>
      </c>
      <c r="E527" s="110" t="s">
        <v>1117</v>
      </c>
      <c r="F527" s="110" t="s">
        <v>188</v>
      </c>
      <c r="G527" s="109" t="s">
        <v>178</v>
      </c>
      <c r="H527" s="109"/>
      <c r="I527" s="109" t="s">
        <v>214</v>
      </c>
      <c r="J527" s="109" t="s">
        <v>208</v>
      </c>
      <c r="K527" s="109" t="s">
        <v>214</v>
      </c>
      <c r="L527" s="107" t="str">
        <f>IF(COUNTA('Master Tables'!$A527:$C527)=0,"",IF(COUNTA('Master Tables'!$D527:$E527,'Master Tables'!$I527)=3,"Yes","No"))</f>
        <v>Yes</v>
      </c>
      <c r="M527" s="107">
        <f>COUNTA('Master Tables'!$D527:$E527,'Master Tables'!$I527)+IF('Master Tables'!$J527="Yes",1,0)</f>
        <v>4</v>
      </c>
      <c r="N527" s="108">
        <f>IF('Master Tables'!$M527&gt;0,4,0)</f>
        <v>4</v>
      </c>
    </row>
    <row r="528" spans="1:14" s="4" customFormat="1">
      <c r="A528" s="109" t="s">
        <v>132</v>
      </c>
      <c r="B528" s="110" t="s">
        <v>455</v>
      </c>
      <c r="C528" s="110" t="s">
        <v>1118</v>
      </c>
      <c r="D528" s="110" t="s">
        <v>206</v>
      </c>
      <c r="E528" s="110" t="s">
        <v>1119</v>
      </c>
      <c r="F528" s="110" t="s">
        <v>188</v>
      </c>
      <c r="G528" s="109" t="s">
        <v>178</v>
      </c>
      <c r="H528" s="109"/>
      <c r="I528" s="109" t="s">
        <v>214</v>
      </c>
      <c r="J528" s="109" t="s">
        <v>208</v>
      </c>
      <c r="K528" s="109" t="s">
        <v>214</v>
      </c>
      <c r="L528" s="107" t="str">
        <f>IF(COUNTA('Master Tables'!$A528:$C528)=0,"",IF(COUNTA('Master Tables'!$D528:$E528,'Master Tables'!$I528)=3,"Yes","No"))</f>
        <v>Yes</v>
      </c>
      <c r="M528" s="107">
        <f>COUNTA('Master Tables'!$D528:$E528,'Master Tables'!$I528)+IF('Master Tables'!$J528="Yes",1,0)</f>
        <v>4</v>
      </c>
      <c r="N528" s="108">
        <f>IF('Master Tables'!$M528&gt;0,4,0)</f>
        <v>4</v>
      </c>
    </row>
    <row r="529" spans="1:14" s="4" customFormat="1">
      <c r="A529" s="109" t="s">
        <v>132</v>
      </c>
      <c r="B529" s="110" t="s">
        <v>455</v>
      </c>
      <c r="C529" s="110" t="s">
        <v>1120</v>
      </c>
      <c r="D529" s="110" t="s">
        <v>206</v>
      </c>
      <c r="E529" s="110" t="s">
        <v>450</v>
      </c>
      <c r="F529" s="110" t="s">
        <v>188</v>
      </c>
      <c r="G529" s="109" t="s">
        <v>178</v>
      </c>
      <c r="H529" s="109"/>
      <c r="I529" s="109" t="s">
        <v>214</v>
      </c>
      <c r="J529" s="109" t="s">
        <v>208</v>
      </c>
      <c r="K529" s="109" t="s">
        <v>214</v>
      </c>
      <c r="L529" s="107" t="str">
        <f>IF(COUNTA('Master Tables'!$A529:$C529)=0,"",IF(COUNTA('Master Tables'!$D529:$E529,'Master Tables'!$I529)=3,"Yes","No"))</f>
        <v>Yes</v>
      </c>
      <c r="M529" s="107">
        <f>COUNTA('Master Tables'!$D529:$E529,'Master Tables'!$I529)+IF('Master Tables'!$J529="Yes",1,0)</f>
        <v>4</v>
      </c>
      <c r="N529" s="108">
        <f>IF('Master Tables'!$M529&gt;0,4,0)</f>
        <v>4</v>
      </c>
    </row>
    <row r="530" spans="1:14" s="4" customFormat="1">
      <c r="A530" s="109" t="s">
        <v>132</v>
      </c>
      <c r="B530" s="110" t="s">
        <v>520</v>
      </c>
      <c r="C530" s="110" t="s">
        <v>1121</v>
      </c>
      <c r="D530" s="110" t="s">
        <v>206</v>
      </c>
      <c r="E530" s="110" t="s">
        <v>1122</v>
      </c>
      <c r="F530" s="110" t="s">
        <v>188</v>
      </c>
      <c r="G530" s="109" t="s">
        <v>178</v>
      </c>
      <c r="H530" s="109"/>
      <c r="I530" s="109" t="s">
        <v>214</v>
      </c>
      <c r="J530" s="109" t="s">
        <v>208</v>
      </c>
      <c r="K530" s="109" t="s">
        <v>214</v>
      </c>
      <c r="L530" s="107" t="str">
        <f>IF(COUNTA('Master Tables'!$A530:$C530)=0,"",IF(COUNTA('Master Tables'!$D530:$E530,'Master Tables'!$I530)=3,"Yes","No"))</f>
        <v>Yes</v>
      </c>
      <c r="M530" s="107">
        <f>COUNTA('Master Tables'!$D530:$E530,'Master Tables'!$I530)+IF('Master Tables'!$J530="Yes",1,0)</f>
        <v>4</v>
      </c>
      <c r="N530" s="108">
        <f>IF('Master Tables'!$M530&gt;0,4,0)</f>
        <v>4</v>
      </c>
    </row>
    <row r="531" spans="1:14" s="4" customFormat="1">
      <c r="A531" s="109" t="s">
        <v>132</v>
      </c>
      <c r="B531" s="110" t="s">
        <v>520</v>
      </c>
      <c r="C531" s="110" t="s">
        <v>1123</v>
      </c>
      <c r="D531" s="110" t="s">
        <v>206</v>
      </c>
      <c r="E531" s="110" t="s">
        <v>1124</v>
      </c>
      <c r="F531" s="110" t="s">
        <v>188</v>
      </c>
      <c r="G531" s="109" t="s">
        <v>178</v>
      </c>
      <c r="H531" s="109"/>
      <c r="I531" s="109" t="s">
        <v>214</v>
      </c>
      <c r="J531" s="109" t="s">
        <v>208</v>
      </c>
      <c r="K531" s="109" t="s">
        <v>214</v>
      </c>
      <c r="L531" s="107" t="str">
        <f>IF(COUNTA('Master Tables'!$A531:$C531)=0,"",IF(COUNTA('Master Tables'!$D531:$E531,'Master Tables'!$I531)=3,"Yes","No"))</f>
        <v>Yes</v>
      </c>
      <c r="M531" s="107">
        <f>COUNTA('Master Tables'!$D531:$E531,'Master Tables'!$I531)+IF('Master Tables'!$J531="Yes",1,0)</f>
        <v>4</v>
      </c>
      <c r="N531" s="108">
        <f>IF('Master Tables'!$M531&gt;0,4,0)</f>
        <v>4</v>
      </c>
    </row>
    <row r="532" spans="1:14" s="4" customFormat="1">
      <c r="A532" s="109" t="s">
        <v>132</v>
      </c>
      <c r="B532" s="110" t="s">
        <v>455</v>
      </c>
      <c r="C532" s="110" t="s">
        <v>1125</v>
      </c>
      <c r="D532" s="110" t="s">
        <v>206</v>
      </c>
      <c r="E532" s="110" t="s">
        <v>450</v>
      </c>
      <c r="F532" s="110" t="s">
        <v>188</v>
      </c>
      <c r="G532" s="109" t="s">
        <v>178</v>
      </c>
      <c r="H532" s="109"/>
      <c r="I532" s="109" t="s">
        <v>214</v>
      </c>
      <c r="J532" s="109" t="s">
        <v>208</v>
      </c>
      <c r="K532" s="109" t="s">
        <v>214</v>
      </c>
      <c r="L532" s="107" t="str">
        <f>IF(COUNTA('Master Tables'!$A532:$C532)=0,"",IF(COUNTA('Master Tables'!$D532:$E532,'Master Tables'!$I532)=3,"Yes","No"))</f>
        <v>Yes</v>
      </c>
      <c r="M532" s="107">
        <f>COUNTA('Master Tables'!$D532:$E532,'Master Tables'!$I532)+IF('Master Tables'!$J532="Yes",1,0)</f>
        <v>4</v>
      </c>
      <c r="N532" s="108">
        <f>IF('Master Tables'!$M532&gt;0,4,0)</f>
        <v>4</v>
      </c>
    </row>
    <row r="533" spans="1:14" s="4" customFormat="1">
      <c r="A533" s="109" t="s">
        <v>132</v>
      </c>
      <c r="B533" s="110" t="s">
        <v>520</v>
      </c>
      <c r="C533" s="110" t="s">
        <v>1126</v>
      </c>
      <c r="D533" s="110" t="s">
        <v>206</v>
      </c>
      <c r="E533" s="110" t="s">
        <v>1127</v>
      </c>
      <c r="F533" s="110" t="s">
        <v>188</v>
      </c>
      <c r="G533" s="109" t="s">
        <v>178</v>
      </c>
      <c r="H533" s="109"/>
      <c r="I533" s="109" t="s">
        <v>214</v>
      </c>
      <c r="J533" s="109" t="s">
        <v>208</v>
      </c>
      <c r="K533" s="109" t="s">
        <v>214</v>
      </c>
      <c r="L533" s="107" t="str">
        <f>IF(COUNTA('Master Tables'!$A533:$C533)=0,"",IF(COUNTA('Master Tables'!$D533:$E533,'Master Tables'!$I533)=3,"Yes","No"))</f>
        <v>Yes</v>
      </c>
      <c r="M533" s="107">
        <f>COUNTA('Master Tables'!$D533:$E533,'Master Tables'!$I533)+IF('Master Tables'!$J533="Yes",1,0)</f>
        <v>4</v>
      </c>
      <c r="N533" s="108">
        <f>IF('Master Tables'!$M533&gt;0,4,0)</f>
        <v>4</v>
      </c>
    </row>
    <row r="534" spans="1:14" s="4" customFormat="1">
      <c r="A534" s="109" t="s">
        <v>132</v>
      </c>
      <c r="B534" s="110" t="s">
        <v>520</v>
      </c>
      <c r="C534" s="110" t="s">
        <v>1128</v>
      </c>
      <c r="D534" s="110" t="s">
        <v>206</v>
      </c>
      <c r="E534" s="110" t="s">
        <v>466</v>
      </c>
      <c r="F534" s="110" t="s">
        <v>188</v>
      </c>
      <c r="G534" s="109" t="s">
        <v>178</v>
      </c>
      <c r="H534" s="109"/>
      <c r="I534" s="109" t="s">
        <v>214</v>
      </c>
      <c r="J534" s="109" t="s">
        <v>208</v>
      </c>
      <c r="K534" s="109" t="s">
        <v>214</v>
      </c>
      <c r="L534" s="107" t="str">
        <f>IF(COUNTA('Master Tables'!$A534:$C534)=0,"",IF(COUNTA('Master Tables'!$D534:$E534,'Master Tables'!$I534)=3,"Yes","No"))</f>
        <v>Yes</v>
      </c>
      <c r="M534" s="107">
        <f>COUNTA('Master Tables'!$D534:$E534,'Master Tables'!$I534)+IF('Master Tables'!$J534="Yes",1,0)</f>
        <v>4</v>
      </c>
      <c r="N534" s="108">
        <f>IF('Master Tables'!$M534&gt;0,4,0)</f>
        <v>4</v>
      </c>
    </row>
    <row r="535" spans="1:14" s="4" customFormat="1">
      <c r="A535" s="109" t="s">
        <v>132</v>
      </c>
      <c r="B535" s="110" t="s">
        <v>520</v>
      </c>
      <c r="C535" s="110" t="s">
        <v>1129</v>
      </c>
      <c r="D535" s="110" t="s">
        <v>206</v>
      </c>
      <c r="E535" s="110" t="s">
        <v>1130</v>
      </c>
      <c r="F535" s="110" t="s">
        <v>188</v>
      </c>
      <c r="G535" s="109" t="s">
        <v>178</v>
      </c>
      <c r="H535" s="109"/>
      <c r="I535" s="109" t="s">
        <v>214</v>
      </c>
      <c r="J535" s="109" t="s">
        <v>208</v>
      </c>
      <c r="K535" s="109" t="s">
        <v>214</v>
      </c>
      <c r="L535" s="107" t="str">
        <f>IF(COUNTA('Master Tables'!$A535:$C535)=0,"",IF(COUNTA('Master Tables'!$D535:$E535,'Master Tables'!$I535)=3,"Yes","No"))</f>
        <v>Yes</v>
      </c>
      <c r="M535" s="107">
        <f>COUNTA('Master Tables'!$D535:$E535,'Master Tables'!$I535)+IF('Master Tables'!$J535="Yes",1,0)</f>
        <v>4</v>
      </c>
      <c r="N535" s="108">
        <f>IF('Master Tables'!$M535&gt;0,4,0)</f>
        <v>4</v>
      </c>
    </row>
    <row r="536" spans="1:14" s="4" customFormat="1">
      <c r="A536" s="109" t="s">
        <v>132</v>
      </c>
      <c r="B536" s="110" t="s">
        <v>520</v>
      </c>
      <c r="C536" s="110" t="s">
        <v>1131</v>
      </c>
      <c r="D536" s="110" t="s">
        <v>206</v>
      </c>
      <c r="E536" s="110" t="s">
        <v>1132</v>
      </c>
      <c r="F536" s="110" t="s">
        <v>188</v>
      </c>
      <c r="G536" s="109" t="s">
        <v>178</v>
      </c>
      <c r="H536" s="109"/>
      <c r="I536" s="109" t="s">
        <v>214</v>
      </c>
      <c r="J536" s="109" t="s">
        <v>208</v>
      </c>
      <c r="K536" s="109" t="s">
        <v>214</v>
      </c>
      <c r="L536" s="107" t="str">
        <f>IF(COUNTA('Master Tables'!$A536:$C536)=0,"",IF(COUNTA('Master Tables'!$D536:$E536,'Master Tables'!$I536)=3,"Yes","No"))</f>
        <v>Yes</v>
      </c>
      <c r="M536" s="107">
        <f>COUNTA('Master Tables'!$D536:$E536,'Master Tables'!$I536)+IF('Master Tables'!$J536="Yes",1,0)</f>
        <v>4</v>
      </c>
      <c r="N536" s="108">
        <f>IF('Master Tables'!$M536&gt;0,4,0)</f>
        <v>4</v>
      </c>
    </row>
    <row r="537" spans="1:14" s="4" customFormat="1">
      <c r="A537" s="109" t="s">
        <v>132</v>
      </c>
      <c r="B537" s="110" t="s">
        <v>520</v>
      </c>
      <c r="C537" s="110" t="s">
        <v>1133</v>
      </c>
      <c r="D537" s="110" t="s">
        <v>206</v>
      </c>
      <c r="E537" s="110" t="s">
        <v>466</v>
      </c>
      <c r="F537" s="110" t="s">
        <v>188</v>
      </c>
      <c r="G537" s="109" t="s">
        <v>178</v>
      </c>
      <c r="H537" s="109"/>
      <c r="I537" s="109" t="s">
        <v>214</v>
      </c>
      <c r="J537" s="109" t="s">
        <v>208</v>
      </c>
      <c r="K537" s="109" t="s">
        <v>214</v>
      </c>
      <c r="L537" s="107" t="str">
        <f>IF(COUNTA('Master Tables'!$A537:$C537)=0,"",IF(COUNTA('Master Tables'!$D537:$E537,'Master Tables'!$I537)=3,"Yes","No"))</f>
        <v>Yes</v>
      </c>
      <c r="M537" s="107">
        <f>COUNTA('Master Tables'!$D537:$E537,'Master Tables'!$I537)+IF('Master Tables'!$J537="Yes",1,0)</f>
        <v>4</v>
      </c>
      <c r="N537" s="108">
        <f>IF('Master Tables'!$M537&gt;0,4,0)</f>
        <v>4</v>
      </c>
    </row>
    <row r="538" spans="1:14" s="4" customFormat="1">
      <c r="A538" s="109" t="s">
        <v>132</v>
      </c>
      <c r="B538" s="110" t="s">
        <v>520</v>
      </c>
      <c r="C538" s="110" t="s">
        <v>1134</v>
      </c>
      <c r="D538" s="110" t="s">
        <v>206</v>
      </c>
      <c r="E538" s="110" t="s">
        <v>466</v>
      </c>
      <c r="F538" s="110" t="s">
        <v>188</v>
      </c>
      <c r="G538" s="109" t="s">
        <v>178</v>
      </c>
      <c r="H538" s="109"/>
      <c r="I538" s="109" t="s">
        <v>214</v>
      </c>
      <c r="J538" s="109" t="s">
        <v>208</v>
      </c>
      <c r="K538" s="109" t="s">
        <v>214</v>
      </c>
      <c r="L538" s="107" t="str">
        <f>IF(COUNTA('Master Tables'!$A538:$C538)=0,"",IF(COUNTA('Master Tables'!$D538:$E538,'Master Tables'!$I538)=3,"Yes","No"))</f>
        <v>Yes</v>
      </c>
      <c r="M538" s="107">
        <f>COUNTA('Master Tables'!$D538:$E538,'Master Tables'!$I538)+IF('Master Tables'!$J538="Yes",1,0)</f>
        <v>4</v>
      </c>
      <c r="N538" s="108">
        <f>IF('Master Tables'!$M538&gt;0,4,0)</f>
        <v>4</v>
      </c>
    </row>
    <row r="539" spans="1:14" s="4" customFormat="1">
      <c r="A539" s="109" t="s">
        <v>132</v>
      </c>
      <c r="B539" s="110" t="s">
        <v>405</v>
      </c>
      <c r="C539" s="110" t="s">
        <v>1135</v>
      </c>
      <c r="D539" s="110" t="s">
        <v>206</v>
      </c>
      <c r="E539" s="110" t="s">
        <v>466</v>
      </c>
      <c r="F539" s="110" t="s">
        <v>188</v>
      </c>
      <c r="G539" s="109" t="s">
        <v>178</v>
      </c>
      <c r="H539" s="109"/>
      <c r="I539" s="109" t="s">
        <v>214</v>
      </c>
      <c r="J539" s="109" t="s">
        <v>208</v>
      </c>
      <c r="K539" s="109" t="s">
        <v>214</v>
      </c>
      <c r="L539" s="107" t="str">
        <f>IF(COUNTA('Master Tables'!$A539:$C539)=0,"",IF(COUNTA('Master Tables'!$D539:$E539,'Master Tables'!$I539)=3,"Yes","No"))</f>
        <v>Yes</v>
      </c>
      <c r="M539" s="107">
        <f>COUNTA('Master Tables'!$D539:$E539,'Master Tables'!$I539)+IF('Master Tables'!$J539="Yes",1,0)</f>
        <v>4</v>
      </c>
      <c r="N539" s="108">
        <f>IF('Master Tables'!$M539&gt;0,4,0)</f>
        <v>4</v>
      </c>
    </row>
    <row r="540" spans="1:14" s="4" customFormat="1">
      <c r="A540" s="109" t="s">
        <v>132</v>
      </c>
      <c r="B540" s="110"/>
      <c r="C540" s="110" t="s">
        <v>1136</v>
      </c>
      <c r="D540" s="110" t="s">
        <v>206</v>
      </c>
      <c r="E540" s="110" t="s">
        <v>450</v>
      </c>
      <c r="F540" s="110" t="s">
        <v>188</v>
      </c>
      <c r="G540" s="109" t="s">
        <v>178</v>
      </c>
      <c r="H540" s="109"/>
      <c r="I540" s="109" t="s">
        <v>214</v>
      </c>
      <c r="J540" s="109" t="s">
        <v>208</v>
      </c>
      <c r="K540" s="109" t="s">
        <v>214</v>
      </c>
      <c r="L540" s="107" t="str">
        <f>IF(COUNTA('Master Tables'!$A540:$C540)=0,"",IF(COUNTA('Master Tables'!$D540:$E540,'Master Tables'!$I540)=3,"Yes","No"))</f>
        <v>Yes</v>
      </c>
      <c r="M540" s="107">
        <f>COUNTA('Master Tables'!$D540:$E540,'Master Tables'!$I540)+IF('Master Tables'!$J540="Yes",1,0)</f>
        <v>4</v>
      </c>
      <c r="N540" s="108">
        <f>IF('Master Tables'!$M540&gt;0,4,0)</f>
        <v>4</v>
      </c>
    </row>
    <row r="541" spans="1:14" s="4" customFormat="1">
      <c r="A541" s="109" t="s">
        <v>132</v>
      </c>
      <c r="B541" s="110"/>
      <c r="C541" s="110" t="s">
        <v>1137</v>
      </c>
      <c r="D541" s="110" t="s">
        <v>206</v>
      </c>
      <c r="E541" s="110" t="s">
        <v>450</v>
      </c>
      <c r="F541" s="110" t="s">
        <v>188</v>
      </c>
      <c r="G541" s="109" t="s">
        <v>178</v>
      </c>
      <c r="H541" s="109"/>
      <c r="I541" s="109" t="s">
        <v>214</v>
      </c>
      <c r="J541" s="109" t="s">
        <v>208</v>
      </c>
      <c r="K541" s="109" t="s">
        <v>214</v>
      </c>
      <c r="L541" s="107" t="str">
        <f>IF(COUNTA('Master Tables'!$A541:$C541)=0,"",IF(COUNTA('Master Tables'!$D541:$E541,'Master Tables'!$I541)=3,"Yes","No"))</f>
        <v>Yes</v>
      </c>
      <c r="M541" s="107">
        <f>COUNTA('Master Tables'!$D541:$E541,'Master Tables'!$I541)+IF('Master Tables'!$J541="Yes",1,0)</f>
        <v>4</v>
      </c>
      <c r="N541" s="108">
        <f>IF('Master Tables'!$M541&gt;0,4,0)</f>
        <v>4</v>
      </c>
    </row>
    <row r="542" spans="1:14" s="4" customFormat="1">
      <c r="A542" s="109" t="s">
        <v>132</v>
      </c>
      <c r="B542" s="110"/>
      <c r="C542" s="110" t="s">
        <v>1138</v>
      </c>
      <c r="D542" s="110" t="s">
        <v>206</v>
      </c>
      <c r="E542" s="110" t="s">
        <v>450</v>
      </c>
      <c r="F542" s="110" t="s">
        <v>188</v>
      </c>
      <c r="G542" s="109" t="s">
        <v>178</v>
      </c>
      <c r="H542" s="109"/>
      <c r="I542" s="109" t="s">
        <v>214</v>
      </c>
      <c r="J542" s="109" t="s">
        <v>208</v>
      </c>
      <c r="K542" s="109" t="s">
        <v>214</v>
      </c>
      <c r="L542" s="107" t="str">
        <f>IF(COUNTA('Master Tables'!$A542:$C542)=0,"",IF(COUNTA('Master Tables'!$D542:$E542,'Master Tables'!$I542)=3,"Yes","No"))</f>
        <v>Yes</v>
      </c>
      <c r="M542" s="107">
        <f>COUNTA('Master Tables'!$D542:$E542,'Master Tables'!$I542)+IF('Master Tables'!$J542="Yes",1,0)</f>
        <v>4</v>
      </c>
      <c r="N542" s="108">
        <f>IF('Master Tables'!$M542&gt;0,4,0)</f>
        <v>4</v>
      </c>
    </row>
    <row r="543" spans="1:14" s="4" customFormat="1">
      <c r="A543" s="109" t="s">
        <v>132</v>
      </c>
      <c r="B543" s="110" t="s">
        <v>520</v>
      </c>
      <c r="C543" s="110" t="s">
        <v>1139</v>
      </c>
      <c r="D543" s="110" t="s">
        <v>206</v>
      </c>
      <c r="E543" s="110" t="s">
        <v>1140</v>
      </c>
      <c r="F543" s="110" t="s">
        <v>188</v>
      </c>
      <c r="G543" s="109" t="s">
        <v>178</v>
      </c>
      <c r="H543" s="109"/>
      <c r="I543" s="109" t="s">
        <v>214</v>
      </c>
      <c r="J543" s="109" t="s">
        <v>208</v>
      </c>
      <c r="K543" s="109" t="s">
        <v>214</v>
      </c>
      <c r="L543" s="107" t="str">
        <f>IF(COUNTA('Master Tables'!$A543:$C543)=0,"",IF(COUNTA('Master Tables'!$D543:$E543,'Master Tables'!$I543)=3,"Yes","No"))</f>
        <v>Yes</v>
      </c>
      <c r="M543" s="107">
        <f>COUNTA('Master Tables'!$D543:$E543,'Master Tables'!$I543)+IF('Master Tables'!$J543="Yes",1,0)</f>
        <v>4</v>
      </c>
      <c r="N543" s="108">
        <f>IF('Master Tables'!$M543&gt;0,4,0)</f>
        <v>4</v>
      </c>
    </row>
    <row r="544" spans="1:14" s="4" customFormat="1">
      <c r="A544" s="109" t="s">
        <v>132</v>
      </c>
      <c r="B544" s="110" t="s">
        <v>520</v>
      </c>
      <c r="C544" s="110" t="s">
        <v>1141</v>
      </c>
      <c r="D544" s="110" t="s">
        <v>206</v>
      </c>
      <c r="E544" s="110" t="s">
        <v>1142</v>
      </c>
      <c r="F544" s="110" t="s">
        <v>188</v>
      </c>
      <c r="G544" s="109" t="s">
        <v>178</v>
      </c>
      <c r="H544" s="109"/>
      <c r="I544" s="109" t="s">
        <v>214</v>
      </c>
      <c r="J544" s="109" t="s">
        <v>208</v>
      </c>
      <c r="K544" s="109" t="s">
        <v>214</v>
      </c>
      <c r="L544" s="107" t="str">
        <f>IF(COUNTA('Master Tables'!$A544:$C544)=0,"",IF(COUNTA('Master Tables'!$D544:$E544,'Master Tables'!$I544)=3,"Yes","No"))</f>
        <v>Yes</v>
      </c>
      <c r="M544" s="107">
        <f>COUNTA('Master Tables'!$D544:$E544,'Master Tables'!$I544)+IF('Master Tables'!$J544="Yes",1,0)</f>
        <v>4</v>
      </c>
      <c r="N544" s="108">
        <f>IF('Master Tables'!$M544&gt;0,4,0)</f>
        <v>4</v>
      </c>
    </row>
    <row r="545" spans="1:14" s="4" customFormat="1">
      <c r="A545" s="109" t="s">
        <v>132</v>
      </c>
      <c r="B545" s="110" t="s">
        <v>520</v>
      </c>
      <c r="C545" s="110" t="s">
        <v>1143</v>
      </c>
      <c r="D545" s="110" t="s">
        <v>206</v>
      </c>
      <c r="E545" s="110" t="s">
        <v>1144</v>
      </c>
      <c r="F545" s="110" t="s">
        <v>188</v>
      </c>
      <c r="G545" s="109" t="s">
        <v>178</v>
      </c>
      <c r="H545" s="109"/>
      <c r="I545" s="109" t="s">
        <v>214</v>
      </c>
      <c r="J545" s="109" t="s">
        <v>208</v>
      </c>
      <c r="K545" s="109" t="s">
        <v>214</v>
      </c>
      <c r="L545" s="107" t="str">
        <f>IF(COUNTA('Master Tables'!$A545:$C545)=0,"",IF(COUNTA('Master Tables'!$D545:$E545,'Master Tables'!$I545)=3,"Yes","No"))</f>
        <v>Yes</v>
      </c>
      <c r="M545" s="107">
        <f>COUNTA('Master Tables'!$D545:$E545,'Master Tables'!$I545)+IF('Master Tables'!$J545="Yes",1,0)</f>
        <v>4</v>
      </c>
      <c r="N545" s="108">
        <f>IF('Master Tables'!$M545&gt;0,4,0)</f>
        <v>4</v>
      </c>
    </row>
    <row r="546" spans="1:14" s="4" customFormat="1">
      <c r="A546" s="109" t="s">
        <v>132</v>
      </c>
      <c r="B546" s="110" t="s">
        <v>455</v>
      </c>
      <c r="C546" s="110" t="s">
        <v>1145</v>
      </c>
      <c r="D546" s="110" t="s">
        <v>206</v>
      </c>
      <c r="E546" s="110" t="s">
        <v>1146</v>
      </c>
      <c r="F546" s="110" t="s">
        <v>188</v>
      </c>
      <c r="G546" s="109" t="s">
        <v>178</v>
      </c>
      <c r="H546" s="109"/>
      <c r="I546" s="109" t="s">
        <v>214</v>
      </c>
      <c r="J546" s="109" t="s">
        <v>208</v>
      </c>
      <c r="K546" s="109" t="s">
        <v>214</v>
      </c>
      <c r="L546" s="107" t="str">
        <f>IF(COUNTA('Master Tables'!$A546:$C546)=0,"",IF(COUNTA('Master Tables'!$D546:$E546,'Master Tables'!$I546)=3,"Yes","No"))</f>
        <v>Yes</v>
      </c>
      <c r="M546" s="107">
        <f>COUNTA('Master Tables'!$D546:$E546,'Master Tables'!$I546)+IF('Master Tables'!$J546="Yes",1,0)</f>
        <v>4</v>
      </c>
      <c r="N546" s="108">
        <f>IF('Master Tables'!$M546&gt;0,4,0)</f>
        <v>4</v>
      </c>
    </row>
    <row r="547" spans="1:14" s="4" customFormat="1">
      <c r="A547" s="109" t="s">
        <v>132</v>
      </c>
      <c r="B547" s="110" t="s">
        <v>455</v>
      </c>
      <c r="C547" s="110" t="s">
        <v>1147</v>
      </c>
      <c r="D547" s="110" t="s">
        <v>206</v>
      </c>
      <c r="E547" s="110" t="s">
        <v>1148</v>
      </c>
      <c r="F547" s="110" t="s">
        <v>188</v>
      </c>
      <c r="G547" s="109" t="s">
        <v>178</v>
      </c>
      <c r="H547" s="109"/>
      <c r="I547" s="109" t="s">
        <v>214</v>
      </c>
      <c r="J547" s="109" t="s">
        <v>208</v>
      </c>
      <c r="K547" s="109" t="s">
        <v>214</v>
      </c>
      <c r="L547" s="107" t="str">
        <f>IF(COUNTA('Master Tables'!$A547:$C547)=0,"",IF(COUNTA('Master Tables'!$D547:$E547,'Master Tables'!$I547)=3,"Yes","No"))</f>
        <v>Yes</v>
      </c>
      <c r="M547" s="107">
        <f>COUNTA('Master Tables'!$D547:$E547,'Master Tables'!$I547)+IF('Master Tables'!$J547="Yes",1,0)</f>
        <v>4</v>
      </c>
      <c r="N547" s="108">
        <f>IF('Master Tables'!$M547&gt;0,4,0)</f>
        <v>4</v>
      </c>
    </row>
    <row r="548" spans="1:14" s="4" customFormat="1">
      <c r="A548" s="109" t="s">
        <v>132</v>
      </c>
      <c r="B548" s="110" t="s">
        <v>520</v>
      </c>
      <c r="C548" s="110" t="s">
        <v>1149</v>
      </c>
      <c r="D548" s="110" t="s">
        <v>206</v>
      </c>
      <c r="E548" s="110" t="s">
        <v>450</v>
      </c>
      <c r="F548" s="110" t="s">
        <v>188</v>
      </c>
      <c r="G548" s="109" t="s">
        <v>178</v>
      </c>
      <c r="H548" s="109"/>
      <c r="I548" s="109" t="s">
        <v>214</v>
      </c>
      <c r="J548" s="109" t="s">
        <v>208</v>
      </c>
      <c r="K548" s="109" t="s">
        <v>214</v>
      </c>
      <c r="L548" s="107" t="str">
        <f>IF(COUNTA('Master Tables'!$A548:$C548)=0,"",IF(COUNTA('Master Tables'!$D548:$E548,'Master Tables'!$I548)=3,"Yes","No"))</f>
        <v>Yes</v>
      </c>
      <c r="M548" s="107">
        <f>COUNTA('Master Tables'!$D548:$E548,'Master Tables'!$I548)+IF('Master Tables'!$J548="Yes",1,0)</f>
        <v>4</v>
      </c>
      <c r="N548" s="108">
        <f>IF('Master Tables'!$M548&gt;0,4,0)</f>
        <v>4</v>
      </c>
    </row>
    <row r="549" spans="1:14" s="4" customFormat="1">
      <c r="A549" s="109" t="s">
        <v>132</v>
      </c>
      <c r="B549" s="110" t="s">
        <v>520</v>
      </c>
      <c r="C549" s="110" t="s">
        <v>1150</v>
      </c>
      <c r="D549" s="110" t="s">
        <v>206</v>
      </c>
      <c r="E549" s="110" t="s">
        <v>1151</v>
      </c>
      <c r="F549" s="110" t="s">
        <v>188</v>
      </c>
      <c r="G549" s="109" t="s">
        <v>178</v>
      </c>
      <c r="H549" s="109"/>
      <c r="I549" s="109" t="s">
        <v>214</v>
      </c>
      <c r="J549" s="109" t="s">
        <v>208</v>
      </c>
      <c r="K549" s="109" t="s">
        <v>214</v>
      </c>
      <c r="L549" s="107" t="str">
        <f>IF(COUNTA('Master Tables'!$A549:$C549)=0,"",IF(COUNTA('Master Tables'!$D549:$E549,'Master Tables'!$I549)=3,"Yes","No"))</f>
        <v>Yes</v>
      </c>
      <c r="M549" s="107">
        <f>COUNTA('Master Tables'!$D549:$E549,'Master Tables'!$I549)+IF('Master Tables'!$J549="Yes",1,0)</f>
        <v>4</v>
      </c>
      <c r="N549" s="108">
        <f>IF('Master Tables'!$M549&gt;0,4,0)</f>
        <v>4</v>
      </c>
    </row>
    <row r="550" spans="1:14" s="4" customFormat="1">
      <c r="A550" s="109" t="s">
        <v>132</v>
      </c>
      <c r="B550" s="110"/>
      <c r="C550" s="110" t="s">
        <v>1152</v>
      </c>
      <c r="D550" s="110" t="s">
        <v>206</v>
      </c>
      <c r="E550" s="110" t="s">
        <v>450</v>
      </c>
      <c r="F550" s="110" t="s">
        <v>188</v>
      </c>
      <c r="G550" s="109" t="s">
        <v>178</v>
      </c>
      <c r="H550" s="109"/>
      <c r="I550" s="109" t="s">
        <v>214</v>
      </c>
      <c r="J550" s="109" t="s">
        <v>208</v>
      </c>
      <c r="K550" s="109" t="s">
        <v>214</v>
      </c>
      <c r="L550" s="107" t="str">
        <f>IF(COUNTA('Master Tables'!$A550:$C550)=0,"",IF(COUNTA('Master Tables'!$D550:$E550,'Master Tables'!$I550)=3,"Yes","No"))</f>
        <v>Yes</v>
      </c>
      <c r="M550" s="107">
        <f>COUNTA('Master Tables'!$D550:$E550,'Master Tables'!$I550)+IF('Master Tables'!$J550="Yes",1,0)</f>
        <v>4</v>
      </c>
      <c r="N550" s="108">
        <f>IF('Master Tables'!$M550&gt;0,4,0)</f>
        <v>4</v>
      </c>
    </row>
    <row r="551" spans="1:14" s="4" customFormat="1">
      <c r="A551" s="109" t="s">
        <v>132</v>
      </c>
      <c r="B551" s="110" t="s">
        <v>520</v>
      </c>
      <c r="C551" s="110" t="s">
        <v>1153</v>
      </c>
      <c r="D551" s="110" t="s">
        <v>206</v>
      </c>
      <c r="E551" s="110" t="s">
        <v>466</v>
      </c>
      <c r="F551" s="110" t="s">
        <v>188</v>
      </c>
      <c r="G551" s="109" t="s">
        <v>178</v>
      </c>
      <c r="H551" s="109"/>
      <c r="I551" s="109" t="s">
        <v>214</v>
      </c>
      <c r="J551" s="109" t="s">
        <v>208</v>
      </c>
      <c r="K551" s="109" t="s">
        <v>214</v>
      </c>
      <c r="L551" s="107" t="str">
        <f>IF(COUNTA('Master Tables'!$A551:$C551)=0,"",IF(COUNTA('Master Tables'!$D551:$E551,'Master Tables'!$I551)=3,"Yes","No"))</f>
        <v>Yes</v>
      </c>
      <c r="M551" s="107">
        <f>COUNTA('Master Tables'!$D551:$E551,'Master Tables'!$I551)+IF('Master Tables'!$J551="Yes",1,0)</f>
        <v>4</v>
      </c>
      <c r="N551" s="108">
        <f>IF('Master Tables'!$M551&gt;0,4,0)</f>
        <v>4</v>
      </c>
    </row>
    <row r="552" spans="1:14" s="4" customFormat="1">
      <c r="A552" s="109" t="s">
        <v>132</v>
      </c>
      <c r="B552" s="110" t="s">
        <v>405</v>
      </c>
      <c r="C552" s="110" t="s">
        <v>1154</v>
      </c>
      <c r="D552" s="110" t="s">
        <v>206</v>
      </c>
      <c r="E552" s="110" t="s">
        <v>1155</v>
      </c>
      <c r="F552" s="110" t="s">
        <v>188</v>
      </c>
      <c r="G552" s="109" t="s">
        <v>178</v>
      </c>
      <c r="H552" s="109"/>
      <c r="I552" s="109" t="s">
        <v>214</v>
      </c>
      <c r="J552" s="109" t="s">
        <v>208</v>
      </c>
      <c r="K552" s="109" t="s">
        <v>214</v>
      </c>
      <c r="L552" s="107" t="str">
        <f>IF(COUNTA('Master Tables'!$A552:$C552)=0,"",IF(COUNTA('Master Tables'!$D552:$E552,'Master Tables'!$I552)=3,"Yes","No"))</f>
        <v>Yes</v>
      </c>
      <c r="M552" s="107">
        <f>COUNTA('Master Tables'!$D552:$E552,'Master Tables'!$I552)+IF('Master Tables'!$J552="Yes",1,0)</f>
        <v>4</v>
      </c>
      <c r="N552" s="108">
        <f>IF('Master Tables'!$M552&gt;0,4,0)</f>
        <v>4</v>
      </c>
    </row>
    <row r="553" spans="1:14" s="4" customFormat="1">
      <c r="A553" s="109" t="s">
        <v>132</v>
      </c>
      <c r="B553" s="110" t="s">
        <v>520</v>
      </c>
      <c r="C553" s="110" t="s">
        <v>1156</v>
      </c>
      <c r="D553" s="110" t="s">
        <v>206</v>
      </c>
      <c r="E553" s="110" t="s">
        <v>1157</v>
      </c>
      <c r="F553" s="110" t="s">
        <v>188</v>
      </c>
      <c r="G553" s="109" t="s">
        <v>178</v>
      </c>
      <c r="H553" s="109"/>
      <c r="I553" s="109" t="s">
        <v>214</v>
      </c>
      <c r="J553" s="109" t="s">
        <v>208</v>
      </c>
      <c r="K553" s="109" t="s">
        <v>214</v>
      </c>
      <c r="L553" s="107" t="str">
        <f>IF(COUNTA('Master Tables'!$A553:$C553)=0,"",IF(COUNTA('Master Tables'!$D553:$E553,'Master Tables'!$I553)=3,"Yes","No"))</f>
        <v>Yes</v>
      </c>
      <c r="M553" s="107">
        <f>COUNTA('Master Tables'!$D553:$E553,'Master Tables'!$I553)+IF('Master Tables'!$J553="Yes",1,0)</f>
        <v>4</v>
      </c>
      <c r="N553" s="108">
        <f>IF('Master Tables'!$M553&gt;0,4,0)</f>
        <v>4</v>
      </c>
    </row>
    <row r="554" spans="1:14" s="4" customFormat="1">
      <c r="A554" s="109" t="s">
        <v>132</v>
      </c>
      <c r="B554" s="110" t="s">
        <v>215</v>
      </c>
      <c r="C554" s="110" t="s">
        <v>1158</v>
      </c>
      <c r="D554" s="110" t="s">
        <v>206</v>
      </c>
      <c r="E554" s="110" t="s">
        <v>450</v>
      </c>
      <c r="F554" s="110" t="s">
        <v>188</v>
      </c>
      <c r="G554" s="109" t="s">
        <v>178</v>
      </c>
      <c r="H554" s="109"/>
      <c r="I554" s="109" t="s">
        <v>214</v>
      </c>
      <c r="J554" s="109" t="s">
        <v>208</v>
      </c>
      <c r="K554" s="109" t="s">
        <v>214</v>
      </c>
      <c r="L554" s="107" t="str">
        <f>IF(COUNTA('Master Tables'!$A554:$C554)=0,"",IF(COUNTA('Master Tables'!$D554:$E554,'Master Tables'!$I554)=3,"Yes","No"))</f>
        <v>Yes</v>
      </c>
      <c r="M554" s="107">
        <f>COUNTA('Master Tables'!$D554:$E554,'Master Tables'!$I554)+IF('Master Tables'!$J554="Yes",1,0)</f>
        <v>4</v>
      </c>
      <c r="N554" s="108">
        <f>IF('Master Tables'!$M554&gt;0,4,0)</f>
        <v>4</v>
      </c>
    </row>
    <row r="555" spans="1:14" s="4" customFormat="1">
      <c r="A555" s="109" t="s">
        <v>132</v>
      </c>
      <c r="B555" s="110" t="s">
        <v>215</v>
      </c>
      <c r="C555" s="110" t="s">
        <v>1159</v>
      </c>
      <c r="D555" s="110" t="s">
        <v>206</v>
      </c>
      <c r="E555" s="110" t="s">
        <v>450</v>
      </c>
      <c r="F555" s="110" t="s">
        <v>188</v>
      </c>
      <c r="G555" s="109" t="s">
        <v>178</v>
      </c>
      <c r="H555" s="109"/>
      <c r="I555" s="109" t="s">
        <v>214</v>
      </c>
      <c r="J555" s="109" t="s">
        <v>208</v>
      </c>
      <c r="K555" s="109" t="s">
        <v>214</v>
      </c>
      <c r="L555" s="107" t="str">
        <f>IF(COUNTA('Master Tables'!$A555:$C555)=0,"",IF(COUNTA('Master Tables'!$D555:$E555,'Master Tables'!$I555)=3,"Yes","No"))</f>
        <v>Yes</v>
      </c>
      <c r="M555" s="107">
        <f>COUNTA('Master Tables'!$D555:$E555,'Master Tables'!$I555)+IF('Master Tables'!$J555="Yes",1,0)</f>
        <v>4</v>
      </c>
      <c r="N555" s="108">
        <f>IF('Master Tables'!$M555&gt;0,4,0)</f>
        <v>4</v>
      </c>
    </row>
    <row r="556" spans="1:14" s="4" customFormat="1">
      <c r="A556" s="109" t="s">
        <v>132</v>
      </c>
      <c r="B556" s="110" t="s">
        <v>455</v>
      </c>
      <c r="C556" s="110" t="s">
        <v>1160</v>
      </c>
      <c r="D556" s="110" t="s">
        <v>206</v>
      </c>
      <c r="E556" s="110" t="s">
        <v>450</v>
      </c>
      <c r="F556" s="110" t="s">
        <v>188</v>
      </c>
      <c r="G556" s="109" t="s">
        <v>178</v>
      </c>
      <c r="H556" s="109"/>
      <c r="I556" s="109" t="s">
        <v>214</v>
      </c>
      <c r="J556" s="109" t="s">
        <v>208</v>
      </c>
      <c r="K556" s="109" t="s">
        <v>214</v>
      </c>
      <c r="L556" s="107" t="str">
        <f>IF(COUNTA('Master Tables'!$A556:$C556)=0,"",IF(COUNTA('Master Tables'!$D556:$E556,'Master Tables'!$I556)=3,"Yes","No"))</f>
        <v>Yes</v>
      </c>
      <c r="M556" s="107">
        <f>COUNTA('Master Tables'!$D556:$E556,'Master Tables'!$I556)+IF('Master Tables'!$J556="Yes",1,0)</f>
        <v>4</v>
      </c>
      <c r="N556" s="108">
        <f>IF('Master Tables'!$M556&gt;0,4,0)</f>
        <v>4</v>
      </c>
    </row>
    <row r="557" spans="1:14" s="4" customFormat="1">
      <c r="A557" s="109" t="s">
        <v>132</v>
      </c>
      <c r="B557" s="110"/>
      <c r="C557" s="110" t="s">
        <v>1161</v>
      </c>
      <c r="D557" s="110" t="s">
        <v>206</v>
      </c>
      <c r="E557" s="110" t="s">
        <v>450</v>
      </c>
      <c r="F557" s="110" t="s">
        <v>188</v>
      </c>
      <c r="G557" s="109" t="s">
        <v>178</v>
      </c>
      <c r="H557" s="109"/>
      <c r="I557" s="109" t="s">
        <v>214</v>
      </c>
      <c r="J557" s="109" t="s">
        <v>208</v>
      </c>
      <c r="K557" s="109" t="s">
        <v>214</v>
      </c>
      <c r="L557" s="107" t="str">
        <f>IF(COUNTA('Master Tables'!$A557:$C557)=0,"",IF(COUNTA('Master Tables'!$D557:$E557,'Master Tables'!$I557)=3,"Yes","No"))</f>
        <v>Yes</v>
      </c>
      <c r="M557" s="107">
        <f>COUNTA('Master Tables'!$D557:$E557,'Master Tables'!$I557)+IF('Master Tables'!$J557="Yes",1,0)</f>
        <v>4</v>
      </c>
      <c r="N557" s="108">
        <f>IF('Master Tables'!$M557&gt;0,4,0)</f>
        <v>4</v>
      </c>
    </row>
    <row r="558" spans="1:14" s="4" customFormat="1" ht="30">
      <c r="A558" s="109" t="s">
        <v>132</v>
      </c>
      <c r="B558" s="110" t="s">
        <v>215</v>
      </c>
      <c r="C558" s="110" t="s">
        <v>1162</v>
      </c>
      <c r="D558" s="110" t="s">
        <v>206</v>
      </c>
      <c r="E558" s="110" t="s">
        <v>1163</v>
      </c>
      <c r="F558" s="110" t="s">
        <v>188</v>
      </c>
      <c r="G558" s="109" t="s">
        <v>178</v>
      </c>
      <c r="H558" s="109"/>
      <c r="I558" s="109" t="s">
        <v>214</v>
      </c>
      <c r="J558" s="109" t="s">
        <v>208</v>
      </c>
      <c r="K558" s="109" t="s">
        <v>214</v>
      </c>
      <c r="L558" s="107" t="str">
        <f>IF(COUNTA('Master Tables'!$A558:$C558)=0,"",IF(COUNTA('Master Tables'!$D558:$E558,'Master Tables'!$I558)=3,"Yes","No"))</f>
        <v>Yes</v>
      </c>
      <c r="M558" s="107">
        <f>COUNTA('Master Tables'!$D558:$E558,'Master Tables'!$I558)+IF('Master Tables'!$J558="Yes",1,0)</f>
        <v>4</v>
      </c>
      <c r="N558" s="108">
        <f>IF('Master Tables'!$M558&gt;0,4,0)</f>
        <v>4</v>
      </c>
    </row>
    <row r="559" spans="1:14" s="4" customFormat="1">
      <c r="A559" s="109" t="s">
        <v>132</v>
      </c>
      <c r="B559" s="110" t="s">
        <v>455</v>
      </c>
      <c r="C559" s="110" t="s">
        <v>1164</v>
      </c>
      <c r="D559" s="110" t="s">
        <v>206</v>
      </c>
      <c r="E559" s="110" t="s">
        <v>450</v>
      </c>
      <c r="F559" s="110" t="s">
        <v>188</v>
      </c>
      <c r="G559" s="109" t="s">
        <v>178</v>
      </c>
      <c r="H559" s="109"/>
      <c r="I559" s="109" t="s">
        <v>214</v>
      </c>
      <c r="J559" s="109" t="s">
        <v>208</v>
      </c>
      <c r="K559" s="109" t="s">
        <v>214</v>
      </c>
      <c r="L559" s="107" t="str">
        <f>IF(COUNTA('Master Tables'!$A559:$C559)=0,"",IF(COUNTA('Master Tables'!$D559:$E559,'Master Tables'!$I559)=3,"Yes","No"))</f>
        <v>Yes</v>
      </c>
      <c r="M559" s="107">
        <f>COUNTA('Master Tables'!$D559:$E559,'Master Tables'!$I559)+IF('Master Tables'!$J559="Yes",1,0)</f>
        <v>4</v>
      </c>
      <c r="N559" s="108">
        <f>IF('Master Tables'!$M559&gt;0,4,0)</f>
        <v>4</v>
      </c>
    </row>
    <row r="560" spans="1:14" s="4" customFormat="1">
      <c r="A560" s="109" t="s">
        <v>132</v>
      </c>
      <c r="B560" s="110" t="s">
        <v>455</v>
      </c>
      <c r="C560" s="110" t="s">
        <v>1165</v>
      </c>
      <c r="D560" s="110" t="s">
        <v>206</v>
      </c>
      <c r="E560" s="110" t="s">
        <v>450</v>
      </c>
      <c r="F560" s="110" t="s">
        <v>188</v>
      </c>
      <c r="G560" s="109" t="s">
        <v>178</v>
      </c>
      <c r="H560" s="109"/>
      <c r="I560" s="109" t="s">
        <v>214</v>
      </c>
      <c r="J560" s="109" t="s">
        <v>208</v>
      </c>
      <c r="K560" s="109" t="s">
        <v>214</v>
      </c>
      <c r="L560" s="107" t="str">
        <f>IF(COUNTA('Master Tables'!$A560:$C560)=0,"",IF(COUNTA('Master Tables'!$D560:$E560,'Master Tables'!$I560)=3,"Yes","No"))</f>
        <v>Yes</v>
      </c>
      <c r="M560" s="107">
        <f>COUNTA('Master Tables'!$D560:$E560,'Master Tables'!$I560)+IF('Master Tables'!$J560="Yes",1,0)</f>
        <v>4</v>
      </c>
      <c r="N560" s="108">
        <f>IF('Master Tables'!$M560&gt;0,4,0)</f>
        <v>4</v>
      </c>
    </row>
    <row r="561" spans="1:14" s="4" customFormat="1">
      <c r="A561" s="109" t="s">
        <v>132</v>
      </c>
      <c r="B561" s="110" t="s">
        <v>455</v>
      </c>
      <c r="C561" s="110" t="s">
        <v>1166</v>
      </c>
      <c r="D561" s="110" t="s">
        <v>206</v>
      </c>
      <c r="E561" s="110" t="s">
        <v>1167</v>
      </c>
      <c r="F561" s="110" t="s">
        <v>188</v>
      </c>
      <c r="G561" s="109" t="s">
        <v>178</v>
      </c>
      <c r="H561" s="109"/>
      <c r="I561" s="109" t="s">
        <v>214</v>
      </c>
      <c r="J561" s="109" t="s">
        <v>208</v>
      </c>
      <c r="K561" s="109" t="s">
        <v>214</v>
      </c>
      <c r="L561" s="107" t="str">
        <f>IF(COUNTA('Master Tables'!$A561:$C561)=0,"",IF(COUNTA('Master Tables'!$D561:$E561,'Master Tables'!$I561)=3,"Yes","No"))</f>
        <v>Yes</v>
      </c>
      <c r="M561" s="107">
        <f>COUNTA('Master Tables'!$D561:$E561,'Master Tables'!$I561)+IF('Master Tables'!$J561="Yes",1,0)</f>
        <v>4</v>
      </c>
      <c r="N561" s="108">
        <f>IF('Master Tables'!$M561&gt;0,4,0)</f>
        <v>4</v>
      </c>
    </row>
    <row r="562" spans="1:14" s="4" customFormat="1">
      <c r="A562" s="109" t="s">
        <v>132</v>
      </c>
      <c r="B562" s="110" t="s">
        <v>215</v>
      </c>
      <c r="C562" s="110" t="s">
        <v>1168</v>
      </c>
      <c r="D562" s="110" t="s">
        <v>206</v>
      </c>
      <c r="E562" s="110" t="s">
        <v>450</v>
      </c>
      <c r="F562" s="110" t="s">
        <v>188</v>
      </c>
      <c r="G562" s="109" t="s">
        <v>178</v>
      </c>
      <c r="H562" s="109"/>
      <c r="I562" s="109" t="s">
        <v>214</v>
      </c>
      <c r="J562" s="109" t="s">
        <v>208</v>
      </c>
      <c r="K562" s="109" t="s">
        <v>214</v>
      </c>
      <c r="L562" s="107" t="str">
        <f>IF(COUNTA('Master Tables'!$A562:$C562)=0,"",IF(COUNTA('Master Tables'!$D562:$E562,'Master Tables'!$I562)=3,"Yes","No"))</f>
        <v>Yes</v>
      </c>
      <c r="M562" s="107">
        <f>COUNTA('Master Tables'!$D562:$E562,'Master Tables'!$I562)+IF('Master Tables'!$J562="Yes",1,0)</f>
        <v>4</v>
      </c>
      <c r="N562" s="108">
        <f>IF('Master Tables'!$M562&gt;0,4,0)</f>
        <v>4</v>
      </c>
    </row>
    <row r="563" spans="1:14" s="4" customFormat="1">
      <c r="A563" s="109" t="s">
        <v>132</v>
      </c>
      <c r="B563" s="110" t="s">
        <v>215</v>
      </c>
      <c r="C563" s="110" t="s">
        <v>1169</v>
      </c>
      <c r="D563" s="110" t="s">
        <v>206</v>
      </c>
      <c r="E563" s="110" t="s">
        <v>450</v>
      </c>
      <c r="F563" s="110" t="s">
        <v>188</v>
      </c>
      <c r="G563" s="109" t="s">
        <v>178</v>
      </c>
      <c r="H563" s="109"/>
      <c r="I563" s="109" t="s">
        <v>214</v>
      </c>
      <c r="J563" s="109" t="s">
        <v>208</v>
      </c>
      <c r="K563" s="109" t="s">
        <v>214</v>
      </c>
      <c r="L563" s="107" t="str">
        <f>IF(COUNTA('Master Tables'!$A563:$C563)=0,"",IF(COUNTA('Master Tables'!$D563:$E563,'Master Tables'!$I563)=3,"Yes","No"))</f>
        <v>Yes</v>
      </c>
      <c r="M563" s="107">
        <f>COUNTA('Master Tables'!$D563:$E563,'Master Tables'!$I563)+IF('Master Tables'!$J563="Yes",1,0)</f>
        <v>4</v>
      </c>
      <c r="N563" s="108">
        <f>IF('Master Tables'!$M563&gt;0,4,0)</f>
        <v>4</v>
      </c>
    </row>
    <row r="564" spans="1:14" s="4" customFormat="1">
      <c r="A564" s="109" t="s">
        <v>132</v>
      </c>
      <c r="B564" s="110" t="s">
        <v>215</v>
      </c>
      <c r="C564" s="110" t="s">
        <v>1170</v>
      </c>
      <c r="D564" s="110" t="s">
        <v>206</v>
      </c>
      <c r="E564" s="110" t="s">
        <v>450</v>
      </c>
      <c r="F564" s="110" t="s">
        <v>188</v>
      </c>
      <c r="G564" s="109" t="s">
        <v>178</v>
      </c>
      <c r="H564" s="109"/>
      <c r="I564" s="109" t="s">
        <v>214</v>
      </c>
      <c r="J564" s="109" t="s">
        <v>208</v>
      </c>
      <c r="K564" s="109" t="s">
        <v>214</v>
      </c>
      <c r="L564" s="107" t="str">
        <f>IF(COUNTA('Master Tables'!$A564:$C564)=0,"",IF(COUNTA('Master Tables'!$D564:$E564,'Master Tables'!$I564)=3,"Yes","No"))</f>
        <v>Yes</v>
      </c>
      <c r="M564" s="107">
        <f>COUNTA('Master Tables'!$D564:$E564,'Master Tables'!$I564)+IF('Master Tables'!$J564="Yes",1,0)</f>
        <v>4</v>
      </c>
      <c r="N564" s="108">
        <f>IF('Master Tables'!$M564&gt;0,4,0)</f>
        <v>4</v>
      </c>
    </row>
    <row r="565" spans="1:14" s="4" customFormat="1">
      <c r="A565" s="109" t="s">
        <v>132</v>
      </c>
      <c r="B565" s="110" t="s">
        <v>455</v>
      </c>
      <c r="C565" s="110" t="s">
        <v>1171</v>
      </c>
      <c r="D565" s="110" t="s">
        <v>206</v>
      </c>
      <c r="E565" s="110" t="s">
        <v>450</v>
      </c>
      <c r="F565" s="110" t="s">
        <v>188</v>
      </c>
      <c r="G565" s="109" t="s">
        <v>178</v>
      </c>
      <c r="H565" s="109"/>
      <c r="I565" s="109" t="s">
        <v>214</v>
      </c>
      <c r="J565" s="109" t="s">
        <v>208</v>
      </c>
      <c r="K565" s="109" t="s">
        <v>214</v>
      </c>
      <c r="L565" s="107" t="str">
        <f>IF(COUNTA('Master Tables'!$A565:$C565)=0,"",IF(COUNTA('Master Tables'!$D565:$E565,'Master Tables'!$I565)=3,"Yes","No"))</f>
        <v>Yes</v>
      </c>
      <c r="M565" s="107">
        <f>COUNTA('Master Tables'!$D565:$E565,'Master Tables'!$I565)+IF('Master Tables'!$J565="Yes",1,0)</f>
        <v>4</v>
      </c>
      <c r="N565" s="108">
        <f>IF('Master Tables'!$M565&gt;0,4,0)</f>
        <v>4</v>
      </c>
    </row>
    <row r="566" spans="1:14" s="4" customFormat="1">
      <c r="A566" s="109" t="s">
        <v>132</v>
      </c>
      <c r="B566" s="110" t="s">
        <v>215</v>
      </c>
      <c r="C566" s="110" t="s">
        <v>1172</v>
      </c>
      <c r="D566" s="110" t="s">
        <v>206</v>
      </c>
      <c r="E566" s="110" t="s">
        <v>450</v>
      </c>
      <c r="F566" s="110" t="s">
        <v>188</v>
      </c>
      <c r="G566" s="109" t="s">
        <v>178</v>
      </c>
      <c r="H566" s="109"/>
      <c r="I566" s="109" t="s">
        <v>214</v>
      </c>
      <c r="J566" s="109" t="s">
        <v>208</v>
      </c>
      <c r="K566" s="109" t="s">
        <v>214</v>
      </c>
      <c r="L566" s="107" t="str">
        <f>IF(COUNTA('Master Tables'!$A566:$C566)=0,"",IF(COUNTA('Master Tables'!$D566:$E566,'Master Tables'!$I566)=3,"Yes","No"))</f>
        <v>Yes</v>
      </c>
      <c r="M566" s="107">
        <f>COUNTA('Master Tables'!$D566:$E566,'Master Tables'!$I566)+IF('Master Tables'!$J566="Yes",1,0)</f>
        <v>4</v>
      </c>
      <c r="N566" s="108">
        <f>IF('Master Tables'!$M566&gt;0,4,0)</f>
        <v>4</v>
      </c>
    </row>
    <row r="567" spans="1:14" s="4" customFormat="1">
      <c r="A567" s="109" t="s">
        <v>132</v>
      </c>
      <c r="B567" s="110" t="s">
        <v>215</v>
      </c>
      <c r="C567" s="110" t="s">
        <v>1173</v>
      </c>
      <c r="D567" s="110" t="s">
        <v>206</v>
      </c>
      <c r="E567" s="110" t="s">
        <v>466</v>
      </c>
      <c r="F567" s="110" t="s">
        <v>188</v>
      </c>
      <c r="G567" s="109" t="s">
        <v>178</v>
      </c>
      <c r="H567" s="109"/>
      <c r="I567" s="109" t="s">
        <v>214</v>
      </c>
      <c r="J567" s="109" t="s">
        <v>208</v>
      </c>
      <c r="K567" s="109" t="s">
        <v>214</v>
      </c>
      <c r="L567" s="107" t="str">
        <f>IF(COUNTA('Master Tables'!$A567:$C567)=0,"",IF(COUNTA('Master Tables'!$D567:$E567,'Master Tables'!$I567)=3,"Yes","No"))</f>
        <v>Yes</v>
      </c>
      <c r="M567" s="107">
        <f>COUNTA('Master Tables'!$D567:$E567,'Master Tables'!$I567)+IF('Master Tables'!$J567="Yes",1,0)</f>
        <v>4</v>
      </c>
      <c r="N567" s="108">
        <f>IF('Master Tables'!$M567&gt;0,4,0)</f>
        <v>4</v>
      </c>
    </row>
    <row r="568" spans="1:14" s="4" customFormat="1">
      <c r="A568" s="109" t="s">
        <v>132</v>
      </c>
      <c r="B568" s="110" t="s">
        <v>455</v>
      </c>
      <c r="C568" s="110" t="s">
        <v>1174</v>
      </c>
      <c r="D568" s="110" t="s">
        <v>206</v>
      </c>
      <c r="E568" s="110" t="s">
        <v>450</v>
      </c>
      <c r="F568" s="110" t="s">
        <v>188</v>
      </c>
      <c r="G568" s="109" t="s">
        <v>178</v>
      </c>
      <c r="H568" s="109"/>
      <c r="I568" s="109" t="s">
        <v>214</v>
      </c>
      <c r="J568" s="109" t="s">
        <v>208</v>
      </c>
      <c r="K568" s="109" t="s">
        <v>214</v>
      </c>
      <c r="L568" s="107" t="str">
        <f>IF(COUNTA('Master Tables'!$A568:$C568)=0,"",IF(COUNTA('Master Tables'!$D568:$E568,'Master Tables'!$I568)=3,"Yes","No"))</f>
        <v>Yes</v>
      </c>
      <c r="M568" s="107">
        <f>COUNTA('Master Tables'!$D568:$E568,'Master Tables'!$I568)+IF('Master Tables'!$J568="Yes",1,0)</f>
        <v>4</v>
      </c>
      <c r="N568" s="108">
        <f>IF('Master Tables'!$M568&gt;0,4,0)</f>
        <v>4</v>
      </c>
    </row>
    <row r="569" spans="1:14" s="4" customFormat="1">
      <c r="A569" s="109" t="s">
        <v>132</v>
      </c>
      <c r="B569" s="110" t="s">
        <v>265</v>
      </c>
      <c r="C569" s="110" t="s">
        <v>1175</v>
      </c>
      <c r="D569" s="110" t="s">
        <v>206</v>
      </c>
      <c r="E569" s="110" t="s">
        <v>1176</v>
      </c>
      <c r="F569" s="110" t="s">
        <v>188</v>
      </c>
      <c r="G569" s="109" t="s">
        <v>178</v>
      </c>
      <c r="H569" s="109"/>
      <c r="I569" s="109" t="s">
        <v>214</v>
      </c>
      <c r="J569" s="109" t="s">
        <v>208</v>
      </c>
      <c r="K569" s="109" t="s">
        <v>214</v>
      </c>
      <c r="L569" s="107" t="str">
        <f>IF(COUNTA('Master Tables'!$A569:$C569)=0,"",IF(COUNTA('Master Tables'!$D569:$E569,'Master Tables'!$I569)=3,"Yes","No"))</f>
        <v>Yes</v>
      </c>
      <c r="M569" s="107">
        <f>COUNTA('Master Tables'!$D569:$E569,'Master Tables'!$I569)+IF('Master Tables'!$J569="Yes",1,0)</f>
        <v>4</v>
      </c>
      <c r="N569" s="108">
        <f>IF('Master Tables'!$M569&gt;0,4,0)</f>
        <v>4</v>
      </c>
    </row>
    <row r="570" spans="1:14" s="4" customFormat="1">
      <c r="A570" s="109" t="s">
        <v>132</v>
      </c>
      <c r="B570" s="110" t="s">
        <v>265</v>
      </c>
      <c r="C570" s="110" t="s">
        <v>1177</v>
      </c>
      <c r="D570" s="110" t="s">
        <v>206</v>
      </c>
      <c r="E570" s="110" t="s">
        <v>1178</v>
      </c>
      <c r="F570" s="110" t="s">
        <v>188</v>
      </c>
      <c r="G570" s="109" t="s">
        <v>178</v>
      </c>
      <c r="H570" s="109"/>
      <c r="I570" s="109" t="s">
        <v>214</v>
      </c>
      <c r="J570" s="109" t="s">
        <v>208</v>
      </c>
      <c r="K570" s="109" t="s">
        <v>214</v>
      </c>
      <c r="L570" s="107" t="str">
        <f>IF(COUNTA('Master Tables'!$A570:$C570)=0,"",IF(COUNTA('Master Tables'!$D570:$E570,'Master Tables'!$I570)=3,"Yes","No"))</f>
        <v>Yes</v>
      </c>
      <c r="M570" s="107">
        <f>COUNTA('Master Tables'!$D570:$E570,'Master Tables'!$I570)+IF('Master Tables'!$J570="Yes",1,0)</f>
        <v>4</v>
      </c>
      <c r="N570" s="108">
        <f>IF('Master Tables'!$M570&gt;0,4,0)</f>
        <v>4</v>
      </c>
    </row>
    <row r="571" spans="1:14" s="4" customFormat="1">
      <c r="A571" s="109" t="s">
        <v>132</v>
      </c>
      <c r="B571" s="110" t="s">
        <v>215</v>
      </c>
      <c r="C571" s="110" t="s">
        <v>1179</v>
      </c>
      <c r="D571" s="110" t="s">
        <v>206</v>
      </c>
      <c r="E571" s="110" t="s">
        <v>1180</v>
      </c>
      <c r="F571" s="110" t="s">
        <v>188</v>
      </c>
      <c r="G571" s="109" t="s">
        <v>178</v>
      </c>
      <c r="H571" s="109"/>
      <c r="I571" s="109" t="s">
        <v>214</v>
      </c>
      <c r="J571" s="109" t="s">
        <v>208</v>
      </c>
      <c r="K571" s="109" t="s">
        <v>214</v>
      </c>
      <c r="L571" s="107" t="str">
        <f>IF(COUNTA('Master Tables'!$A571:$C571)=0,"",IF(COUNTA('Master Tables'!$D571:$E571,'Master Tables'!$I571)=3,"Yes","No"))</f>
        <v>Yes</v>
      </c>
      <c r="M571" s="107">
        <f>COUNTA('Master Tables'!$D571:$E571,'Master Tables'!$I571)+IF('Master Tables'!$J571="Yes",1,0)</f>
        <v>4</v>
      </c>
      <c r="N571" s="108">
        <f>IF('Master Tables'!$M571&gt;0,4,0)</f>
        <v>4</v>
      </c>
    </row>
    <row r="572" spans="1:14" s="4" customFormat="1">
      <c r="A572" s="109" t="s">
        <v>132</v>
      </c>
      <c r="B572" s="110" t="s">
        <v>455</v>
      </c>
      <c r="C572" s="110" t="s">
        <v>1181</v>
      </c>
      <c r="D572" s="110" t="s">
        <v>206</v>
      </c>
      <c r="E572" s="110" t="s">
        <v>1182</v>
      </c>
      <c r="F572" s="110" t="s">
        <v>188</v>
      </c>
      <c r="G572" s="109" t="s">
        <v>178</v>
      </c>
      <c r="H572" s="109"/>
      <c r="I572" s="109" t="s">
        <v>214</v>
      </c>
      <c r="J572" s="109" t="s">
        <v>208</v>
      </c>
      <c r="K572" s="109" t="s">
        <v>214</v>
      </c>
      <c r="L572" s="107" t="str">
        <f>IF(COUNTA('Master Tables'!$A572:$C572)=0,"",IF(COUNTA('Master Tables'!$D572:$E572,'Master Tables'!$I572)=3,"Yes","No"))</f>
        <v>Yes</v>
      </c>
      <c r="M572" s="107">
        <f>COUNTA('Master Tables'!$D572:$E572,'Master Tables'!$I572)+IF('Master Tables'!$J572="Yes",1,0)</f>
        <v>4</v>
      </c>
      <c r="N572" s="108">
        <f>IF('Master Tables'!$M572&gt;0,4,0)</f>
        <v>4</v>
      </c>
    </row>
    <row r="573" spans="1:14" s="4" customFormat="1">
      <c r="A573" s="109" t="s">
        <v>132</v>
      </c>
      <c r="B573" s="110" t="s">
        <v>215</v>
      </c>
      <c r="C573" s="110" t="s">
        <v>1183</v>
      </c>
      <c r="D573" s="110" t="s">
        <v>206</v>
      </c>
      <c r="E573" s="110" t="s">
        <v>1184</v>
      </c>
      <c r="F573" s="110" t="s">
        <v>188</v>
      </c>
      <c r="G573" s="109" t="s">
        <v>178</v>
      </c>
      <c r="H573" s="109"/>
      <c r="I573" s="109" t="s">
        <v>214</v>
      </c>
      <c r="J573" s="109" t="s">
        <v>208</v>
      </c>
      <c r="K573" s="109" t="s">
        <v>214</v>
      </c>
      <c r="L573" s="107" t="str">
        <f>IF(COUNTA('Master Tables'!$A573:$C573)=0,"",IF(COUNTA('Master Tables'!$D573:$E573,'Master Tables'!$I573)=3,"Yes","No"))</f>
        <v>Yes</v>
      </c>
      <c r="M573" s="107">
        <f>COUNTA('Master Tables'!$D573:$E573,'Master Tables'!$I573)+IF('Master Tables'!$J573="Yes",1,0)</f>
        <v>4</v>
      </c>
      <c r="N573" s="108">
        <f>IF('Master Tables'!$M573&gt;0,4,0)</f>
        <v>4</v>
      </c>
    </row>
    <row r="574" spans="1:14" s="4" customFormat="1">
      <c r="A574" s="109" t="s">
        <v>132</v>
      </c>
      <c r="B574" s="110" t="s">
        <v>215</v>
      </c>
      <c r="C574" s="110" t="s">
        <v>1185</v>
      </c>
      <c r="D574" s="110" t="s">
        <v>206</v>
      </c>
      <c r="E574" s="110" t="s">
        <v>1186</v>
      </c>
      <c r="F574" s="110" t="s">
        <v>188</v>
      </c>
      <c r="G574" s="109" t="s">
        <v>178</v>
      </c>
      <c r="H574" s="109"/>
      <c r="I574" s="109" t="s">
        <v>214</v>
      </c>
      <c r="J574" s="109" t="s">
        <v>208</v>
      </c>
      <c r="K574" s="109" t="s">
        <v>214</v>
      </c>
      <c r="L574" s="107" t="str">
        <f>IF(COUNTA('Master Tables'!$A574:$C574)=0,"",IF(COUNTA('Master Tables'!$D574:$E574,'Master Tables'!$I574)=3,"Yes","No"))</f>
        <v>Yes</v>
      </c>
      <c r="M574" s="107">
        <f>COUNTA('Master Tables'!$D574:$E574,'Master Tables'!$I574)+IF('Master Tables'!$J574="Yes",1,0)</f>
        <v>4</v>
      </c>
      <c r="N574" s="108">
        <f>IF('Master Tables'!$M574&gt;0,4,0)</f>
        <v>4</v>
      </c>
    </row>
    <row r="575" spans="1:14" s="4" customFormat="1">
      <c r="A575" s="109" t="s">
        <v>132</v>
      </c>
      <c r="B575" s="110" t="s">
        <v>215</v>
      </c>
      <c r="C575" s="110" t="s">
        <v>1187</v>
      </c>
      <c r="D575" s="110" t="s">
        <v>206</v>
      </c>
      <c r="E575" s="110" t="s">
        <v>1188</v>
      </c>
      <c r="F575" s="110" t="s">
        <v>188</v>
      </c>
      <c r="G575" s="109" t="s">
        <v>178</v>
      </c>
      <c r="H575" s="109"/>
      <c r="I575" s="109" t="s">
        <v>214</v>
      </c>
      <c r="J575" s="109" t="s">
        <v>208</v>
      </c>
      <c r="K575" s="109" t="s">
        <v>214</v>
      </c>
      <c r="L575" s="107" t="str">
        <f>IF(COUNTA('Master Tables'!$A575:$C575)=0,"",IF(COUNTA('Master Tables'!$D575:$E575,'Master Tables'!$I575)=3,"Yes","No"))</f>
        <v>Yes</v>
      </c>
      <c r="M575" s="107">
        <f>COUNTA('Master Tables'!$D575:$E575,'Master Tables'!$I575)+IF('Master Tables'!$J575="Yes",1,0)</f>
        <v>4</v>
      </c>
      <c r="N575" s="108">
        <f>IF('Master Tables'!$M575&gt;0,4,0)</f>
        <v>4</v>
      </c>
    </row>
    <row r="576" spans="1:14" s="4" customFormat="1">
      <c r="A576" s="109" t="s">
        <v>132</v>
      </c>
      <c r="B576" s="110" t="s">
        <v>215</v>
      </c>
      <c r="C576" s="110" t="s">
        <v>1189</v>
      </c>
      <c r="D576" s="110" t="s">
        <v>206</v>
      </c>
      <c r="E576" s="110" t="s">
        <v>450</v>
      </c>
      <c r="F576" s="110" t="s">
        <v>188</v>
      </c>
      <c r="G576" s="109" t="s">
        <v>178</v>
      </c>
      <c r="H576" s="109"/>
      <c r="I576" s="109" t="s">
        <v>214</v>
      </c>
      <c r="J576" s="109" t="s">
        <v>208</v>
      </c>
      <c r="K576" s="109" t="s">
        <v>214</v>
      </c>
      <c r="L576" s="107" t="str">
        <f>IF(COUNTA('Master Tables'!$A576:$C576)=0,"",IF(COUNTA('Master Tables'!$D576:$E576,'Master Tables'!$I576)=3,"Yes","No"))</f>
        <v>Yes</v>
      </c>
      <c r="M576" s="107">
        <f>COUNTA('Master Tables'!$D576:$E576,'Master Tables'!$I576)+IF('Master Tables'!$J576="Yes",1,0)</f>
        <v>4</v>
      </c>
      <c r="N576" s="108">
        <f>IF('Master Tables'!$M576&gt;0,4,0)</f>
        <v>4</v>
      </c>
    </row>
    <row r="577" spans="1:14" s="4" customFormat="1">
      <c r="A577" s="109" t="s">
        <v>132</v>
      </c>
      <c r="B577" s="110" t="s">
        <v>215</v>
      </c>
      <c r="C577" s="110" t="s">
        <v>1190</v>
      </c>
      <c r="D577" s="110" t="s">
        <v>206</v>
      </c>
      <c r="E577" s="110" t="s">
        <v>1191</v>
      </c>
      <c r="F577" s="110" t="s">
        <v>188</v>
      </c>
      <c r="G577" s="109" t="s">
        <v>178</v>
      </c>
      <c r="H577" s="109"/>
      <c r="I577" s="109" t="s">
        <v>214</v>
      </c>
      <c r="J577" s="109" t="s">
        <v>208</v>
      </c>
      <c r="K577" s="109" t="s">
        <v>214</v>
      </c>
      <c r="L577" s="107" t="str">
        <f>IF(COUNTA('Master Tables'!$A577:$C577)=0,"",IF(COUNTA('Master Tables'!$D577:$E577,'Master Tables'!$I577)=3,"Yes","No"))</f>
        <v>Yes</v>
      </c>
      <c r="M577" s="107">
        <f>COUNTA('Master Tables'!$D577:$E577,'Master Tables'!$I577)+IF('Master Tables'!$J577="Yes",1,0)</f>
        <v>4</v>
      </c>
      <c r="N577" s="108">
        <f>IF('Master Tables'!$M577&gt;0,4,0)</f>
        <v>4</v>
      </c>
    </row>
    <row r="578" spans="1:14" s="4" customFormat="1">
      <c r="A578" s="109" t="s">
        <v>132</v>
      </c>
      <c r="B578" s="110" t="s">
        <v>455</v>
      </c>
      <c r="C578" s="110" t="s">
        <v>1192</v>
      </c>
      <c r="D578" s="110" t="s">
        <v>206</v>
      </c>
      <c r="E578" s="110" t="s">
        <v>1193</v>
      </c>
      <c r="F578" s="110" t="s">
        <v>188</v>
      </c>
      <c r="G578" s="109" t="s">
        <v>178</v>
      </c>
      <c r="H578" s="109"/>
      <c r="I578" s="109" t="s">
        <v>214</v>
      </c>
      <c r="J578" s="109" t="s">
        <v>208</v>
      </c>
      <c r="K578" s="109" t="s">
        <v>214</v>
      </c>
      <c r="L578" s="107" t="str">
        <f>IF(COUNTA('Master Tables'!$A578:$C578)=0,"",IF(COUNTA('Master Tables'!$D578:$E578,'Master Tables'!$I578)=3,"Yes","No"))</f>
        <v>Yes</v>
      </c>
      <c r="M578" s="107">
        <f>COUNTA('Master Tables'!$D578:$E578,'Master Tables'!$I578)+IF('Master Tables'!$J578="Yes",1,0)</f>
        <v>4</v>
      </c>
      <c r="N578" s="108">
        <f>IF('Master Tables'!$M578&gt;0,4,0)</f>
        <v>4</v>
      </c>
    </row>
    <row r="579" spans="1:14" s="4" customFormat="1">
      <c r="A579" s="109" t="s">
        <v>132</v>
      </c>
      <c r="B579" s="110" t="s">
        <v>215</v>
      </c>
      <c r="C579" s="110" t="s">
        <v>1194</v>
      </c>
      <c r="D579" s="110" t="s">
        <v>206</v>
      </c>
      <c r="E579" s="110" t="s">
        <v>1195</v>
      </c>
      <c r="F579" s="110" t="s">
        <v>188</v>
      </c>
      <c r="G579" s="109" t="s">
        <v>178</v>
      </c>
      <c r="H579" s="109"/>
      <c r="I579" s="109" t="s">
        <v>214</v>
      </c>
      <c r="J579" s="109" t="s">
        <v>208</v>
      </c>
      <c r="K579" s="109" t="s">
        <v>214</v>
      </c>
      <c r="L579" s="107" t="str">
        <f>IF(COUNTA('Master Tables'!$A579:$C579)=0,"",IF(COUNTA('Master Tables'!$D579:$E579,'Master Tables'!$I579)=3,"Yes","No"))</f>
        <v>Yes</v>
      </c>
      <c r="M579" s="107">
        <f>COUNTA('Master Tables'!$D579:$E579,'Master Tables'!$I579)+IF('Master Tables'!$J579="Yes",1,0)</f>
        <v>4</v>
      </c>
      <c r="N579" s="108">
        <f>IF('Master Tables'!$M579&gt;0,4,0)</f>
        <v>4</v>
      </c>
    </row>
    <row r="580" spans="1:14" s="4" customFormat="1">
      <c r="A580" s="109" t="s">
        <v>132</v>
      </c>
      <c r="B580" s="110" t="s">
        <v>265</v>
      </c>
      <c r="C580" s="110" t="s">
        <v>1196</v>
      </c>
      <c r="D580" s="110" t="s">
        <v>206</v>
      </c>
      <c r="E580" s="110" t="s">
        <v>1197</v>
      </c>
      <c r="F580" s="110" t="s">
        <v>188</v>
      </c>
      <c r="G580" s="109" t="s">
        <v>178</v>
      </c>
      <c r="H580" s="109"/>
      <c r="I580" s="109" t="s">
        <v>214</v>
      </c>
      <c r="J580" s="109" t="s">
        <v>208</v>
      </c>
      <c r="K580" s="109" t="s">
        <v>214</v>
      </c>
      <c r="L580" s="107" t="str">
        <f>IF(COUNTA('Master Tables'!$A580:$C580)=0,"",IF(COUNTA('Master Tables'!$D580:$E580,'Master Tables'!$I580)=3,"Yes","No"))</f>
        <v>Yes</v>
      </c>
      <c r="M580" s="107">
        <f>COUNTA('Master Tables'!$D580:$E580,'Master Tables'!$I580)+IF('Master Tables'!$J580="Yes",1,0)</f>
        <v>4</v>
      </c>
      <c r="N580" s="108">
        <f>IF('Master Tables'!$M580&gt;0,4,0)</f>
        <v>4</v>
      </c>
    </row>
    <row r="581" spans="1:14" s="4" customFormat="1">
      <c r="A581" s="109" t="s">
        <v>132</v>
      </c>
      <c r="B581" s="110" t="s">
        <v>455</v>
      </c>
      <c r="C581" s="110" t="s">
        <v>1198</v>
      </c>
      <c r="D581" s="110" t="s">
        <v>206</v>
      </c>
      <c r="E581" s="110" t="s">
        <v>1199</v>
      </c>
      <c r="F581" s="110" t="s">
        <v>188</v>
      </c>
      <c r="G581" s="109" t="s">
        <v>178</v>
      </c>
      <c r="H581" s="109"/>
      <c r="I581" s="109" t="s">
        <v>214</v>
      </c>
      <c r="J581" s="109" t="s">
        <v>208</v>
      </c>
      <c r="K581" s="109" t="s">
        <v>214</v>
      </c>
      <c r="L581" s="107" t="str">
        <f>IF(COUNTA('Master Tables'!$A581:$C581)=0,"",IF(COUNTA('Master Tables'!$D581:$E581,'Master Tables'!$I581)=3,"Yes","No"))</f>
        <v>Yes</v>
      </c>
      <c r="M581" s="107">
        <f>COUNTA('Master Tables'!$D581:$E581,'Master Tables'!$I581)+IF('Master Tables'!$J581="Yes",1,0)</f>
        <v>4</v>
      </c>
      <c r="N581" s="108">
        <f>IF('Master Tables'!$M581&gt;0,4,0)</f>
        <v>4</v>
      </c>
    </row>
    <row r="582" spans="1:14" s="4" customFormat="1">
      <c r="A582" s="109" t="s">
        <v>132</v>
      </c>
      <c r="B582" s="110" t="s">
        <v>455</v>
      </c>
      <c r="C582" s="110" t="s">
        <v>1200</v>
      </c>
      <c r="D582" s="110" t="s">
        <v>206</v>
      </c>
      <c r="E582" s="110" t="s">
        <v>450</v>
      </c>
      <c r="F582" s="110" t="s">
        <v>188</v>
      </c>
      <c r="G582" s="109" t="s">
        <v>178</v>
      </c>
      <c r="H582" s="109"/>
      <c r="I582" s="109" t="s">
        <v>214</v>
      </c>
      <c r="J582" s="109" t="s">
        <v>208</v>
      </c>
      <c r="K582" s="109" t="s">
        <v>214</v>
      </c>
      <c r="L582" s="107" t="str">
        <f>IF(COUNTA('Master Tables'!$A582:$C582)=0,"",IF(COUNTA('Master Tables'!$D582:$E582,'Master Tables'!$I582)=3,"Yes","No"))</f>
        <v>Yes</v>
      </c>
      <c r="M582" s="107">
        <f>COUNTA('Master Tables'!$D582:$E582,'Master Tables'!$I582)+IF('Master Tables'!$J582="Yes",1,0)</f>
        <v>4</v>
      </c>
      <c r="N582" s="108">
        <f>IF('Master Tables'!$M582&gt;0,4,0)</f>
        <v>4</v>
      </c>
    </row>
    <row r="583" spans="1:14" s="4" customFormat="1">
      <c r="A583" s="109" t="s">
        <v>132</v>
      </c>
      <c r="B583" s="110" t="s">
        <v>455</v>
      </c>
      <c r="C583" s="110" t="s">
        <v>1201</v>
      </c>
      <c r="D583" s="110" t="s">
        <v>206</v>
      </c>
      <c r="E583" s="110" t="s">
        <v>466</v>
      </c>
      <c r="F583" s="110" t="s">
        <v>188</v>
      </c>
      <c r="G583" s="109" t="s">
        <v>178</v>
      </c>
      <c r="H583" s="109"/>
      <c r="I583" s="109" t="s">
        <v>214</v>
      </c>
      <c r="J583" s="109" t="s">
        <v>208</v>
      </c>
      <c r="K583" s="109" t="s">
        <v>214</v>
      </c>
      <c r="L583" s="107" t="str">
        <f>IF(COUNTA('Master Tables'!$A583:$C583)=0,"",IF(COUNTA('Master Tables'!$D583:$E583,'Master Tables'!$I583)=3,"Yes","No"))</f>
        <v>Yes</v>
      </c>
      <c r="M583" s="107">
        <f>COUNTA('Master Tables'!$D583:$E583,'Master Tables'!$I583)+IF('Master Tables'!$J583="Yes",1,0)</f>
        <v>4</v>
      </c>
      <c r="N583" s="108">
        <f>IF('Master Tables'!$M583&gt;0,4,0)</f>
        <v>4</v>
      </c>
    </row>
    <row r="584" spans="1:14" s="4" customFormat="1">
      <c r="A584" s="109" t="s">
        <v>132</v>
      </c>
      <c r="B584" s="110" t="s">
        <v>215</v>
      </c>
      <c r="C584" s="110" t="s">
        <v>1202</v>
      </c>
      <c r="D584" s="110" t="s">
        <v>206</v>
      </c>
      <c r="E584" s="110" t="s">
        <v>450</v>
      </c>
      <c r="F584" s="110" t="s">
        <v>188</v>
      </c>
      <c r="G584" s="109" t="s">
        <v>178</v>
      </c>
      <c r="H584" s="109"/>
      <c r="I584" s="109" t="s">
        <v>214</v>
      </c>
      <c r="J584" s="109" t="s">
        <v>208</v>
      </c>
      <c r="K584" s="109" t="s">
        <v>214</v>
      </c>
      <c r="L584" s="107" t="str">
        <f>IF(COUNTA('Master Tables'!$A584:$C584)=0,"",IF(COUNTA('Master Tables'!$D584:$E584,'Master Tables'!$I584)=3,"Yes","No"))</f>
        <v>Yes</v>
      </c>
      <c r="M584" s="107">
        <f>COUNTA('Master Tables'!$D584:$E584,'Master Tables'!$I584)+IF('Master Tables'!$J584="Yes",1,0)</f>
        <v>4</v>
      </c>
      <c r="N584" s="108">
        <f>IF('Master Tables'!$M584&gt;0,4,0)</f>
        <v>4</v>
      </c>
    </row>
    <row r="585" spans="1:14" s="4" customFormat="1">
      <c r="A585" s="109" t="s">
        <v>132</v>
      </c>
      <c r="B585" s="110" t="s">
        <v>215</v>
      </c>
      <c r="C585" s="110" t="s">
        <v>1203</v>
      </c>
      <c r="D585" s="110" t="s">
        <v>206</v>
      </c>
      <c r="E585" s="110" t="s">
        <v>1204</v>
      </c>
      <c r="F585" s="110" t="s">
        <v>188</v>
      </c>
      <c r="G585" s="109" t="s">
        <v>178</v>
      </c>
      <c r="H585" s="109"/>
      <c r="I585" s="109" t="s">
        <v>214</v>
      </c>
      <c r="J585" s="109" t="s">
        <v>208</v>
      </c>
      <c r="K585" s="109" t="s">
        <v>214</v>
      </c>
      <c r="L585" s="107" t="str">
        <f>IF(COUNTA('Master Tables'!$A585:$C585)=0,"",IF(COUNTA('Master Tables'!$D585:$E585,'Master Tables'!$I585)=3,"Yes","No"))</f>
        <v>Yes</v>
      </c>
      <c r="M585" s="107">
        <f>COUNTA('Master Tables'!$D585:$E585,'Master Tables'!$I585)+IF('Master Tables'!$J585="Yes",1,0)</f>
        <v>4</v>
      </c>
      <c r="N585" s="108">
        <f>IF('Master Tables'!$M585&gt;0,4,0)</f>
        <v>4</v>
      </c>
    </row>
    <row r="586" spans="1:14" s="4" customFormat="1">
      <c r="A586" s="109" t="s">
        <v>132</v>
      </c>
      <c r="B586" s="110" t="s">
        <v>215</v>
      </c>
      <c r="C586" s="110" t="s">
        <v>1205</v>
      </c>
      <c r="D586" s="110" t="s">
        <v>206</v>
      </c>
      <c r="E586" s="110" t="s">
        <v>1206</v>
      </c>
      <c r="F586" s="110" t="s">
        <v>188</v>
      </c>
      <c r="G586" s="109" t="s">
        <v>178</v>
      </c>
      <c r="H586" s="109"/>
      <c r="I586" s="109" t="s">
        <v>214</v>
      </c>
      <c r="J586" s="109" t="s">
        <v>208</v>
      </c>
      <c r="K586" s="109" t="s">
        <v>214</v>
      </c>
      <c r="L586" s="107" t="str">
        <f>IF(COUNTA('Master Tables'!$A586:$C586)=0,"",IF(COUNTA('Master Tables'!$D586:$E586,'Master Tables'!$I586)=3,"Yes","No"))</f>
        <v>Yes</v>
      </c>
      <c r="M586" s="107">
        <f>COUNTA('Master Tables'!$D586:$E586,'Master Tables'!$I586)+IF('Master Tables'!$J586="Yes",1,0)</f>
        <v>4</v>
      </c>
      <c r="N586" s="108">
        <f>IF('Master Tables'!$M586&gt;0,4,0)</f>
        <v>4</v>
      </c>
    </row>
    <row r="587" spans="1:14" s="4" customFormat="1">
      <c r="A587" s="109" t="s">
        <v>132</v>
      </c>
      <c r="B587" s="110" t="s">
        <v>215</v>
      </c>
      <c r="C587" s="110" t="s">
        <v>1207</v>
      </c>
      <c r="D587" s="110" t="s">
        <v>206</v>
      </c>
      <c r="E587" s="110" t="s">
        <v>1206</v>
      </c>
      <c r="F587" s="110" t="s">
        <v>188</v>
      </c>
      <c r="G587" s="109" t="s">
        <v>178</v>
      </c>
      <c r="H587" s="109"/>
      <c r="I587" s="109" t="s">
        <v>214</v>
      </c>
      <c r="J587" s="109" t="s">
        <v>208</v>
      </c>
      <c r="K587" s="109" t="s">
        <v>214</v>
      </c>
      <c r="L587" s="107" t="str">
        <f>IF(COUNTA('Master Tables'!$A587:$C587)=0,"",IF(COUNTA('Master Tables'!$D587:$E587,'Master Tables'!$I587)=3,"Yes","No"))</f>
        <v>Yes</v>
      </c>
      <c r="M587" s="107">
        <f>COUNTA('Master Tables'!$D587:$E587,'Master Tables'!$I587)+IF('Master Tables'!$J587="Yes",1,0)</f>
        <v>4</v>
      </c>
      <c r="N587" s="108">
        <f>IF('Master Tables'!$M587&gt;0,4,0)</f>
        <v>4</v>
      </c>
    </row>
    <row r="588" spans="1:14" s="4" customFormat="1">
      <c r="A588" s="109" t="s">
        <v>132</v>
      </c>
      <c r="B588" s="110" t="s">
        <v>455</v>
      </c>
      <c r="C588" s="110" t="s">
        <v>1208</v>
      </c>
      <c r="D588" s="110" t="s">
        <v>206</v>
      </c>
      <c r="E588" s="110" t="s">
        <v>1209</v>
      </c>
      <c r="F588" s="110" t="s">
        <v>188</v>
      </c>
      <c r="G588" s="109" t="s">
        <v>178</v>
      </c>
      <c r="H588" s="109"/>
      <c r="I588" s="109" t="s">
        <v>214</v>
      </c>
      <c r="J588" s="109" t="s">
        <v>208</v>
      </c>
      <c r="K588" s="109" t="s">
        <v>214</v>
      </c>
      <c r="L588" s="107" t="str">
        <f>IF(COUNTA('Master Tables'!$A588:$C588)=0,"",IF(COUNTA('Master Tables'!$D588:$E588,'Master Tables'!$I588)=3,"Yes","No"))</f>
        <v>Yes</v>
      </c>
      <c r="M588" s="107">
        <f>COUNTA('Master Tables'!$D588:$E588,'Master Tables'!$I588)+IF('Master Tables'!$J588="Yes",1,0)</f>
        <v>4</v>
      </c>
      <c r="N588" s="108">
        <f>IF('Master Tables'!$M588&gt;0,4,0)</f>
        <v>4</v>
      </c>
    </row>
    <row r="589" spans="1:14" s="4" customFormat="1">
      <c r="A589" s="109" t="s">
        <v>132</v>
      </c>
      <c r="B589" s="110" t="s">
        <v>455</v>
      </c>
      <c r="C589" s="110" t="s">
        <v>1210</v>
      </c>
      <c r="D589" s="110" t="s">
        <v>206</v>
      </c>
      <c r="E589" s="110" t="s">
        <v>1211</v>
      </c>
      <c r="F589" s="110" t="s">
        <v>188</v>
      </c>
      <c r="G589" s="109" t="s">
        <v>178</v>
      </c>
      <c r="H589" s="109"/>
      <c r="I589" s="109" t="s">
        <v>214</v>
      </c>
      <c r="J589" s="109" t="s">
        <v>208</v>
      </c>
      <c r="K589" s="109" t="s">
        <v>214</v>
      </c>
      <c r="L589" s="107" t="str">
        <f>IF(COUNTA('Master Tables'!$A589:$C589)=0,"",IF(COUNTA('Master Tables'!$D589:$E589,'Master Tables'!$I589)=3,"Yes","No"))</f>
        <v>Yes</v>
      </c>
      <c r="M589" s="107">
        <f>COUNTA('Master Tables'!$D589:$E589,'Master Tables'!$I589)+IF('Master Tables'!$J589="Yes",1,0)</f>
        <v>4</v>
      </c>
      <c r="N589" s="108">
        <f>IF('Master Tables'!$M589&gt;0,4,0)</f>
        <v>4</v>
      </c>
    </row>
    <row r="590" spans="1:14" s="4" customFormat="1">
      <c r="A590" s="109" t="s">
        <v>132</v>
      </c>
      <c r="B590" s="110" t="s">
        <v>455</v>
      </c>
      <c r="C590" s="110" t="s">
        <v>1212</v>
      </c>
      <c r="D590" s="110" t="s">
        <v>206</v>
      </c>
      <c r="E590" s="110" t="s">
        <v>1213</v>
      </c>
      <c r="F590" s="110" t="s">
        <v>188</v>
      </c>
      <c r="G590" s="109" t="s">
        <v>178</v>
      </c>
      <c r="H590" s="109"/>
      <c r="I590" s="109" t="s">
        <v>214</v>
      </c>
      <c r="J590" s="109" t="s">
        <v>208</v>
      </c>
      <c r="K590" s="109" t="s">
        <v>214</v>
      </c>
      <c r="L590" s="107" t="str">
        <f>IF(COUNTA('Master Tables'!$A590:$C590)=0,"",IF(COUNTA('Master Tables'!$D590:$E590,'Master Tables'!$I590)=3,"Yes","No"))</f>
        <v>Yes</v>
      </c>
      <c r="M590" s="107">
        <f>COUNTA('Master Tables'!$D590:$E590,'Master Tables'!$I590)+IF('Master Tables'!$J590="Yes",1,0)</f>
        <v>4</v>
      </c>
      <c r="N590" s="108">
        <f>IF('Master Tables'!$M590&gt;0,4,0)</f>
        <v>4</v>
      </c>
    </row>
    <row r="591" spans="1:14" s="4" customFormat="1">
      <c r="A591" s="109" t="s">
        <v>132</v>
      </c>
      <c r="B591" s="110" t="s">
        <v>455</v>
      </c>
      <c r="C591" s="110" t="s">
        <v>1214</v>
      </c>
      <c r="D591" s="110" t="s">
        <v>206</v>
      </c>
      <c r="E591" s="110" t="s">
        <v>450</v>
      </c>
      <c r="F591" s="110" t="s">
        <v>188</v>
      </c>
      <c r="G591" s="109" t="s">
        <v>178</v>
      </c>
      <c r="H591" s="109"/>
      <c r="I591" s="109" t="s">
        <v>214</v>
      </c>
      <c r="J591" s="109" t="s">
        <v>208</v>
      </c>
      <c r="K591" s="109" t="s">
        <v>214</v>
      </c>
      <c r="L591" s="107" t="str">
        <f>IF(COUNTA('Master Tables'!$A591:$C591)=0,"",IF(COUNTA('Master Tables'!$D591:$E591,'Master Tables'!$I591)=3,"Yes","No"))</f>
        <v>Yes</v>
      </c>
      <c r="M591" s="107">
        <f>COUNTA('Master Tables'!$D591:$E591,'Master Tables'!$I591)+IF('Master Tables'!$J591="Yes",1,0)</f>
        <v>4</v>
      </c>
      <c r="N591" s="108">
        <f>IF('Master Tables'!$M591&gt;0,4,0)</f>
        <v>4</v>
      </c>
    </row>
    <row r="592" spans="1:14" s="4" customFormat="1">
      <c r="A592" s="109" t="s">
        <v>132</v>
      </c>
      <c r="B592" s="110" t="s">
        <v>455</v>
      </c>
      <c r="C592" s="110" t="s">
        <v>1215</v>
      </c>
      <c r="D592" s="110" t="s">
        <v>206</v>
      </c>
      <c r="E592" s="110" t="s">
        <v>450</v>
      </c>
      <c r="F592" s="110" t="s">
        <v>188</v>
      </c>
      <c r="G592" s="109" t="s">
        <v>178</v>
      </c>
      <c r="H592" s="109"/>
      <c r="I592" s="109" t="s">
        <v>214</v>
      </c>
      <c r="J592" s="109" t="s">
        <v>208</v>
      </c>
      <c r="K592" s="109" t="s">
        <v>214</v>
      </c>
      <c r="L592" s="107" t="str">
        <f>IF(COUNTA('Master Tables'!$A592:$C592)=0,"",IF(COUNTA('Master Tables'!$D592:$E592,'Master Tables'!$I592)=3,"Yes","No"))</f>
        <v>Yes</v>
      </c>
      <c r="M592" s="107">
        <f>COUNTA('Master Tables'!$D592:$E592,'Master Tables'!$I592)+IF('Master Tables'!$J592="Yes",1,0)</f>
        <v>4</v>
      </c>
      <c r="N592" s="108">
        <f>IF('Master Tables'!$M592&gt;0,4,0)</f>
        <v>4</v>
      </c>
    </row>
    <row r="593" spans="1:14" s="4" customFormat="1">
      <c r="A593" s="109" t="s">
        <v>132</v>
      </c>
      <c r="B593" s="110" t="s">
        <v>455</v>
      </c>
      <c r="C593" s="110" t="s">
        <v>1216</v>
      </c>
      <c r="D593" s="110" t="s">
        <v>206</v>
      </c>
      <c r="E593" s="110" t="s">
        <v>450</v>
      </c>
      <c r="F593" s="110" t="s">
        <v>188</v>
      </c>
      <c r="G593" s="109" t="s">
        <v>178</v>
      </c>
      <c r="H593" s="109"/>
      <c r="I593" s="109" t="s">
        <v>214</v>
      </c>
      <c r="J593" s="109" t="s">
        <v>208</v>
      </c>
      <c r="K593" s="109" t="s">
        <v>214</v>
      </c>
      <c r="L593" s="107" t="str">
        <f>IF(COUNTA('Master Tables'!$A593:$C593)=0,"",IF(COUNTA('Master Tables'!$D593:$E593,'Master Tables'!$I593)=3,"Yes","No"))</f>
        <v>Yes</v>
      </c>
      <c r="M593" s="107">
        <f>COUNTA('Master Tables'!$D593:$E593,'Master Tables'!$I593)+IF('Master Tables'!$J593="Yes",1,0)</f>
        <v>4</v>
      </c>
      <c r="N593" s="108">
        <f>IF('Master Tables'!$M593&gt;0,4,0)</f>
        <v>4</v>
      </c>
    </row>
    <row r="594" spans="1:14" s="4" customFormat="1">
      <c r="A594" s="109" t="s">
        <v>132</v>
      </c>
      <c r="B594" s="110" t="s">
        <v>215</v>
      </c>
      <c r="C594" s="110" t="s">
        <v>1217</v>
      </c>
      <c r="D594" s="110" t="s">
        <v>206</v>
      </c>
      <c r="E594" s="110" t="s">
        <v>450</v>
      </c>
      <c r="F594" s="110" t="s">
        <v>188</v>
      </c>
      <c r="G594" s="109" t="s">
        <v>178</v>
      </c>
      <c r="H594" s="109"/>
      <c r="I594" s="109" t="s">
        <v>214</v>
      </c>
      <c r="J594" s="109" t="s">
        <v>208</v>
      </c>
      <c r="K594" s="109" t="s">
        <v>214</v>
      </c>
      <c r="L594" s="107" t="str">
        <f>IF(COUNTA('Master Tables'!$A594:$C594)=0,"",IF(COUNTA('Master Tables'!$D594:$E594,'Master Tables'!$I594)=3,"Yes","No"))</f>
        <v>Yes</v>
      </c>
      <c r="M594" s="107">
        <f>COUNTA('Master Tables'!$D594:$E594,'Master Tables'!$I594)+IF('Master Tables'!$J594="Yes",1,0)</f>
        <v>4</v>
      </c>
      <c r="N594" s="108">
        <f>IF('Master Tables'!$M594&gt;0,4,0)</f>
        <v>4</v>
      </c>
    </row>
    <row r="595" spans="1:14" s="4" customFormat="1">
      <c r="A595" s="109" t="s">
        <v>132</v>
      </c>
      <c r="B595" s="110" t="s">
        <v>215</v>
      </c>
      <c r="C595" s="110" t="s">
        <v>1218</v>
      </c>
      <c r="D595" s="110" t="s">
        <v>206</v>
      </c>
      <c r="E595" s="110" t="s">
        <v>450</v>
      </c>
      <c r="F595" s="110" t="s">
        <v>188</v>
      </c>
      <c r="G595" s="109" t="s">
        <v>178</v>
      </c>
      <c r="H595" s="109"/>
      <c r="I595" s="109" t="s">
        <v>214</v>
      </c>
      <c r="J595" s="109" t="s">
        <v>208</v>
      </c>
      <c r="K595" s="109" t="s">
        <v>214</v>
      </c>
      <c r="L595" s="107" t="str">
        <f>IF(COUNTA('Master Tables'!$A595:$C595)=0,"",IF(COUNTA('Master Tables'!$D595:$E595,'Master Tables'!$I595)=3,"Yes","No"))</f>
        <v>Yes</v>
      </c>
      <c r="M595" s="107">
        <f>COUNTA('Master Tables'!$D595:$E595,'Master Tables'!$I595)+IF('Master Tables'!$J595="Yes",1,0)</f>
        <v>4</v>
      </c>
      <c r="N595" s="108">
        <f>IF('Master Tables'!$M595&gt;0,4,0)</f>
        <v>4</v>
      </c>
    </row>
    <row r="596" spans="1:14" s="4" customFormat="1">
      <c r="A596" s="109" t="s">
        <v>132</v>
      </c>
      <c r="B596" s="110" t="s">
        <v>455</v>
      </c>
      <c r="C596" s="110" t="s">
        <v>1219</v>
      </c>
      <c r="D596" s="110" t="s">
        <v>206</v>
      </c>
      <c r="E596" s="110" t="s">
        <v>1213</v>
      </c>
      <c r="F596" s="110" t="s">
        <v>188</v>
      </c>
      <c r="G596" s="109" t="s">
        <v>178</v>
      </c>
      <c r="H596" s="109"/>
      <c r="I596" s="109" t="s">
        <v>214</v>
      </c>
      <c r="J596" s="109" t="s">
        <v>208</v>
      </c>
      <c r="K596" s="109" t="s">
        <v>214</v>
      </c>
      <c r="L596" s="107" t="str">
        <f>IF(COUNTA('Master Tables'!$A596:$C596)=0,"",IF(COUNTA('Master Tables'!$D596:$E596,'Master Tables'!$I596)=3,"Yes","No"))</f>
        <v>Yes</v>
      </c>
      <c r="M596" s="107">
        <f>COUNTA('Master Tables'!$D596:$E596,'Master Tables'!$I596)+IF('Master Tables'!$J596="Yes",1,0)</f>
        <v>4</v>
      </c>
      <c r="N596" s="108">
        <f>IF('Master Tables'!$M596&gt;0,4,0)</f>
        <v>4</v>
      </c>
    </row>
    <row r="597" spans="1:14" s="4" customFormat="1">
      <c r="A597" s="109" t="s">
        <v>132</v>
      </c>
      <c r="B597" s="110" t="s">
        <v>455</v>
      </c>
      <c r="C597" s="110" t="s">
        <v>1220</v>
      </c>
      <c r="D597" s="110" t="s">
        <v>206</v>
      </c>
      <c r="E597" s="110" t="s">
        <v>1221</v>
      </c>
      <c r="F597" s="110" t="s">
        <v>188</v>
      </c>
      <c r="G597" s="109" t="s">
        <v>178</v>
      </c>
      <c r="H597" s="109"/>
      <c r="I597" s="109" t="s">
        <v>214</v>
      </c>
      <c r="J597" s="109" t="s">
        <v>208</v>
      </c>
      <c r="K597" s="109" t="s">
        <v>214</v>
      </c>
      <c r="L597" s="107" t="str">
        <f>IF(COUNTA('Master Tables'!$A597:$C597)=0,"",IF(COUNTA('Master Tables'!$D597:$E597,'Master Tables'!$I597)=3,"Yes","No"))</f>
        <v>Yes</v>
      </c>
      <c r="M597" s="107">
        <f>COUNTA('Master Tables'!$D597:$E597,'Master Tables'!$I597)+IF('Master Tables'!$J597="Yes",1,0)</f>
        <v>4</v>
      </c>
      <c r="N597" s="108">
        <f>IF('Master Tables'!$M597&gt;0,4,0)</f>
        <v>4</v>
      </c>
    </row>
    <row r="598" spans="1:14" s="4" customFormat="1" ht="30">
      <c r="A598" s="109" t="s">
        <v>132</v>
      </c>
      <c r="B598" s="110" t="s">
        <v>455</v>
      </c>
      <c r="C598" s="110" t="s">
        <v>1222</v>
      </c>
      <c r="D598" s="110" t="s">
        <v>206</v>
      </c>
      <c r="E598" s="110" t="s">
        <v>1223</v>
      </c>
      <c r="F598" s="110" t="s">
        <v>188</v>
      </c>
      <c r="G598" s="109" t="s">
        <v>178</v>
      </c>
      <c r="H598" s="109"/>
      <c r="I598" s="109" t="s">
        <v>214</v>
      </c>
      <c r="J598" s="109" t="s">
        <v>208</v>
      </c>
      <c r="K598" s="109" t="s">
        <v>214</v>
      </c>
      <c r="L598" s="107" t="str">
        <f>IF(COUNTA('Master Tables'!$A598:$C598)=0,"",IF(COUNTA('Master Tables'!$D598:$E598,'Master Tables'!$I598)=3,"Yes","No"))</f>
        <v>Yes</v>
      </c>
      <c r="M598" s="107">
        <f>COUNTA('Master Tables'!$D598:$E598,'Master Tables'!$I598)+IF('Master Tables'!$J598="Yes",1,0)</f>
        <v>4</v>
      </c>
      <c r="N598" s="108">
        <f>IF('Master Tables'!$M598&gt;0,4,0)</f>
        <v>4</v>
      </c>
    </row>
    <row r="599" spans="1:14" s="4" customFormat="1">
      <c r="A599" s="109" t="s">
        <v>132</v>
      </c>
      <c r="B599" s="110" t="s">
        <v>455</v>
      </c>
      <c r="C599" s="110" t="s">
        <v>1224</v>
      </c>
      <c r="D599" s="110" t="s">
        <v>206</v>
      </c>
      <c r="E599" s="110" t="s">
        <v>1225</v>
      </c>
      <c r="F599" s="110" t="s">
        <v>188</v>
      </c>
      <c r="G599" s="109" t="s">
        <v>178</v>
      </c>
      <c r="H599" s="109"/>
      <c r="I599" s="109" t="s">
        <v>214</v>
      </c>
      <c r="J599" s="109" t="s">
        <v>208</v>
      </c>
      <c r="K599" s="109" t="s">
        <v>214</v>
      </c>
      <c r="L599" s="107" t="str">
        <f>IF(COUNTA('Master Tables'!$A599:$C599)=0,"",IF(COUNTA('Master Tables'!$D599:$E599,'Master Tables'!$I599)=3,"Yes","No"))</f>
        <v>Yes</v>
      </c>
      <c r="M599" s="107">
        <f>COUNTA('Master Tables'!$D599:$E599,'Master Tables'!$I599)+IF('Master Tables'!$J599="Yes",1,0)</f>
        <v>4</v>
      </c>
      <c r="N599" s="108">
        <f>IF('Master Tables'!$M599&gt;0,4,0)</f>
        <v>4</v>
      </c>
    </row>
    <row r="600" spans="1:14" s="4" customFormat="1">
      <c r="A600" s="109" t="s">
        <v>132</v>
      </c>
      <c r="B600" s="110" t="s">
        <v>455</v>
      </c>
      <c r="C600" s="110" t="s">
        <v>1226</v>
      </c>
      <c r="D600" s="110" t="s">
        <v>206</v>
      </c>
      <c r="E600" s="110" t="s">
        <v>450</v>
      </c>
      <c r="F600" s="110" t="s">
        <v>188</v>
      </c>
      <c r="G600" s="109" t="s">
        <v>178</v>
      </c>
      <c r="H600" s="109"/>
      <c r="I600" s="109" t="s">
        <v>214</v>
      </c>
      <c r="J600" s="109" t="s">
        <v>208</v>
      </c>
      <c r="K600" s="109" t="s">
        <v>214</v>
      </c>
      <c r="L600" s="107" t="str">
        <f>IF(COUNTA('Master Tables'!$A600:$C600)=0,"",IF(COUNTA('Master Tables'!$D600:$E600,'Master Tables'!$I600)=3,"Yes","No"))</f>
        <v>Yes</v>
      </c>
      <c r="M600" s="107">
        <f>COUNTA('Master Tables'!$D600:$E600,'Master Tables'!$I600)+IF('Master Tables'!$J600="Yes",1,0)</f>
        <v>4</v>
      </c>
      <c r="N600" s="108">
        <f>IF('Master Tables'!$M600&gt;0,4,0)</f>
        <v>4</v>
      </c>
    </row>
    <row r="601" spans="1:14" s="4" customFormat="1">
      <c r="A601" s="109" t="s">
        <v>132</v>
      </c>
      <c r="B601" s="110" t="s">
        <v>455</v>
      </c>
      <c r="C601" s="110" t="s">
        <v>1227</v>
      </c>
      <c r="D601" s="110" t="s">
        <v>206</v>
      </c>
      <c r="E601" s="110" t="s">
        <v>450</v>
      </c>
      <c r="F601" s="110" t="s">
        <v>188</v>
      </c>
      <c r="G601" s="109" t="s">
        <v>178</v>
      </c>
      <c r="H601" s="109"/>
      <c r="I601" s="109" t="s">
        <v>214</v>
      </c>
      <c r="J601" s="109" t="s">
        <v>208</v>
      </c>
      <c r="K601" s="109" t="s">
        <v>214</v>
      </c>
      <c r="L601" s="107" t="str">
        <f>IF(COUNTA('Master Tables'!$A601:$C601)=0,"",IF(COUNTA('Master Tables'!$D601:$E601,'Master Tables'!$I601)=3,"Yes","No"))</f>
        <v>Yes</v>
      </c>
      <c r="M601" s="107">
        <f>COUNTA('Master Tables'!$D601:$E601,'Master Tables'!$I601)+IF('Master Tables'!$J601="Yes",1,0)</f>
        <v>4</v>
      </c>
      <c r="N601" s="108">
        <f>IF('Master Tables'!$M601&gt;0,4,0)</f>
        <v>4</v>
      </c>
    </row>
    <row r="602" spans="1:14" s="4" customFormat="1">
      <c r="A602" s="109" t="s">
        <v>132</v>
      </c>
      <c r="B602" s="110" t="s">
        <v>455</v>
      </c>
      <c r="C602" s="110" t="s">
        <v>1228</v>
      </c>
      <c r="D602" s="110" t="s">
        <v>206</v>
      </c>
      <c r="E602" s="110" t="s">
        <v>450</v>
      </c>
      <c r="F602" s="110" t="s">
        <v>188</v>
      </c>
      <c r="G602" s="109" t="s">
        <v>178</v>
      </c>
      <c r="H602" s="109"/>
      <c r="I602" s="109" t="s">
        <v>214</v>
      </c>
      <c r="J602" s="109" t="s">
        <v>208</v>
      </c>
      <c r="K602" s="109" t="s">
        <v>214</v>
      </c>
      <c r="L602" s="107" t="str">
        <f>IF(COUNTA('Master Tables'!$A602:$C602)=0,"",IF(COUNTA('Master Tables'!$D602:$E602,'Master Tables'!$I602)=3,"Yes","No"))</f>
        <v>Yes</v>
      </c>
      <c r="M602" s="107">
        <f>COUNTA('Master Tables'!$D602:$E602,'Master Tables'!$I602)+IF('Master Tables'!$J602="Yes",1,0)</f>
        <v>4</v>
      </c>
      <c r="N602" s="108">
        <f>IF('Master Tables'!$M602&gt;0,4,0)</f>
        <v>4</v>
      </c>
    </row>
    <row r="603" spans="1:14" s="4" customFormat="1">
      <c r="A603" s="109" t="s">
        <v>132</v>
      </c>
      <c r="B603" s="110" t="s">
        <v>215</v>
      </c>
      <c r="C603" s="110" t="s">
        <v>1229</v>
      </c>
      <c r="D603" s="110" t="s">
        <v>206</v>
      </c>
      <c r="E603" s="110" t="s">
        <v>450</v>
      </c>
      <c r="F603" s="110" t="s">
        <v>188</v>
      </c>
      <c r="G603" s="109" t="s">
        <v>178</v>
      </c>
      <c r="H603" s="109"/>
      <c r="I603" s="109" t="s">
        <v>214</v>
      </c>
      <c r="J603" s="109" t="s">
        <v>208</v>
      </c>
      <c r="K603" s="109" t="s">
        <v>214</v>
      </c>
      <c r="L603" s="107" t="str">
        <f>IF(COUNTA('Master Tables'!$A603:$C603)=0,"",IF(COUNTA('Master Tables'!$D603:$E603,'Master Tables'!$I603)=3,"Yes","No"))</f>
        <v>Yes</v>
      </c>
      <c r="M603" s="107">
        <f>COUNTA('Master Tables'!$D603:$E603,'Master Tables'!$I603)+IF('Master Tables'!$J603="Yes",1,0)</f>
        <v>4</v>
      </c>
      <c r="N603" s="108">
        <f>IF('Master Tables'!$M603&gt;0,4,0)</f>
        <v>4</v>
      </c>
    </row>
    <row r="604" spans="1:14" s="4" customFormat="1">
      <c r="A604" s="109" t="s">
        <v>132</v>
      </c>
      <c r="B604" s="110" t="s">
        <v>215</v>
      </c>
      <c r="C604" s="110" t="s">
        <v>1230</v>
      </c>
      <c r="D604" s="110" t="s">
        <v>206</v>
      </c>
      <c r="E604" s="110" t="s">
        <v>450</v>
      </c>
      <c r="F604" s="110" t="s">
        <v>188</v>
      </c>
      <c r="G604" s="109" t="s">
        <v>178</v>
      </c>
      <c r="H604" s="109"/>
      <c r="I604" s="109" t="s">
        <v>214</v>
      </c>
      <c r="J604" s="109" t="s">
        <v>208</v>
      </c>
      <c r="K604" s="109" t="s">
        <v>214</v>
      </c>
      <c r="L604" s="107" t="str">
        <f>IF(COUNTA('Master Tables'!$A604:$C604)=0,"",IF(COUNTA('Master Tables'!$D604:$E604,'Master Tables'!$I604)=3,"Yes","No"))</f>
        <v>Yes</v>
      </c>
      <c r="M604" s="107">
        <f>COUNTA('Master Tables'!$D604:$E604,'Master Tables'!$I604)+IF('Master Tables'!$J604="Yes",1,0)</f>
        <v>4</v>
      </c>
      <c r="N604" s="108">
        <f>IF('Master Tables'!$M604&gt;0,4,0)</f>
        <v>4</v>
      </c>
    </row>
    <row r="605" spans="1:14" s="4" customFormat="1">
      <c r="A605" s="109" t="s">
        <v>132</v>
      </c>
      <c r="B605" s="110" t="s">
        <v>215</v>
      </c>
      <c r="C605" s="110" t="s">
        <v>1231</v>
      </c>
      <c r="D605" s="110" t="s">
        <v>206</v>
      </c>
      <c r="E605" s="110" t="s">
        <v>450</v>
      </c>
      <c r="F605" s="110" t="s">
        <v>188</v>
      </c>
      <c r="G605" s="109" t="s">
        <v>178</v>
      </c>
      <c r="H605" s="109"/>
      <c r="I605" s="109" t="s">
        <v>214</v>
      </c>
      <c r="J605" s="109" t="s">
        <v>208</v>
      </c>
      <c r="K605" s="109" t="s">
        <v>214</v>
      </c>
      <c r="L605" s="107" t="str">
        <f>IF(COUNTA('Master Tables'!$A605:$C605)=0,"",IF(COUNTA('Master Tables'!$D605:$E605,'Master Tables'!$I605)=3,"Yes","No"))</f>
        <v>Yes</v>
      </c>
      <c r="M605" s="107">
        <f>COUNTA('Master Tables'!$D605:$E605,'Master Tables'!$I605)+IF('Master Tables'!$J605="Yes",1,0)</f>
        <v>4</v>
      </c>
      <c r="N605" s="108">
        <f>IF('Master Tables'!$M605&gt;0,4,0)</f>
        <v>4</v>
      </c>
    </row>
    <row r="606" spans="1:14" s="4" customFormat="1">
      <c r="A606" s="109" t="s">
        <v>132</v>
      </c>
      <c r="B606" s="110" t="s">
        <v>215</v>
      </c>
      <c r="C606" s="110" t="s">
        <v>1232</v>
      </c>
      <c r="D606" s="110" t="s">
        <v>206</v>
      </c>
      <c r="E606" s="110" t="s">
        <v>450</v>
      </c>
      <c r="F606" s="110" t="s">
        <v>188</v>
      </c>
      <c r="G606" s="109" t="s">
        <v>178</v>
      </c>
      <c r="H606" s="109"/>
      <c r="I606" s="109" t="s">
        <v>214</v>
      </c>
      <c r="J606" s="109" t="s">
        <v>208</v>
      </c>
      <c r="K606" s="109" t="s">
        <v>214</v>
      </c>
      <c r="L606" s="107" t="str">
        <f>IF(COUNTA('Master Tables'!$A606:$C606)=0,"",IF(COUNTA('Master Tables'!$D606:$E606,'Master Tables'!$I606)=3,"Yes","No"))</f>
        <v>Yes</v>
      </c>
      <c r="M606" s="107">
        <f>COUNTA('Master Tables'!$D606:$E606,'Master Tables'!$I606)+IF('Master Tables'!$J606="Yes",1,0)</f>
        <v>4</v>
      </c>
      <c r="N606" s="108">
        <f>IF('Master Tables'!$M606&gt;0,4,0)</f>
        <v>4</v>
      </c>
    </row>
    <row r="607" spans="1:14" s="4" customFormat="1">
      <c r="A607" s="109" t="s">
        <v>132</v>
      </c>
      <c r="B607" s="110" t="s">
        <v>455</v>
      </c>
      <c r="C607" s="110" t="s">
        <v>1233</v>
      </c>
      <c r="D607" s="110" t="s">
        <v>206</v>
      </c>
      <c r="E607" s="110" t="s">
        <v>1234</v>
      </c>
      <c r="F607" s="110" t="s">
        <v>188</v>
      </c>
      <c r="G607" s="109" t="s">
        <v>178</v>
      </c>
      <c r="H607" s="109"/>
      <c r="I607" s="109" t="s">
        <v>214</v>
      </c>
      <c r="J607" s="109" t="s">
        <v>208</v>
      </c>
      <c r="K607" s="109" t="s">
        <v>214</v>
      </c>
      <c r="L607" s="107" t="str">
        <f>IF(COUNTA('Master Tables'!$A607:$C607)=0,"",IF(COUNTA('Master Tables'!$D607:$E607,'Master Tables'!$I607)=3,"Yes","No"))</f>
        <v>Yes</v>
      </c>
      <c r="M607" s="107">
        <f>COUNTA('Master Tables'!$D607:$E607,'Master Tables'!$I607)+IF('Master Tables'!$J607="Yes",1,0)</f>
        <v>4</v>
      </c>
      <c r="N607" s="108">
        <f>IF('Master Tables'!$M607&gt;0,4,0)</f>
        <v>4</v>
      </c>
    </row>
    <row r="608" spans="1:14" s="4" customFormat="1">
      <c r="A608" s="109" t="s">
        <v>132</v>
      </c>
      <c r="B608" s="110"/>
      <c r="C608" s="110" t="s">
        <v>1235</v>
      </c>
      <c r="D608" s="110" t="s">
        <v>206</v>
      </c>
      <c r="E608" s="110" t="s">
        <v>466</v>
      </c>
      <c r="F608" s="110" t="s">
        <v>188</v>
      </c>
      <c r="G608" s="109" t="s">
        <v>178</v>
      </c>
      <c r="H608" s="109"/>
      <c r="I608" s="109" t="s">
        <v>214</v>
      </c>
      <c r="J608" s="109" t="s">
        <v>208</v>
      </c>
      <c r="K608" s="109" t="s">
        <v>214</v>
      </c>
      <c r="L608" s="107" t="str">
        <f>IF(COUNTA('Master Tables'!$A608:$C608)=0,"",IF(COUNTA('Master Tables'!$D608:$E608,'Master Tables'!$I608)=3,"Yes","No"))</f>
        <v>Yes</v>
      </c>
      <c r="M608" s="107">
        <f>COUNTA('Master Tables'!$D608:$E608,'Master Tables'!$I608)+IF('Master Tables'!$J608="Yes",1,0)</f>
        <v>4</v>
      </c>
      <c r="N608" s="108">
        <f>IF('Master Tables'!$M608&gt;0,4,0)</f>
        <v>4</v>
      </c>
    </row>
    <row r="609" spans="1:14" s="4" customFormat="1">
      <c r="A609" s="109" t="s">
        <v>132</v>
      </c>
      <c r="B609" s="110" t="s">
        <v>215</v>
      </c>
      <c r="C609" s="110" t="s">
        <v>1236</v>
      </c>
      <c r="D609" s="110" t="s">
        <v>206</v>
      </c>
      <c r="E609" s="110" t="s">
        <v>1237</v>
      </c>
      <c r="F609" s="110" t="s">
        <v>188</v>
      </c>
      <c r="G609" s="109" t="s">
        <v>178</v>
      </c>
      <c r="H609" s="109"/>
      <c r="I609" s="109" t="s">
        <v>214</v>
      </c>
      <c r="J609" s="109" t="s">
        <v>208</v>
      </c>
      <c r="K609" s="109" t="s">
        <v>214</v>
      </c>
      <c r="L609" s="107" t="str">
        <f>IF(COUNTA('Master Tables'!$A609:$C609)=0,"",IF(COUNTA('Master Tables'!$D609:$E609,'Master Tables'!$I609)=3,"Yes","No"))</f>
        <v>Yes</v>
      </c>
      <c r="M609" s="107">
        <f>COUNTA('Master Tables'!$D609:$E609,'Master Tables'!$I609)+IF('Master Tables'!$J609="Yes",1,0)</f>
        <v>4</v>
      </c>
      <c r="N609" s="108">
        <f>IF('Master Tables'!$M609&gt;0,4,0)</f>
        <v>4</v>
      </c>
    </row>
    <row r="610" spans="1:14" s="4" customFormat="1">
      <c r="A610" s="109" t="s">
        <v>132</v>
      </c>
      <c r="B610" s="110" t="s">
        <v>215</v>
      </c>
      <c r="C610" s="110" t="s">
        <v>1238</v>
      </c>
      <c r="D610" s="110" t="s">
        <v>206</v>
      </c>
      <c r="E610" s="110" t="s">
        <v>1239</v>
      </c>
      <c r="F610" s="110" t="s">
        <v>188</v>
      </c>
      <c r="G610" s="109" t="s">
        <v>178</v>
      </c>
      <c r="H610" s="109"/>
      <c r="I610" s="109" t="s">
        <v>214</v>
      </c>
      <c r="J610" s="109" t="s">
        <v>208</v>
      </c>
      <c r="K610" s="109" t="s">
        <v>214</v>
      </c>
      <c r="L610" s="107" t="str">
        <f>IF(COUNTA('Master Tables'!$A610:$C610)=0,"",IF(COUNTA('Master Tables'!$D610:$E610,'Master Tables'!$I610)=3,"Yes","No"))</f>
        <v>Yes</v>
      </c>
      <c r="M610" s="107">
        <f>COUNTA('Master Tables'!$D610:$E610,'Master Tables'!$I610)+IF('Master Tables'!$J610="Yes",1,0)</f>
        <v>4</v>
      </c>
      <c r="N610" s="108">
        <f>IF('Master Tables'!$M610&gt;0,4,0)</f>
        <v>4</v>
      </c>
    </row>
    <row r="611" spans="1:14" s="4" customFormat="1">
      <c r="A611" s="109" t="s">
        <v>132</v>
      </c>
      <c r="B611" s="110" t="s">
        <v>215</v>
      </c>
      <c r="C611" s="110" t="s">
        <v>1240</v>
      </c>
      <c r="D611" s="110" t="s">
        <v>206</v>
      </c>
      <c r="E611" s="110" t="s">
        <v>1241</v>
      </c>
      <c r="F611" s="110" t="s">
        <v>188</v>
      </c>
      <c r="G611" s="109" t="s">
        <v>178</v>
      </c>
      <c r="H611" s="109"/>
      <c r="I611" s="109" t="s">
        <v>214</v>
      </c>
      <c r="J611" s="109" t="s">
        <v>208</v>
      </c>
      <c r="K611" s="109" t="s">
        <v>214</v>
      </c>
      <c r="L611" s="107" t="str">
        <f>IF(COUNTA('Master Tables'!$A611:$C611)=0,"",IF(COUNTA('Master Tables'!$D611:$E611,'Master Tables'!$I611)=3,"Yes","No"))</f>
        <v>Yes</v>
      </c>
      <c r="M611" s="107">
        <f>COUNTA('Master Tables'!$D611:$E611,'Master Tables'!$I611)+IF('Master Tables'!$J611="Yes",1,0)</f>
        <v>4</v>
      </c>
      <c r="N611" s="108">
        <f>IF('Master Tables'!$M611&gt;0,4,0)</f>
        <v>4</v>
      </c>
    </row>
    <row r="612" spans="1:14" s="4" customFormat="1">
      <c r="A612" s="109" t="s">
        <v>132</v>
      </c>
      <c r="B612" s="110" t="s">
        <v>215</v>
      </c>
      <c r="C612" s="110" t="s">
        <v>1242</v>
      </c>
      <c r="D612" s="110" t="s">
        <v>206</v>
      </c>
      <c r="E612" s="110" t="s">
        <v>450</v>
      </c>
      <c r="F612" s="110" t="s">
        <v>188</v>
      </c>
      <c r="G612" s="109" t="s">
        <v>178</v>
      </c>
      <c r="H612" s="109"/>
      <c r="I612" s="109" t="s">
        <v>214</v>
      </c>
      <c r="J612" s="109" t="s">
        <v>208</v>
      </c>
      <c r="K612" s="109" t="s">
        <v>214</v>
      </c>
      <c r="L612" s="107" t="str">
        <f>IF(COUNTA('Master Tables'!$A612:$C612)=0,"",IF(COUNTA('Master Tables'!$D612:$E612,'Master Tables'!$I612)=3,"Yes","No"))</f>
        <v>Yes</v>
      </c>
      <c r="M612" s="107">
        <f>COUNTA('Master Tables'!$D612:$E612,'Master Tables'!$I612)+IF('Master Tables'!$J612="Yes",1,0)</f>
        <v>4</v>
      </c>
      <c r="N612" s="108">
        <f>IF('Master Tables'!$M612&gt;0,4,0)</f>
        <v>4</v>
      </c>
    </row>
    <row r="613" spans="1:14" s="4" customFormat="1">
      <c r="A613" s="109" t="s">
        <v>132</v>
      </c>
      <c r="B613" s="110" t="s">
        <v>215</v>
      </c>
      <c r="C613" s="110" t="s">
        <v>1243</v>
      </c>
      <c r="D613" s="110" t="s">
        <v>206</v>
      </c>
      <c r="E613" s="110" t="s">
        <v>450</v>
      </c>
      <c r="F613" s="110" t="s">
        <v>188</v>
      </c>
      <c r="G613" s="109" t="s">
        <v>178</v>
      </c>
      <c r="H613" s="109"/>
      <c r="I613" s="109" t="s">
        <v>214</v>
      </c>
      <c r="J613" s="109" t="s">
        <v>208</v>
      </c>
      <c r="K613" s="109" t="s">
        <v>214</v>
      </c>
      <c r="L613" s="107" t="str">
        <f>IF(COUNTA('Master Tables'!$A613:$C613)=0,"",IF(COUNTA('Master Tables'!$D613:$E613,'Master Tables'!$I613)=3,"Yes","No"))</f>
        <v>Yes</v>
      </c>
      <c r="M613" s="107">
        <f>COUNTA('Master Tables'!$D613:$E613,'Master Tables'!$I613)+IF('Master Tables'!$J613="Yes",1,0)</f>
        <v>4</v>
      </c>
      <c r="N613" s="108">
        <f>IF('Master Tables'!$M613&gt;0,4,0)</f>
        <v>4</v>
      </c>
    </row>
    <row r="614" spans="1:14" s="4" customFormat="1">
      <c r="A614" s="109" t="s">
        <v>132</v>
      </c>
      <c r="B614" s="110" t="s">
        <v>455</v>
      </c>
      <c r="C614" s="110" t="s">
        <v>1244</v>
      </c>
      <c r="D614" s="110" t="s">
        <v>206</v>
      </c>
      <c r="E614" s="110" t="s">
        <v>450</v>
      </c>
      <c r="F614" s="110" t="s">
        <v>188</v>
      </c>
      <c r="G614" s="109" t="s">
        <v>178</v>
      </c>
      <c r="H614" s="109"/>
      <c r="I614" s="109" t="s">
        <v>214</v>
      </c>
      <c r="J614" s="109" t="s">
        <v>208</v>
      </c>
      <c r="K614" s="109" t="s">
        <v>214</v>
      </c>
      <c r="L614" s="107" t="str">
        <f>IF(COUNTA('Master Tables'!$A614:$C614)=0,"",IF(COUNTA('Master Tables'!$D614:$E614,'Master Tables'!$I614)=3,"Yes","No"))</f>
        <v>Yes</v>
      </c>
      <c r="M614" s="107">
        <f>COUNTA('Master Tables'!$D614:$E614,'Master Tables'!$I614)+IF('Master Tables'!$J614="Yes",1,0)</f>
        <v>4</v>
      </c>
      <c r="N614" s="108">
        <f>IF('Master Tables'!$M614&gt;0,4,0)</f>
        <v>4</v>
      </c>
    </row>
    <row r="615" spans="1:14" s="4" customFormat="1" ht="30">
      <c r="A615" s="109" t="s">
        <v>132</v>
      </c>
      <c r="B615" s="110" t="s">
        <v>215</v>
      </c>
      <c r="C615" s="110" t="s">
        <v>1245</v>
      </c>
      <c r="D615" s="110" t="s">
        <v>206</v>
      </c>
      <c r="E615" s="110" t="s">
        <v>1246</v>
      </c>
      <c r="F615" s="110" t="s">
        <v>188</v>
      </c>
      <c r="G615" s="109" t="s">
        <v>178</v>
      </c>
      <c r="H615" s="109"/>
      <c r="I615" s="109" t="s">
        <v>214</v>
      </c>
      <c r="J615" s="109" t="s">
        <v>208</v>
      </c>
      <c r="K615" s="109" t="s">
        <v>214</v>
      </c>
      <c r="L615" s="107" t="str">
        <f>IF(COUNTA('Master Tables'!$A615:$C615)=0,"",IF(COUNTA('Master Tables'!$D615:$E615,'Master Tables'!$I615)=3,"Yes","No"))</f>
        <v>Yes</v>
      </c>
      <c r="M615" s="107">
        <f>COUNTA('Master Tables'!$D615:$E615,'Master Tables'!$I615)+IF('Master Tables'!$J615="Yes",1,0)</f>
        <v>4</v>
      </c>
      <c r="N615" s="108">
        <f>IF('Master Tables'!$M615&gt;0,4,0)</f>
        <v>4</v>
      </c>
    </row>
    <row r="616" spans="1:14" s="4" customFormat="1">
      <c r="A616" s="109" t="s">
        <v>132</v>
      </c>
      <c r="B616" s="110" t="s">
        <v>215</v>
      </c>
      <c r="C616" s="110" t="s">
        <v>1247</v>
      </c>
      <c r="D616" s="110" t="s">
        <v>206</v>
      </c>
      <c r="E616" s="110" t="s">
        <v>1248</v>
      </c>
      <c r="F616" s="110" t="s">
        <v>188</v>
      </c>
      <c r="G616" s="109" t="s">
        <v>178</v>
      </c>
      <c r="H616" s="109"/>
      <c r="I616" s="109" t="s">
        <v>214</v>
      </c>
      <c r="J616" s="109" t="s">
        <v>208</v>
      </c>
      <c r="K616" s="109" t="s">
        <v>214</v>
      </c>
      <c r="L616" s="107" t="str">
        <f>IF(COUNTA('Master Tables'!$A616:$C616)=0,"",IF(COUNTA('Master Tables'!$D616:$E616,'Master Tables'!$I616)=3,"Yes","No"))</f>
        <v>Yes</v>
      </c>
      <c r="M616" s="107">
        <f>COUNTA('Master Tables'!$D616:$E616,'Master Tables'!$I616)+IF('Master Tables'!$J616="Yes",1,0)</f>
        <v>4</v>
      </c>
      <c r="N616" s="108">
        <f>IF('Master Tables'!$M616&gt;0,4,0)</f>
        <v>4</v>
      </c>
    </row>
    <row r="617" spans="1:14" s="4" customFormat="1">
      <c r="A617" s="109" t="s">
        <v>132</v>
      </c>
      <c r="B617" s="110" t="s">
        <v>455</v>
      </c>
      <c r="C617" s="110" t="s">
        <v>1249</v>
      </c>
      <c r="D617" s="110" t="s">
        <v>206</v>
      </c>
      <c r="E617" s="110" t="s">
        <v>1250</v>
      </c>
      <c r="F617" s="110" t="s">
        <v>188</v>
      </c>
      <c r="G617" s="109" t="s">
        <v>178</v>
      </c>
      <c r="H617" s="109"/>
      <c r="I617" s="109" t="s">
        <v>214</v>
      </c>
      <c r="J617" s="109" t="s">
        <v>208</v>
      </c>
      <c r="K617" s="109" t="s">
        <v>214</v>
      </c>
      <c r="L617" s="107" t="str">
        <f>IF(COUNTA('Master Tables'!$A617:$C617)=0,"",IF(COUNTA('Master Tables'!$D617:$E617,'Master Tables'!$I617)=3,"Yes","No"))</f>
        <v>Yes</v>
      </c>
      <c r="M617" s="107">
        <f>COUNTA('Master Tables'!$D617:$E617,'Master Tables'!$I617)+IF('Master Tables'!$J617="Yes",1,0)</f>
        <v>4</v>
      </c>
      <c r="N617" s="108">
        <f>IF('Master Tables'!$M617&gt;0,4,0)</f>
        <v>4</v>
      </c>
    </row>
    <row r="618" spans="1:14" s="4" customFormat="1">
      <c r="A618" s="109" t="s">
        <v>132</v>
      </c>
      <c r="B618" s="110" t="s">
        <v>265</v>
      </c>
      <c r="C618" s="110" t="s">
        <v>1251</v>
      </c>
      <c r="D618" s="110" t="s">
        <v>206</v>
      </c>
      <c r="E618" s="110" t="s">
        <v>1252</v>
      </c>
      <c r="F618" s="110" t="s">
        <v>188</v>
      </c>
      <c r="G618" s="109" t="s">
        <v>178</v>
      </c>
      <c r="H618" s="109"/>
      <c r="I618" s="109" t="s">
        <v>214</v>
      </c>
      <c r="J618" s="109" t="s">
        <v>208</v>
      </c>
      <c r="K618" s="109" t="s">
        <v>214</v>
      </c>
      <c r="L618" s="107" t="str">
        <f>IF(COUNTA('Master Tables'!$A618:$C618)=0,"",IF(COUNTA('Master Tables'!$D618:$E618,'Master Tables'!$I618)=3,"Yes","No"))</f>
        <v>Yes</v>
      </c>
      <c r="M618" s="107">
        <f>COUNTA('Master Tables'!$D618:$E618,'Master Tables'!$I618)+IF('Master Tables'!$J618="Yes",1,0)</f>
        <v>4</v>
      </c>
      <c r="N618" s="108">
        <f>IF('Master Tables'!$M618&gt;0,4,0)</f>
        <v>4</v>
      </c>
    </row>
    <row r="619" spans="1:14" s="4" customFormat="1">
      <c r="A619" s="109" t="s">
        <v>132</v>
      </c>
      <c r="B619" s="110" t="s">
        <v>265</v>
      </c>
      <c r="C619" s="110" t="s">
        <v>1253</v>
      </c>
      <c r="D619" s="110" t="s">
        <v>206</v>
      </c>
      <c r="E619" s="110" t="s">
        <v>1254</v>
      </c>
      <c r="F619" s="110" t="s">
        <v>188</v>
      </c>
      <c r="G619" s="109" t="s">
        <v>178</v>
      </c>
      <c r="H619" s="109"/>
      <c r="I619" s="109" t="s">
        <v>214</v>
      </c>
      <c r="J619" s="109" t="s">
        <v>208</v>
      </c>
      <c r="K619" s="109" t="s">
        <v>214</v>
      </c>
      <c r="L619" s="107" t="str">
        <f>IF(COUNTA('Master Tables'!$A619:$C619)=0,"",IF(COUNTA('Master Tables'!$D619:$E619,'Master Tables'!$I619)=3,"Yes","No"))</f>
        <v>Yes</v>
      </c>
      <c r="M619" s="107">
        <f>COUNTA('Master Tables'!$D619:$E619,'Master Tables'!$I619)+IF('Master Tables'!$J619="Yes",1,0)</f>
        <v>4</v>
      </c>
      <c r="N619" s="108">
        <f>IF('Master Tables'!$M619&gt;0,4,0)</f>
        <v>4</v>
      </c>
    </row>
    <row r="620" spans="1:14" s="4" customFormat="1">
      <c r="A620" s="109" t="s">
        <v>132</v>
      </c>
      <c r="B620" s="110" t="s">
        <v>265</v>
      </c>
      <c r="C620" s="110" t="s">
        <v>1255</v>
      </c>
      <c r="D620" s="110" t="s">
        <v>206</v>
      </c>
      <c r="E620" s="110" t="s">
        <v>1256</v>
      </c>
      <c r="F620" s="110" t="s">
        <v>188</v>
      </c>
      <c r="G620" s="109" t="s">
        <v>178</v>
      </c>
      <c r="H620" s="109"/>
      <c r="I620" s="109" t="s">
        <v>214</v>
      </c>
      <c r="J620" s="109" t="s">
        <v>208</v>
      </c>
      <c r="K620" s="109" t="s">
        <v>214</v>
      </c>
      <c r="L620" s="107" t="str">
        <f>IF(COUNTA('Master Tables'!$A620:$C620)=0,"",IF(COUNTA('Master Tables'!$D620:$E620,'Master Tables'!$I620)=3,"Yes","No"))</f>
        <v>Yes</v>
      </c>
      <c r="M620" s="107">
        <f>COUNTA('Master Tables'!$D620:$E620,'Master Tables'!$I620)+IF('Master Tables'!$J620="Yes",1,0)</f>
        <v>4</v>
      </c>
      <c r="N620" s="108">
        <f>IF('Master Tables'!$M620&gt;0,4,0)</f>
        <v>4</v>
      </c>
    </row>
    <row r="621" spans="1:14" s="4" customFormat="1">
      <c r="A621" s="109" t="s">
        <v>132</v>
      </c>
      <c r="B621" s="110" t="s">
        <v>455</v>
      </c>
      <c r="C621" s="110" t="s">
        <v>1257</v>
      </c>
      <c r="D621" s="110" t="s">
        <v>206</v>
      </c>
      <c r="E621" s="110" t="s">
        <v>450</v>
      </c>
      <c r="F621" s="110" t="s">
        <v>188</v>
      </c>
      <c r="G621" s="109" t="s">
        <v>178</v>
      </c>
      <c r="H621" s="109"/>
      <c r="I621" s="109" t="s">
        <v>214</v>
      </c>
      <c r="J621" s="109" t="s">
        <v>208</v>
      </c>
      <c r="K621" s="109" t="s">
        <v>214</v>
      </c>
      <c r="L621" s="107" t="str">
        <f>IF(COUNTA('Master Tables'!$A621:$C621)=0,"",IF(COUNTA('Master Tables'!$D621:$E621,'Master Tables'!$I621)=3,"Yes","No"))</f>
        <v>Yes</v>
      </c>
      <c r="M621" s="107">
        <f>COUNTA('Master Tables'!$D621:$E621,'Master Tables'!$I621)+IF('Master Tables'!$J621="Yes",1,0)</f>
        <v>4</v>
      </c>
      <c r="N621" s="108">
        <f>IF('Master Tables'!$M621&gt;0,4,0)</f>
        <v>4</v>
      </c>
    </row>
    <row r="622" spans="1:14" s="4" customFormat="1">
      <c r="A622" s="109" t="s">
        <v>132</v>
      </c>
      <c r="B622" s="110" t="s">
        <v>215</v>
      </c>
      <c r="C622" s="110" t="s">
        <v>1258</v>
      </c>
      <c r="D622" s="110" t="s">
        <v>206</v>
      </c>
      <c r="E622" s="110" t="s">
        <v>450</v>
      </c>
      <c r="F622" s="110" t="s">
        <v>188</v>
      </c>
      <c r="G622" s="109" t="s">
        <v>178</v>
      </c>
      <c r="H622" s="109"/>
      <c r="I622" s="109" t="s">
        <v>214</v>
      </c>
      <c r="J622" s="109" t="s">
        <v>208</v>
      </c>
      <c r="K622" s="109" t="s">
        <v>214</v>
      </c>
      <c r="L622" s="107" t="str">
        <f>IF(COUNTA('Master Tables'!$A622:$C622)=0,"",IF(COUNTA('Master Tables'!$D622:$E622,'Master Tables'!$I622)=3,"Yes","No"))</f>
        <v>Yes</v>
      </c>
      <c r="M622" s="107">
        <f>COUNTA('Master Tables'!$D622:$E622,'Master Tables'!$I622)+IF('Master Tables'!$J622="Yes",1,0)</f>
        <v>4</v>
      </c>
      <c r="N622" s="108">
        <f>IF('Master Tables'!$M622&gt;0,4,0)</f>
        <v>4</v>
      </c>
    </row>
    <row r="623" spans="1:14" s="4" customFormat="1">
      <c r="A623" s="109" t="s">
        <v>132</v>
      </c>
      <c r="B623" s="110" t="s">
        <v>455</v>
      </c>
      <c r="C623" s="110" t="s">
        <v>1259</v>
      </c>
      <c r="D623" s="110" t="s">
        <v>206</v>
      </c>
      <c r="E623" s="110" t="s">
        <v>450</v>
      </c>
      <c r="F623" s="110" t="s">
        <v>188</v>
      </c>
      <c r="G623" s="109" t="s">
        <v>178</v>
      </c>
      <c r="H623" s="109"/>
      <c r="I623" s="109" t="s">
        <v>214</v>
      </c>
      <c r="J623" s="109" t="s">
        <v>208</v>
      </c>
      <c r="K623" s="109" t="s">
        <v>214</v>
      </c>
      <c r="L623" s="107" t="str">
        <f>IF(COUNTA('Master Tables'!$A623:$C623)=0,"",IF(COUNTA('Master Tables'!$D623:$E623,'Master Tables'!$I623)=3,"Yes","No"))</f>
        <v>Yes</v>
      </c>
      <c r="M623" s="107">
        <f>COUNTA('Master Tables'!$D623:$E623,'Master Tables'!$I623)+IF('Master Tables'!$J623="Yes",1,0)</f>
        <v>4</v>
      </c>
      <c r="N623" s="108">
        <f>IF('Master Tables'!$M623&gt;0,4,0)</f>
        <v>4</v>
      </c>
    </row>
    <row r="624" spans="1:14" s="4" customFormat="1">
      <c r="A624" s="109" t="s">
        <v>132</v>
      </c>
      <c r="B624" s="110" t="s">
        <v>215</v>
      </c>
      <c r="C624" s="110" t="s">
        <v>1260</v>
      </c>
      <c r="D624" s="110" t="s">
        <v>206</v>
      </c>
      <c r="E624" s="110" t="s">
        <v>450</v>
      </c>
      <c r="F624" s="110" t="s">
        <v>188</v>
      </c>
      <c r="G624" s="109" t="s">
        <v>178</v>
      </c>
      <c r="H624" s="109"/>
      <c r="I624" s="109" t="s">
        <v>214</v>
      </c>
      <c r="J624" s="109" t="s">
        <v>208</v>
      </c>
      <c r="K624" s="109" t="s">
        <v>214</v>
      </c>
      <c r="L624" s="107" t="str">
        <f>IF(COUNTA('Master Tables'!$A624:$C624)=0,"",IF(COUNTA('Master Tables'!$D624:$E624,'Master Tables'!$I624)=3,"Yes","No"))</f>
        <v>Yes</v>
      </c>
      <c r="M624" s="107">
        <f>COUNTA('Master Tables'!$D624:$E624,'Master Tables'!$I624)+IF('Master Tables'!$J624="Yes",1,0)</f>
        <v>4</v>
      </c>
      <c r="N624" s="108">
        <f>IF('Master Tables'!$M624&gt;0,4,0)</f>
        <v>4</v>
      </c>
    </row>
    <row r="625" spans="1:14" s="4" customFormat="1">
      <c r="A625" s="109" t="s">
        <v>132</v>
      </c>
      <c r="B625" s="110" t="s">
        <v>455</v>
      </c>
      <c r="C625" s="110" t="s">
        <v>1261</v>
      </c>
      <c r="D625" s="110" t="s">
        <v>206</v>
      </c>
      <c r="E625" s="110" t="s">
        <v>1011</v>
      </c>
      <c r="F625" s="110" t="s">
        <v>188</v>
      </c>
      <c r="G625" s="109" t="s">
        <v>178</v>
      </c>
      <c r="H625" s="109"/>
      <c r="I625" s="109" t="s">
        <v>214</v>
      </c>
      <c r="J625" s="109" t="s">
        <v>208</v>
      </c>
      <c r="K625" s="109" t="s">
        <v>214</v>
      </c>
      <c r="L625" s="107" t="str">
        <f>IF(COUNTA('Master Tables'!$A625:$C625)=0,"",IF(COUNTA('Master Tables'!$D625:$E625,'Master Tables'!$I625)=3,"Yes","No"))</f>
        <v>Yes</v>
      </c>
      <c r="M625" s="107">
        <f>COUNTA('Master Tables'!$D625:$E625,'Master Tables'!$I625)+IF('Master Tables'!$J625="Yes",1,0)</f>
        <v>4</v>
      </c>
      <c r="N625" s="108">
        <f>IF('Master Tables'!$M625&gt;0,4,0)</f>
        <v>4</v>
      </c>
    </row>
    <row r="626" spans="1:14" s="4" customFormat="1">
      <c r="A626" s="109" t="s">
        <v>132</v>
      </c>
      <c r="B626" s="110" t="s">
        <v>455</v>
      </c>
      <c r="C626" s="110" t="s">
        <v>1262</v>
      </c>
      <c r="D626" s="110" t="s">
        <v>206</v>
      </c>
      <c r="E626" s="110" t="s">
        <v>450</v>
      </c>
      <c r="F626" s="110" t="s">
        <v>188</v>
      </c>
      <c r="G626" s="109" t="s">
        <v>178</v>
      </c>
      <c r="H626" s="109"/>
      <c r="I626" s="109" t="s">
        <v>214</v>
      </c>
      <c r="J626" s="109" t="s">
        <v>208</v>
      </c>
      <c r="K626" s="109" t="s">
        <v>214</v>
      </c>
      <c r="L626" s="107" t="str">
        <f>IF(COUNTA('Master Tables'!$A626:$C626)=0,"",IF(COUNTA('Master Tables'!$D626:$E626,'Master Tables'!$I626)=3,"Yes","No"))</f>
        <v>Yes</v>
      </c>
      <c r="M626" s="107">
        <f>COUNTA('Master Tables'!$D626:$E626,'Master Tables'!$I626)+IF('Master Tables'!$J626="Yes",1,0)</f>
        <v>4</v>
      </c>
      <c r="N626" s="108">
        <f>IF('Master Tables'!$M626&gt;0,4,0)</f>
        <v>4</v>
      </c>
    </row>
    <row r="627" spans="1:14" s="4" customFormat="1">
      <c r="A627" s="109" t="s">
        <v>132</v>
      </c>
      <c r="B627" s="110" t="s">
        <v>455</v>
      </c>
      <c r="C627" s="110" t="s">
        <v>1263</v>
      </c>
      <c r="D627" s="110" t="s">
        <v>206</v>
      </c>
      <c r="E627" s="110" t="s">
        <v>450</v>
      </c>
      <c r="F627" s="110" t="s">
        <v>188</v>
      </c>
      <c r="G627" s="109" t="s">
        <v>178</v>
      </c>
      <c r="H627" s="109"/>
      <c r="I627" s="109" t="s">
        <v>214</v>
      </c>
      <c r="J627" s="109" t="s">
        <v>208</v>
      </c>
      <c r="K627" s="109" t="s">
        <v>214</v>
      </c>
      <c r="L627" s="107" t="str">
        <f>IF(COUNTA('Master Tables'!$A627:$C627)=0,"",IF(COUNTA('Master Tables'!$D627:$E627,'Master Tables'!$I627)=3,"Yes","No"))</f>
        <v>Yes</v>
      </c>
      <c r="M627" s="107">
        <f>COUNTA('Master Tables'!$D627:$E627,'Master Tables'!$I627)+IF('Master Tables'!$J627="Yes",1,0)</f>
        <v>4</v>
      </c>
      <c r="N627" s="108">
        <f>IF('Master Tables'!$M627&gt;0,4,0)</f>
        <v>4</v>
      </c>
    </row>
    <row r="628" spans="1:14" s="4" customFormat="1">
      <c r="A628" s="109" t="s">
        <v>132</v>
      </c>
      <c r="B628" s="110" t="s">
        <v>455</v>
      </c>
      <c r="C628" s="110" t="s">
        <v>1264</v>
      </c>
      <c r="D628" s="110" t="s">
        <v>206</v>
      </c>
      <c r="E628" s="110" t="s">
        <v>450</v>
      </c>
      <c r="F628" s="110" t="s">
        <v>188</v>
      </c>
      <c r="G628" s="109" t="s">
        <v>178</v>
      </c>
      <c r="H628" s="109"/>
      <c r="I628" s="109" t="s">
        <v>214</v>
      </c>
      <c r="J628" s="109" t="s">
        <v>208</v>
      </c>
      <c r="K628" s="109" t="s">
        <v>214</v>
      </c>
      <c r="L628" s="107" t="str">
        <f>IF(COUNTA('Master Tables'!$A628:$C628)=0,"",IF(COUNTA('Master Tables'!$D628:$E628,'Master Tables'!$I628)=3,"Yes","No"))</f>
        <v>Yes</v>
      </c>
      <c r="M628" s="107">
        <f>COUNTA('Master Tables'!$D628:$E628,'Master Tables'!$I628)+IF('Master Tables'!$J628="Yes",1,0)</f>
        <v>4</v>
      </c>
      <c r="N628" s="108">
        <f>IF('Master Tables'!$M628&gt;0,4,0)</f>
        <v>4</v>
      </c>
    </row>
    <row r="629" spans="1:14" s="4" customFormat="1">
      <c r="A629" s="109" t="s">
        <v>132</v>
      </c>
      <c r="B629" s="110" t="s">
        <v>455</v>
      </c>
      <c r="C629" s="110" t="s">
        <v>1265</v>
      </c>
      <c r="D629" s="110" t="s">
        <v>206</v>
      </c>
      <c r="E629" s="110" t="s">
        <v>450</v>
      </c>
      <c r="F629" s="110" t="s">
        <v>188</v>
      </c>
      <c r="G629" s="109" t="s">
        <v>178</v>
      </c>
      <c r="H629" s="109"/>
      <c r="I629" s="109" t="s">
        <v>214</v>
      </c>
      <c r="J629" s="109" t="s">
        <v>208</v>
      </c>
      <c r="K629" s="109" t="s">
        <v>214</v>
      </c>
      <c r="L629" s="107" t="str">
        <f>IF(COUNTA('Master Tables'!$A629:$C629)=0,"",IF(COUNTA('Master Tables'!$D629:$E629,'Master Tables'!$I629)=3,"Yes","No"))</f>
        <v>Yes</v>
      </c>
      <c r="M629" s="107">
        <f>COUNTA('Master Tables'!$D629:$E629,'Master Tables'!$I629)+IF('Master Tables'!$J629="Yes",1,0)</f>
        <v>4</v>
      </c>
      <c r="N629" s="108">
        <f>IF('Master Tables'!$M629&gt;0,4,0)</f>
        <v>4</v>
      </c>
    </row>
    <row r="630" spans="1:14" s="4" customFormat="1">
      <c r="A630" s="109" t="s">
        <v>132</v>
      </c>
      <c r="B630" s="110" t="s">
        <v>455</v>
      </c>
      <c r="C630" s="110" t="s">
        <v>1266</v>
      </c>
      <c r="D630" s="110" t="s">
        <v>206</v>
      </c>
      <c r="E630" s="110" t="s">
        <v>450</v>
      </c>
      <c r="F630" s="110" t="s">
        <v>188</v>
      </c>
      <c r="G630" s="109" t="s">
        <v>178</v>
      </c>
      <c r="H630" s="109"/>
      <c r="I630" s="109" t="s">
        <v>214</v>
      </c>
      <c r="J630" s="109" t="s">
        <v>208</v>
      </c>
      <c r="K630" s="109" t="s">
        <v>214</v>
      </c>
      <c r="L630" s="107" t="str">
        <f>IF(COUNTA('Master Tables'!$A630:$C630)=0,"",IF(COUNTA('Master Tables'!$D630:$E630,'Master Tables'!$I630)=3,"Yes","No"))</f>
        <v>Yes</v>
      </c>
      <c r="M630" s="107">
        <f>COUNTA('Master Tables'!$D630:$E630,'Master Tables'!$I630)+IF('Master Tables'!$J630="Yes",1,0)</f>
        <v>4</v>
      </c>
      <c r="N630" s="108">
        <f>IF('Master Tables'!$M630&gt;0,4,0)</f>
        <v>4</v>
      </c>
    </row>
    <row r="631" spans="1:14" s="4" customFormat="1">
      <c r="A631" s="109" t="s">
        <v>132</v>
      </c>
      <c r="B631" s="110" t="s">
        <v>215</v>
      </c>
      <c r="C631" s="110" t="s">
        <v>1267</v>
      </c>
      <c r="D631" s="110" t="s">
        <v>206</v>
      </c>
      <c r="E631" s="110" t="s">
        <v>450</v>
      </c>
      <c r="F631" s="110" t="s">
        <v>188</v>
      </c>
      <c r="G631" s="109" t="s">
        <v>178</v>
      </c>
      <c r="H631" s="109"/>
      <c r="I631" s="109" t="s">
        <v>214</v>
      </c>
      <c r="J631" s="109" t="s">
        <v>208</v>
      </c>
      <c r="K631" s="109" t="s">
        <v>214</v>
      </c>
      <c r="L631" s="107" t="str">
        <f>IF(COUNTA('Master Tables'!$A631:$C631)=0,"",IF(COUNTA('Master Tables'!$D631:$E631,'Master Tables'!$I631)=3,"Yes","No"))</f>
        <v>Yes</v>
      </c>
      <c r="M631" s="107">
        <f>COUNTA('Master Tables'!$D631:$E631,'Master Tables'!$I631)+IF('Master Tables'!$J631="Yes",1,0)</f>
        <v>4</v>
      </c>
      <c r="N631" s="108">
        <f>IF('Master Tables'!$M631&gt;0,4,0)</f>
        <v>4</v>
      </c>
    </row>
    <row r="632" spans="1:14" s="4" customFormat="1">
      <c r="A632" s="109" t="s">
        <v>132</v>
      </c>
      <c r="B632" s="110" t="s">
        <v>215</v>
      </c>
      <c r="C632" s="110" t="s">
        <v>1268</v>
      </c>
      <c r="D632" s="110" t="s">
        <v>206</v>
      </c>
      <c r="E632" s="110" t="s">
        <v>450</v>
      </c>
      <c r="F632" s="110" t="s">
        <v>188</v>
      </c>
      <c r="G632" s="109" t="s">
        <v>178</v>
      </c>
      <c r="H632" s="109"/>
      <c r="I632" s="109" t="s">
        <v>214</v>
      </c>
      <c r="J632" s="109" t="s">
        <v>208</v>
      </c>
      <c r="K632" s="109" t="s">
        <v>214</v>
      </c>
      <c r="L632" s="107" t="str">
        <f>IF(COUNTA('Master Tables'!$A632:$C632)=0,"",IF(COUNTA('Master Tables'!$D632:$E632,'Master Tables'!$I632)=3,"Yes","No"))</f>
        <v>Yes</v>
      </c>
      <c r="M632" s="107">
        <f>COUNTA('Master Tables'!$D632:$E632,'Master Tables'!$I632)+IF('Master Tables'!$J632="Yes",1,0)</f>
        <v>4</v>
      </c>
      <c r="N632" s="108">
        <f>IF('Master Tables'!$M632&gt;0,4,0)</f>
        <v>4</v>
      </c>
    </row>
    <row r="633" spans="1:14" s="4" customFormat="1">
      <c r="A633" s="109" t="s">
        <v>132</v>
      </c>
      <c r="B633" s="110" t="s">
        <v>215</v>
      </c>
      <c r="C633" s="110" t="s">
        <v>1269</v>
      </c>
      <c r="D633" s="110" t="s">
        <v>206</v>
      </c>
      <c r="E633" s="110" t="s">
        <v>450</v>
      </c>
      <c r="F633" s="110" t="s">
        <v>188</v>
      </c>
      <c r="G633" s="109" t="s">
        <v>178</v>
      </c>
      <c r="H633" s="109"/>
      <c r="I633" s="109" t="s">
        <v>214</v>
      </c>
      <c r="J633" s="109" t="s">
        <v>208</v>
      </c>
      <c r="K633" s="109" t="s">
        <v>214</v>
      </c>
      <c r="L633" s="107" t="str">
        <f>IF(COUNTA('Master Tables'!$A633:$C633)=0,"",IF(COUNTA('Master Tables'!$D633:$E633,'Master Tables'!$I633)=3,"Yes","No"))</f>
        <v>Yes</v>
      </c>
      <c r="M633" s="107">
        <f>COUNTA('Master Tables'!$D633:$E633,'Master Tables'!$I633)+IF('Master Tables'!$J633="Yes",1,0)</f>
        <v>4</v>
      </c>
      <c r="N633" s="108">
        <f>IF('Master Tables'!$M633&gt;0,4,0)</f>
        <v>4</v>
      </c>
    </row>
    <row r="634" spans="1:14" s="4" customFormat="1">
      <c r="A634" s="109" t="s">
        <v>132</v>
      </c>
      <c r="B634" s="110" t="s">
        <v>215</v>
      </c>
      <c r="C634" s="110" t="s">
        <v>1270</v>
      </c>
      <c r="D634" s="110" t="s">
        <v>206</v>
      </c>
      <c r="E634" s="110" t="s">
        <v>1271</v>
      </c>
      <c r="F634" s="110" t="s">
        <v>188</v>
      </c>
      <c r="G634" s="109" t="s">
        <v>178</v>
      </c>
      <c r="H634" s="109"/>
      <c r="I634" s="109" t="s">
        <v>214</v>
      </c>
      <c r="J634" s="109" t="s">
        <v>208</v>
      </c>
      <c r="K634" s="109" t="s">
        <v>214</v>
      </c>
      <c r="L634" s="107" t="str">
        <f>IF(COUNTA('Master Tables'!$A634:$C634)=0,"",IF(COUNTA('Master Tables'!$D634:$E634,'Master Tables'!$I634)=3,"Yes","No"))</f>
        <v>Yes</v>
      </c>
      <c r="M634" s="107">
        <f>COUNTA('Master Tables'!$D634:$E634,'Master Tables'!$I634)+IF('Master Tables'!$J634="Yes",1,0)</f>
        <v>4</v>
      </c>
      <c r="N634" s="108">
        <f>IF('Master Tables'!$M634&gt;0,4,0)</f>
        <v>4</v>
      </c>
    </row>
    <row r="635" spans="1:14" s="4" customFormat="1">
      <c r="A635" s="109" t="s">
        <v>132</v>
      </c>
      <c r="B635" s="110" t="s">
        <v>215</v>
      </c>
      <c r="C635" s="110" t="s">
        <v>1272</v>
      </c>
      <c r="D635" s="110" t="s">
        <v>206</v>
      </c>
      <c r="E635" s="110" t="s">
        <v>450</v>
      </c>
      <c r="F635" s="110" t="s">
        <v>188</v>
      </c>
      <c r="G635" s="109" t="s">
        <v>178</v>
      </c>
      <c r="H635" s="109"/>
      <c r="I635" s="109" t="s">
        <v>214</v>
      </c>
      <c r="J635" s="109" t="s">
        <v>208</v>
      </c>
      <c r="K635" s="109" t="s">
        <v>214</v>
      </c>
      <c r="L635" s="107" t="str">
        <f>IF(COUNTA('Master Tables'!$A635:$C635)=0,"",IF(COUNTA('Master Tables'!$D635:$E635,'Master Tables'!$I635)=3,"Yes","No"))</f>
        <v>Yes</v>
      </c>
      <c r="M635" s="107">
        <f>COUNTA('Master Tables'!$D635:$E635,'Master Tables'!$I635)+IF('Master Tables'!$J635="Yes",1,0)</f>
        <v>4</v>
      </c>
      <c r="N635" s="108">
        <f>IF('Master Tables'!$M635&gt;0,4,0)</f>
        <v>4</v>
      </c>
    </row>
    <row r="636" spans="1:14" s="4" customFormat="1">
      <c r="A636" s="109" t="s">
        <v>132</v>
      </c>
      <c r="B636" s="110" t="s">
        <v>265</v>
      </c>
      <c r="C636" s="110" t="s">
        <v>1273</v>
      </c>
      <c r="D636" s="110" t="s">
        <v>206</v>
      </c>
      <c r="E636" s="110" t="s">
        <v>1274</v>
      </c>
      <c r="F636" s="110" t="s">
        <v>188</v>
      </c>
      <c r="G636" s="109" t="s">
        <v>178</v>
      </c>
      <c r="H636" s="109"/>
      <c r="I636" s="109" t="s">
        <v>214</v>
      </c>
      <c r="J636" s="109" t="s">
        <v>208</v>
      </c>
      <c r="K636" s="109" t="s">
        <v>214</v>
      </c>
      <c r="L636" s="107" t="str">
        <f>IF(COUNTA('Master Tables'!$A636:$C636)=0,"",IF(COUNTA('Master Tables'!$D636:$E636,'Master Tables'!$I636)=3,"Yes","No"))</f>
        <v>Yes</v>
      </c>
      <c r="M636" s="107">
        <f>COUNTA('Master Tables'!$D636:$E636,'Master Tables'!$I636)+IF('Master Tables'!$J636="Yes",1,0)</f>
        <v>4</v>
      </c>
      <c r="N636" s="108">
        <f>IF('Master Tables'!$M636&gt;0,4,0)</f>
        <v>4</v>
      </c>
    </row>
    <row r="637" spans="1:14" s="4" customFormat="1">
      <c r="A637" s="109" t="s">
        <v>132</v>
      </c>
      <c r="B637" s="110" t="s">
        <v>265</v>
      </c>
      <c r="C637" s="110" t="s">
        <v>1275</v>
      </c>
      <c r="D637" s="110" t="s">
        <v>206</v>
      </c>
      <c r="E637" s="110" t="s">
        <v>1276</v>
      </c>
      <c r="F637" s="110" t="s">
        <v>188</v>
      </c>
      <c r="G637" s="109" t="s">
        <v>178</v>
      </c>
      <c r="H637" s="109"/>
      <c r="I637" s="109" t="s">
        <v>214</v>
      </c>
      <c r="J637" s="109" t="s">
        <v>208</v>
      </c>
      <c r="K637" s="109" t="s">
        <v>214</v>
      </c>
      <c r="L637" s="107" t="str">
        <f>IF(COUNTA('Master Tables'!$A637:$C637)=0,"",IF(COUNTA('Master Tables'!$D637:$E637,'Master Tables'!$I637)=3,"Yes","No"))</f>
        <v>Yes</v>
      </c>
      <c r="M637" s="107">
        <f>COUNTA('Master Tables'!$D637:$E637,'Master Tables'!$I637)+IF('Master Tables'!$J637="Yes",1,0)</f>
        <v>4</v>
      </c>
      <c r="N637" s="108">
        <f>IF('Master Tables'!$M637&gt;0,4,0)</f>
        <v>4</v>
      </c>
    </row>
    <row r="638" spans="1:14" s="4" customFormat="1">
      <c r="A638" s="109" t="s">
        <v>132</v>
      </c>
      <c r="B638" s="110" t="s">
        <v>455</v>
      </c>
      <c r="C638" s="110" t="s">
        <v>1277</v>
      </c>
      <c r="D638" s="110" t="s">
        <v>206</v>
      </c>
      <c r="E638" s="110" t="s">
        <v>1278</v>
      </c>
      <c r="F638" s="110" t="s">
        <v>188</v>
      </c>
      <c r="G638" s="109" t="s">
        <v>178</v>
      </c>
      <c r="H638" s="109"/>
      <c r="I638" s="109" t="s">
        <v>214</v>
      </c>
      <c r="J638" s="109" t="s">
        <v>208</v>
      </c>
      <c r="K638" s="109" t="s">
        <v>214</v>
      </c>
      <c r="L638" s="107" t="str">
        <f>IF(COUNTA('Master Tables'!$A638:$C638)=0,"",IF(COUNTA('Master Tables'!$D638:$E638,'Master Tables'!$I638)=3,"Yes","No"))</f>
        <v>Yes</v>
      </c>
      <c r="M638" s="107">
        <f>COUNTA('Master Tables'!$D638:$E638,'Master Tables'!$I638)+IF('Master Tables'!$J638="Yes",1,0)</f>
        <v>4</v>
      </c>
      <c r="N638" s="108">
        <f>IF('Master Tables'!$M638&gt;0,4,0)</f>
        <v>4</v>
      </c>
    </row>
    <row r="639" spans="1:14" s="4" customFormat="1">
      <c r="A639" s="109" t="s">
        <v>132</v>
      </c>
      <c r="B639" s="110" t="s">
        <v>215</v>
      </c>
      <c r="C639" s="110" t="s">
        <v>1279</v>
      </c>
      <c r="D639" s="110" t="s">
        <v>206</v>
      </c>
      <c r="E639" s="110" t="s">
        <v>450</v>
      </c>
      <c r="F639" s="110" t="s">
        <v>188</v>
      </c>
      <c r="G639" s="109" t="s">
        <v>178</v>
      </c>
      <c r="H639" s="109"/>
      <c r="I639" s="109" t="s">
        <v>214</v>
      </c>
      <c r="J639" s="109" t="s">
        <v>208</v>
      </c>
      <c r="K639" s="109" t="s">
        <v>214</v>
      </c>
      <c r="L639" s="107" t="str">
        <f>IF(COUNTA('Master Tables'!$A639:$C639)=0,"",IF(COUNTA('Master Tables'!$D639:$E639,'Master Tables'!$I639)=3,"Yes","No"))</f>
        <v>Yes</v>
      </c>
      <c r="M639" s="107">
        <f>COUNTA('Master Tables'!$D639:$E639,'Master Tables'!$I639)+IF('Master Tables'!$J639="Yes",1,0)</f>
        <v>4</v>
      </c>
      <c r="N639" s="108">
        <f>IF('Master Tables'!$M639&gt;0,4,0)</f>
        <v>4</v>
      </c>
    </row>
    <row r="640" spans="1:14" s="4" customFormat="1">
      <c r="A640" s="109" t="s">
        <v>132</v>
      </c>
      <c r="B640" s="110" t="s">
        <v>215</v>
      </c>
      <c r="C640" s="110" t="s">
        <v>1280</v>
      </c>
      <c r="D640" s="110" t="s">
        <v>206</v>
      </c>
      <c r="E640" s="110" t="s">
        <v>1281</v>
      </c>
      <c r="F640" s="110" t="s">
        <v>188</v>
      </c>
      <c r="G640" s="109" t="s">
        <v>178</v>
      </c>
      <c r="H640" s="109"/>
      <c r="I640" s="109" t="s">
        <v>214</v>
      </c>
      <c r="J640" s="109" t="s">
        <v>208</v>
      </c>
      <c r="K640" s="109" t="s">
        <v>214</v>
      </c>
      <c r="L640" s="107" t="str">
        <f>IF(COUNTA('Master Tables'!$A640:$C640)=0,"",IF(COUNTA('Master Tables'!$D640:$E640,'Master Tables'!$I640)=3,"Yes","No"))</f>
        <v>Yes</v>
      </c>
      <c r="M640" s="107">
        <f>COUNTA('Master Tables'!$D640:$E640,'Master Tables'!$I640)+IF('Master Tables'!$J640="Yes",1,0)</f>
        <v>4</v>
      </c>
      <c r="N640" s="108">
        <f>IF('Master Tables'!$M640&gt;0,4,0)</f>
        <v>4</v>
      </c>
    </row>
    <row r="641" spans="1:14" s="4" customFormat="1">
      <c r="A641" s="109" t="s">
        <v>132</v>
      </c>
      <c r="B641" s="110" t="s">
        <v>215</v>
      </c>
      <c r="C641" s="110" t="s">
        <v>1282</v>
      </c>
      <c r="D641" s="110" t="s">
        <v>206</v>
      </c>
      <c r="E641" s="110" t="s">
        <v>1283</v>
      </c>
      <c r="F641" s="110" t="s">
        <v>188</v>
      </c>
      <c r="G641" s="109" t="s">
        <v>178</v>
      </c>
      <c r="H641" s="109"/>
      <c r="I641" s="109" t="s">
        <v>214</v>
      </c>
      <c r="J641" s="109" t="s">
        <v>208</v>
      </c>
      <c r="K641" s="109" t="s">
        <v>214</v>
      </c>
      <c r="L641" s="107" t="str">
        <f>IF(COUNTA('Master Tables'!$A641:$C641)=0,"",IF(COUNTA('Master Tables'!$D641:$E641,'Master Tables'!$I641)=3,"Yes","No"))</f>
        <v>Yes</v>
      </c>
      <c r="M641" s="107">
        <f>COUNTA('Master Tables'!$D641:$E641,'Master Tables'!$I641)+IF('Master Tables'!$J641="Yes",1,0)</f>
        <v>4</v>
      </c>
      <c r="N641" s="108">
        <f>IF('Master Tables'!$M641&gt;0,4,0)</f>
        <v>4</v>
      </c>
    </row>
    <row r="642" spans="1:14" s="4" customFormat="1">
      <c r="A642" s="109" t="s">
        <v>132</v>
      </c>
      <c r="B642" s="110" t="s">
        <v>215</v>
      </c>
      <c r="C642" s="110" t="s">
        <v>1284</v>
      </c>
      <c r="D642" s="110" t="s">
        <v>206</v>
      </c>
      <c r="E642" s="110" t="s">
        <v>1285</v>
      </c>
      <c r="F642" s="110" t="s">
        <v>188</v>
      </c>
      <c r="G642" s="109" t="s">
        <v>178</v>
      </c>
      <c r="H642" s="109"/>
      <c r="I642" s="109" t="s">
        <v>214</v>
      </c>
      <c r="J642" s="109" t="s">
        <v>208</v>
      </c>
      <c r="K642" s="109" t="s">
        <v>214</v>
      </c>
      <c r="L642" s="107" t="str">
        <f>IF(COUNTA('Master Tables'!$A642:$C642)=0,"",IF(COUNTA('Master Tables'!$D642:$E642,'Master Tables'!$I642)=3,"Yes","No"))</f>
        <v>Yes</v>
      </c>
      <c r="M642" s="107">
        <f>COUNTA('Master Tables'!$D642:$E642,'Master Tables'!$I642)+IF('Master Tables'!$J642="Yes",1,0)</f>
        <v>4</v>
      </c>
      <c r="N642" s="108">
        <f>IF('Master Tables'!$M642&gt;0,4,0)</f>
        <v>4</v>
      </c>
    </row>
    <row r="643" spans="1:14" s="4" customFormat="1">
      <c r="A643" s="109" t="s">
        <v>132</v>
      </c>
      <c r="B643" s="110" t="s">
        <v>215</v>
      </c>
      <c r="C643" s="110" t="s">
        <v>1286</v>
      </c>
      <c r="D643" s="110" t="s">
        <v>206</v>
      </c>
      <c r="E643" s="110" t="s">
        <v>1287</v>
      </c>
      <c r="F643" s="110" t="s">
        <v>188</v>
      </c>
      <c r="G643" s="109" t="s">
        <v>178</v>
      </c>
      <c r="H643" s="109"/>
      <c r="I643" s="109" t="s">
        <v>214</v>
      </c>
      <c r="J643" s="109" t="s">
        <v>208</v>
      </c>
      <c r="K643" s="109" t="s">
        <v>214</v>
      </c>
      <c r="L643" s="107" t="str">
        <f>IF(COUNTA('Master Tables'!$A643:$C643)=0,"",IF(COUNTA('Master Tables'!$D643:$E643,'Master Tables'!$I643)=3,"Yes","No"))</f>
        <v>Yes</v>
      </c>
      <c r="M643" s="107">
        <f>COUNTA('Master Tables'!$D643:$E643,'Master Tables'!$I643)+IF('Master Tables'!$J643="Yes",1,0)</f>
        <v>4</v>
      </c>
      <c r="N643" s="108">
        <f>IF('Master Tables'!$M643&gt;0,4,0)</f>
        <v>4</v>
      </c>
    </row>
    <row r="644" spans="1:14" s="4" customFormat="1">
      <c r="A644" s="109" t="s">
        <v>132</v>
      </c>
      <c r="B644" s="110" t="s">
        <v>265</v>
      </c>
      <c r="C644" s="110" t="s">
        <v>1288</v>
      </c>
      <c r="D644" s="110" t="s">
        <v>206</v>
      </c>
      <c r="E644" s="110" t="s">
        <v>1289</v>
      </c>
      <c r="F644" s="110" t="s">
        <v>188</v>
      </c>
      <c r="G644" s="109" t="s">
        <v>178</v>
      </c>
      <c r="H644" s="109"/>
      <c r="I644" s="109" t="s">
        <v>214</v>
      </c>
      <c r="J644" s="109" t="s">
        <v>208</v>
      </c>
      <c r="K644" s="109" t="s">
        <v>214</v>
      </c>
      <c r="L644" s="107" t="str">
        <f>IF(COUNTA('Master Tables'!$A644:$C644)=0,"",IF(COUNTA('Master Tables'!$D644:$E644,'Master Tables'!$I644)=3,"Yes","No"))</f>
        <v>Yes</v>
      </c>
      <c r="M644" s="107">
        <f>COUNTA('Master Tables'!$D644:$E644,'Master Tables'!$I644)+IF('Master Tables'!$J644="Yes",1,0)</f>
        <v>4</v>
      </c>
      <c r="N644" s="108">
        <f>IF('Master Tables'!$M644&gt;0,4,0)</f>
        <v>4</v>
      </c>
    </row>
    <row r="645" spans="1:14" s="4" customFormat="1">
      <c r="A645" s="109" t="s">
        <v>132</v>
      </c>
      <c r="B645" s="110" t="s">
        <v>265</v>
      </c>
      <c r="C645" s="110" t="s">
        <v>1290</v>
      </c>
      <c r="D645" s="110" t="s">
        <v>206</v>
      </c>
      <c r="E645" s="110" t="s">
        <v>1291</v>
      </c>
      <c r="F645" s="110" t="s">
        <v>188</v>
      </c>
      <c r="G645" s="109" t="s">
        <v>178</v>
      </c>
      <c r="H645" s="109"/>
      <c r="I645" s="109" t="s">
        <v>214</v>
      </c>
      <c r="J645" s="109" t="s">
        <v>208</v>
      </c>
      <c r="K645" s="109" t="s">
        <v>214</v>
      </c>
      <c r="L645" s="107" t="str">
        <f>IF(COUNTA('Master Tables'!$A645:$C645)=0,"",IF(COUNTA('Master Tables'!$D645:$E645,'Master Tables'!$I645)=3,"Yes","No"))</f>
        <v>Yes</v>
      </c>
      <c r="M645" s="107">
        <f>COUNTA('Master Tables'!$D645:$E645,'Master Tables'!$I645)+IF('Master Tables'!$J645="Yes",1,0)</f>
        <v>4</v>
      </c>
      <c r="N645" s="108">
        <f>IF('Master Tables'!$M645&gt;0,4,0)</f>
        <v>4</v>
      </c>
    </row>
    <row r="646" spans="1:14" s="4" customFormat="1">
      <c r="A646" s="109" t="s">
        <v>132</v>
      </c>
      <c r="B646" s="110" t="s">
        <v>215</v>
      </c>
      <c r="C646" s="110" t="s">
        <v>1292</v>
      </c>
      <c r="D646" s="110" t="s">
        <v>206</v>
      </c>
      <c r="E646" s="110" t="s">
        <v>1293</v>
      </c>
      <c r="F646" s="110" t="s">
        <v>188</v>
      </c>
      <c r="G646" s="109" t="s">
        <v>178</v>
      </c>
      <c r="H646" s="109"/>
      <c r="I646" s="109" t="s">
        <v>214</v>
      </c>
      <c r="J646" s="109" t="s">
        <v>208</v>
      </c>
      <c r="K646" s="109" t="s">
        <v>214</v>
      </c>
      <c r="L646" s="107" t="str">
        <f>IF(COUNTA('Master Tables'!$A646:$C646)=0,"",IF(COUNTA('Master Tables'!$D646:$E646,'Master Tables'!$I646)=3,"Yes","No"))</f>
        <v>Yes</v>
      </c>
      <c r="M646" s="107">
        <f>COUNTA('Master Tables'!$D646:$E646,'Master Tables'!$I646)+IF('Master Tables'!$J646="Yes",1,0)</f>
        <v>4</v>
      </c>
      <c r="N646" s="108">
        <f>IF('Master Tables'!$M646&gt;0,4,0)</f>
        <v>4</v>
      </c>
    </row>
    <row r="647" spans="1:14" s="4" customFormat="1">
      <c r="A647" s="109" t="s">
        <v>132</v>
      </c>
      <c r="B647" s="110" t="s">
        <v>455</v>
      </c>
      <c r="C647" s="110" t="s">
        <v>1294</v>
      </c>
      <c r="D647" s="110" t="s">
        <v>206</v>
      </c>
      <c r="E647" s="110" t="s">
        <v>1295</v>
      </c>
      <c r="F647" s="110" t="s">
        <v>188</v>
      </c>
      <c r="G647" s="109" t="s">
        <v>178</v>
      </c>
      <c r="H647" s="109"/>
      <c r="I647" s="109" t="s">
        <v>214</v>
      </c>
      <c r="J647" s="109" t="s">
        <v>208</v>
      </c>
      <c r="K647" s="109" t="s">
        <v>214</v>
      </c>
      <c r="L647" s="107" t="str">
        <f>IF(COUNTA('Master Tables'!$A647:$C647)=0,"",IF(COUNTA('Master Tables'!$D647:$E647,'Master Tables'!$I647)=3,"Yes","No"))</f>
        <v>Yes</v>
      </c>
      <c r="M647" s="107">
        <f>COUNTA('Master Tables'!$D647:$E647,'Master Tables'!$I647)+IF('Master Tables'!$J647="Yes",1,0)</f>
        <v>4</v>
      </c>
      <c r="N647" s="108">
        <f>IF('Master Tables'!$M647&gt;0,4,0)</f>
        <v>4</v>
      </c>
    </row>
    <row r="648" spans="1:14" s="4" customFormat="1">
      <c r="A648" s="109" t="s">
        <v>132</v>
      </c>
      <c r="B648" s="110" t="s">
        <v>215</v>
      </c>
      <c r="C648" s="110" t="s">
        <v>1296</v>
      </c>
      <c r="D648" s="110" t="s">
        <v>206</v>
      </c>
      <c r="E648" s="110" t="s">
        <v>1297</v>
      </c>
      <c r="F648" s="110" t="s">
        <v>188</v>
      </c>
      <c r="G648" s="109" t="s">
        <v>178</v>
      </c>
      <c r="H648" s="109"/>
      <c r="I648" s="109" t="s">
        <v>214</v>
      </c>
      <c r="J648" s="109" t="s">
        <v>208</v>
      </c>
      <c r="K648" s="109" t="s">
        <v>214</v>
      </c>
      <c r="L648" s="107" t="str">
        <f>IF(COUNTA('Master Tables'!$A648:$C648)=0,"",IF(COUNTA('Master Tables'!$D648:$E648,'Master Tables'!$I648)=3,"Yes","No"))</f>
        <v>Yes</v>
      </c>
      <c r="M648" s="107">
        <f>COUNTA('Master Tables'!$D648:$E648,'Master Tables'!$I648)+IF('Master Tables'!$J648="Yes",1,0)</f>
        <v>4</v>
      </c>
      <c r="N648" s="108">
        <f>IF('Master Tables'!$M648&gt;0,4,0)</f>
        <v>4</v>
      </c>
    </row>
    <row r="649" spans="1:14" s="4" customFormat="1">
      <c r="A649" s="109" t="s">
        <v>132</v>
      </c>
      <c r="B649" s="110" t="s">
        <v>215</v>
      </c>
      <c r="C649" s="110" t="s">
        <v>1298</v>
      </c>
      <c r="D649" s="110" t="s">
        <v>206</v>
      </c>
      <c r="E649" s="110" t="s">
        <v>450</v>
      </c>
      <c r="F649" s="110" t="s">
        <v>188</v>
      </c>
      <c r="G649" s="109" t="s">
        <v>178</v>
      </c>
      <c r="H649" s="109"/>
      <c r="I649" s="109" t="s">
        <v>214</v>
      </c>
      <c r="J649" s="109" t="s">
        <v>208</v>
      </c>
      <c r="K649" s="109" t="s">
        <v>214</v>
      </c>
      <c r="L649" s="107" t="str">
        <f>IF(COUNTA('Master Tables'!$A649:$C649)=0,"",IF(COUNTA('Master Tables'!$D649:$E649,'Master Tables'!$I649)=3,"Yes","No"))</f>
        <v>Yes</v>
      </c>
      <c r="M649" s="107">
        <f>COUNTA('Master Tables'!$D649:$E649,'Master Tables'!$I649)+IF('Master Tables'!$J649="Yes",1,0)</f>
        <v>4</v>
      </c>
      <c r="N649" s="108">
        <f>IF('Master Tables'!$M649&gt;0,4,0)</f>
        <v>4</v>
      </c>
    </row>
    <row r="650" spans="1:14" s="4" customFormat="1">
      <c r="A650" s="109" t="s">
        <v>132</v>
      </c>
      <c r="B650" s="110" t="s">
        <v>215</v>
      </c>
      <c r="C650" s="110" t="s">
        <v>1299</v>
      </c>
      <c r="D650" s="110" t="s">
        <v>206</v>
      </c>
      <c r="E650" s="110" t="s">
        <v>450</v>
      </c>
      <c r="F650" s="110" t="s">
        <v>188</v>
      </c>
      <c r="G650" s="109" t="s">
        <v>178</v>
      </c>
      <c r="H650" s="109"/>
      <c r="I650" s="109" t="s">
        <v>214</v>
      </c>
      <c r="J650" s="109" t="s">
        <v>208</v>
      </c>
      <c r="K650" s="109" t="s">
        <v>214</v>
      </c>
      <c r="L650" s="107" t="str">
        <f>IF(COUNTA('Master Tables'!$A650:$C650)=0,"",IF(COUNTA('Master Tables'!$D650:$E650,'Master Tables'!$I650)=3,"Yes","No"))</f>
        <v>Yes</v>
      </c>
      <c r="M650" s="107">
        <f>COUNTA('Master Tables'!$D650:$E650,'Master Tables'!$I650)+IF('Master Tables'!$J650="Yes",1,0)</f>
        <v>4</v>
      </c>
      <c r="N650" s="108">
        <f>IF('Master Tables'!$M650&gt;0,4,0)</f>
        <v>4</v>
      </c>
    </row>
    <row r="651" spans="1:14" s="4" customFormat="1">
      <c r="A651" s="109" t="s">
        <v>132</v>
      </c>
      <c r="B651" s="110" t="s">
        <v>455</v>
      </c>
      <c r="C651" s="110" t="s">
        <v>1300</v>
      </c>
      <c r="D651" s="110" t="s">
        <v>206</v>
      </c>
      <c r="E651" s="110" t="s">
        <v>1301</v>
      </c>
      <c r="F651" s="110" t="s">
        <v>188</v>
      </c>
      <c r="G651" s="109" t="s">
        <v>178</v>
      </c>
      <c r="H651" s="109"/>
      <c r="I651" s="109" t="s">
        <v>214</v>
      </c>
      <c r="J651" s="109" t="s">
        <v>208</v>
      </c>
      <c r="K651" s="109" t="s">
        <v>214</v>
      </c>
      <c r="L651" s="107" t="str">
        <f>IF(COUNTA('Master Tables'!$A651:$C651)=0,"",IF(COUNTA('Master Tables'!$D651:$E651,'Master Tables'!$I651)=3,"Yes","No"))</f>
        <v>Yes</v>
      </c>
      <c r="M651" s="107">
        <f>COUNTA('Master Tables'!$D651:$E651,'Master Tables'!$I651)+IF('Master Tables'!$J651="Yes",1,0)</f>
        <v>4</v>
      </c>
      <c r="N651" s="108">
        <f>IF('Master Tables'!$M651&gt;0,4,0)</f>
        <v>4</v>
      </c>
    </row>
    <row r="652" spans="1:14" s="4" customFormat="1">
      <c r="A652" s="109" t="s">
        <v>132</v>
      </c>
      <c r="B652" s="110" t="s">
        <v>455</v>
      </c>
      <c r="C652" s="110" t="s">
        <v>1302</v>
      </c>
      <c r="D652" s="110" t="s">
        <v>206</v>
      </c>
      <c r="E652" s="110" t="s">
        <v>450</v>
      </c>
      <c r="F652" s="110" t="s">
        <v>188</v>
      </c>
      <c r="G652" s="109" t="s">
        <v>178</v>
      </c>
      <c r="H652" s="109"/>
      <c r="I652" s="109" t="s">
        <v>214</v>
      </c>
      <c r="J652" s="109" t="s">
        <v>208</v>
      </c>
      <c r="K652" s="109" t="s">
        <v>214</v>
      </c>
      <c r="L652" s="107" t="str">
        <f>IF(COUNTA('Master Tables'!$A652:$C652)=0,"",IF(COUNTA('Master Tables'!$D652:$E652,'Master Tables'!$I652)=3,"Yes","No"))</f>
        <v>Yes</v>
      </c>
      <c r="M652" s="107">
        <f>COUNTA('Master Tables'!$D652:$E652,'Master Tables'!$I652)+IF('Master Tables'!$J652="Yes",1,0)</f>
        <v>4</v>
      </c>
      <c r="N652" s="108">
        <f>IF('Master Tables'!$M652&gt;0,4,0)</f>
        <v>4</v>
      </c>
    </row>
    <row r="653" spans="1:14" s="4" customFormat="1">
      <c r="A653" s="109" t="s">
        <v>132</v>
      </c>
      <c r="B653" s="110" t="s">
        <v>215</v>
      </c>
      <c r="C653" s="110" t="s">
        <v>1303</v>
      </c>
      <c r="D653" s="110" t="s">
        <v>206</v>
      </c>
      <c r="E653" s="110" t="s">
        <v>450</v>
      </c>
      <c r="F653" s="110" t="s">
        <v>188</v>
      </c>
      <c r="G653" s="109" t="s">
        <v>178</v>
      </c>
      <c r="H653" s="109"/>
      <c r="I653" s="109" t="s">
        <v>214</v>
      </c>
      <c r="J653" s="109" t="s">
        <v>208</v>
      </c>
      <c r="K653" s="109" t="s">
        <v>214</v>
      </c>
      <c r="L653" s="107" t="str">
        <f>IF(COUNTA('Master Tables'!$A653:$C653)=0,"",IF(COUNTA('Master Tables'!$D653:$E653,'Master Tables'!$I653)=3,"Yes","No"))</f>
        <v>Yes</v>
      </c>
      <c r="M653" s="107">
        <f>COUNTA('Master Tables'!$D653:$E653,'Master Tables'!$I653)+IF('Master Tables'!$J653="Yes",1,0)</f>
        <v>4</v>
      </c>
      <c r="N653" s="108">
        <f>IF('Master Tables'!$M653&gt;0,4,0)</f>
        <v>4</v>
      </c>
    </row>
    <row r="654" spans="1:14" s="4" customFormat="1">
      <c r="A654" s="109" t="s">
        <v>132</v>
      </c>
      <c r="B654" s="110" t="s">
        <v>455</v>
      </c>
      <c r="C654" s="110" t="s">
        <v>1304</v>
      </c>
      <c r="D654" s="110" t="s">
        <v>206</v>
      </c>
      <c r="E654" s="110" t="s">
        <v>450</v>
      </c>
      <c r="F654" s="110" t="s">
        <v>188</v>
      </c>
      <c r="G654" s="109" t="s">
        <v>178</v>
      </c>
      <c r="H654" s="109"/>
      <c r="I654" s="109" t="s">
        <v>214</v>
      </c>
      <c r="J654" s="109" t="s">
        <v>208</v>
      </c>
      <c r="K654" s="109" t="s">
        <v>214</v>
      </c>
      <c r="L654" s="107" t="str">
        <f>IF(COUNTA('Master Tables'!$A654:$C654)=0,"",IF(COUNTA('Master Tables'!$D654:$E654,'Master Tables'!$I654)=3,"Yes","No"))</f>
        <v>Yes</v>
      </c>
      <c r="M654" s="107">
        <f>COUNTA('Master Tables'!$D654:$E654,'Master Tables'!$I654)+IF('Master Tables'!$J654="Yes",1,0)</f>
        <v>4</v>
      </c>
      <c r="N654" s="108">
        <f>IF('Master Tables'!$M654&gt;0,4,0)</f>
        <v>4</v>
      </c>
    </row>
    <row r="655" spans="1:14" s="4" customFormat="1">
      <c r="A655" s="109" t="s">
        <v>132</v>
      </c>
      <c r="B655" s="110" t="s">
        <v>455</v>
      </c>
      <c r="C655" s="110" t="s">
        <v>1305</v>
      </c>
      <c r="D655" s="110" t="s">
        <v>206</v>
      </c>
      <c r="E655" s="110" t="s">
        <v>450</v>
      </c>
      <c r="F655" s="110" t="s">
        <v>188</v>
      </c>
      <c r="G655" s="109" t="s">
        <v>178</v>
      </c>
      <c r="H655" s="109"/>
      <c r="I655" s="109" t="s">
        <v>214</v>
      </c>
      <c r="J655" s="109" t="s">
        <v>208</v>
      </c>
      <c r="K655" s="109" t="s">
        <v>214</v>
      </c>
      <c r="L655" s="107" t="str">
        <f>IF(COUNTA('Master Tables'!$A655:$C655)=0,"",IF(COUNTA('Master Tables'!$D655:$E655,'Master Tables'!$I655)=3,"Yes","No"))</f>
        <v>Yes</v>
      </c>
      <c r="M655" s="107">
        <f>COUNTA('Master Tables'!$D655:$E655,'Master Tables'!$I655)+IF('Master Tables'!$J655="Yes",1,0)</f>
        <v>4</v>
      </c>
      <c r="N655" s="108">
        <f>IF('Master Tables'!$M655&gt;0,4,0)</f>
        <v>4</v>
      </c>
    </row>
    <row r="656" spans="1:14" s="4" customFormat="1">
      <c r="A656" s="109" t="s">
        <v>132</v>
      </c>
      <c r="B656" s="110" t="s">
        <v>455</v>
      </c>
      <c r="C656" s="110" t="s">
        <v>1306</v>
      </c>
      <c r="D656" s="110" t="s">
        <v>206</v>
      </c>
      <c r="E656" s="110" t="s">
        <v>450</v>
      </c>
      <c r="F656" s="110" t="s">
        <v>188</v>
      </c>
      <c r="G656" s="109" t="s">
        <v>178</v>
      </c>
      <c r="H656" s="109"/>
      <c r="I656" s="109" t="s">
        <v>214</v>
      </c>
      <c r="J656" s="109" t="s">
        <v>208</v>
      </c>
      <c r="K656" s="109" t="s">
        <v>214</v>
      </c>
      <c r="L656" s="107" t="str">
        <f>IF(COUNTA('Master Tables'!$A656:$C656)=0,"",IF(COUNTA('Master Tables'!$D656:$E656,'Master Tables'!$I656)=3,"Yes","No"))</f>
        <v>Yes</v>
      </c>
      <c r="M656" s="107">
        <f>COUNTA('Master Tables'!$D656:$E656,'Master Tables'!$I656)+IF('Master Tables'!$J656="Yes",1,0)</f>
        <v>4</v>
      </c>
      <c r="N656" s="108">
        <f>IF('Master Tables'!$M656&gt;0,4,0)</f>
        <v>4</v>
      </c>
    </row>
    <row r="657" spans="1:14" s="4" customFormat="1">
      <c r="A657" s="109" t="s">
        <v>132</v>
      </c>
      <c r="B657" s="110" t="s">
        <v>455</v>
      </c>
      <c r="C657" s="110" t="s">
        <v>1307</v>
      </c>
      <c r="D657" s="110" t="s">
        <v>206</v>
      </c>
      <c r="E657" s="110" t="s">
        <v>450</v>
      </c>
      <c r="F657" s="110" t="s">
        <v>188</v>
      </c>
      <c r="G657" s="109" t="s">
        <v>178</v>
      </c>
      <c r="H657" s="109"/>
      <c r="I657" s="109" t="s">
        <v>214</v>
      </c>
      <c r="J657" s="109" t="s">
        <v>208</v>
      </c>
      <c r="K657" s="109" t="s">
        <v>214</v>
      </c>
      <c r="L657" s="107" t="str">
        <f>IF(COUNTA('Master Tables'!$A657:$C657)=0,"",IF(COUNTA('Master Tables'!$D657:$E657,'Master Tables'!$I657)=3,"Yes","No"))</f>
        <v>Yes</v>
      </c>
      <c r="M657" s="107">
        <f>COUNTA('Master Tables'!$D657:$E657,'Master Tables'!$I657)+IF('Master Tables'!$J657="Yes",1,0)</f>
        <v>4</v>
      </c>
      <c r="N657" s="108">
        <f>IF('Master Tables'!$M657&gt;0,4,0)</f>
        <v>4</v>
      </c>
    </row>
    <row r="658" spans="1:14" s="4" customFormat="1">
      <c r="A658" s="109" t="s">
        <v>132</v>
      </c>
      <c r="B658" s="110" t="s">
        <v>215</v>
      </c>
      <c r="C658" s="110" t="s">
        <v>1308</v>
      </c>
      <c r="D658" s="110" t="s">
        <v>206</v>
      </c>
      <c r="E658" s="110" t="s">
        <v>450</v>
      </c>
      <c r="F658" s="110" t="s">
        <v>188</v>
      </c>
      <c r="G658" s="109" t="s">
        <v>178</v>
      </c>
      <c r="H658" s="109"/>
      <c r="I658" s="109" t="s">
        <v>214</v>
      </c>
      <c r="J658" s="109" t="s">
        <v>208</v>
      </c>
      <c r="K658" s="109" t="s">
        <v>214</v>
      </c>
      <c r="L658" s="107" t="str">
        <f>IF(COUNTA('Master Tables'!$A658:$C658)=0,"",IF(COUNTA('Master Tables'!$D658:$E658,'Master Tables'!$I658)=3,"Yes","No"))</f>
        <v>Yes</v>
      </c>
      <c r="M658" s="107">
        <f>COUNTA('Master Tables'!$D658:$E658,'Master Tables'!$I658)+IF('Master Tables'!$J658="Yes",1,0)</f>
        <v>4</v>
      </c>
      <c r="N658" s="108">
        <f>IF('Master Tables'!$M658&gt;0,4,0)</f>
        <v>4</v>
      </c>
    </row>
    <row r="659" spans="1:14" s="4" customFormat="1">
      <c r="A659" s="109" t="s">
        <v>132</v>
      </c>
      <c r="B659" s="110" t="s">
        <v>215</v>
      </c>
      <c r="C659" s="110" t="s">
        <v>1309</v>
      </c>
      <c r="D659" s="110" t="s">
        <v>206</v>
      </c>
      <c r="E659" s="110" t="s">
        <v>450</v>
      </c>
      <c r="F659" s="110" t="s">
        <v>188</v>
      </c>
      <c r="G659" s="109" t="s">
        <v>178</v>
      </c>
      <c r="H659" s="109"/>
      <c r="I659" s="109" t="s">
        <v>214</v>
      </c>
      <c r="J659" s="109" t="s">
        <v>208</v>
      </c>
      <c r="K659" s="109" t="s">
        <v>214</v>
      </c>
      <c r="L659" s="107" t="str">
        <f>IF(COUNTA('Master Tables'!$A659:$C659)=0,"",IF(COUNTA('Master Tables'!$D659:$E659,'Master Tables'!$I659)=3,"Yes","No"))</f>
        <v>Yes</v>
      </c>
      <c r="M659" s="107">
        <f>COUNTA('Master Tables'!$D659:$E659,'Master Tables'!$I659)+IF('Master Tables'!$J659="Yes",1,0)</f>
        <v>4</v>
      </c>
      <c r="N659" s="108">
        <f>IF('Master Tables'!$M659&gt;0,4,0)</f>
        <v>4</v>
      </c>
    </row>
    <row r="660" spans="1:14" s="4" customFormat="1">
      <c r="A660" s="109" t="s">
        <v>132</v>
      </c>
      <c r="B660" s="110" t="s">
        <v>215</v>
      </c>
      <c r="C660" s="110" t="s">
        <v>1310</v>
      </c>
      <c r="D660" s="110" t="s">
        <v>206</v>
      </c>
      <c r="E660" s="110" t="s">
        <v>450</v>
      </c>
      <c r="F660" s="110" t="s">
        <v>188</v>
      </c>
      <c r="G660" s="109" t="s">
        <v>178</v>
      </c>
      <c r="H660" s="109"/>
      <c r="I660" s="109" t="s">
        <v>214</v>
      </c>
      <c r="J660" s="109" t="s">
        <v>208</v>
      </c>
      <c r="K660" s="109" t="s">
        <v>214</v>
      </c>
      <c r="L660" s="107" t="str">
        <f>IF(COUNTA('Master Tables'!$A660:$C660)=0,"",IF(COUNTA('Master Tables'!$D660:$E660,'Master Tables'!$I660)=3,"Yes","No"))</f>
        <v>Yes</v>
      </c>
      <c r="M660" s="107">
        <f>COUNTA('Master Tables'!$D660:$E660,'Master Tables'!$I660)+IF('Master Tables'!$J660="Yes",1,0)</f>
        <v>4</v>
      </c>
      <c r="N660" s="108">
        <f>IF('Master Tables'!$M660&gt;0,4,0)</f>
        <v>4</v>
      </c>
    </row>
    <row r="661" spans="1:14" s="4" customFormat="1">
      <c r="A661" s="109" t="s">
        <v>132</v>
      </c>
      <c r="B661" s="110" t="s">
        <v>455</v>
      </c>
      <c r="C661" s="110" t="s">
        <v>1311</v>
      </c>
      <c r="D661" s="110" t="s">
        <v>206</v>
      </c>
      <c r="E661" s="110" t="s">
        <v>450</v>
      </c>
      <c r="F661" s="110" t="s">
        <v>188</v>
      </c>
      <c r="G661" s="109" t="s">
        <v>178</v>
      </c>
      <c r="H661" s="109"/>
      <c r="I661" s="109" t="s">
        <v>214</v>
      </c>
      <c r="J661" s="109" t="s">
        <v>208</v>
      </c>
      <c r="K661" s="109" t="s">
        <v>214</v>
      </c>
      <c r="L661" s="107" t="str">
        <f>IF(COUNTA('Master Tables'!$A661:$C661)=0,"",IF(COUNTA('Master Tables'!$D661:$E661,'Master Tables'!$I661)=3,"Yes","No"))</f>
        <v>Yes</v>
      </c>
      <c r="M661" s="107">
        <f>COUNTA('Master Tables'!$D661:$E661,'Master Tables'!$I661)+IF('Master Tables'!$J661="Yes",1,0)</f>
        <v>4</v>
      </c>
      <c r="N661" s="108">
        <f>IF('Master Tables'!$M661&gt;0,4,0)</f>
        <v>4</v>
      </c>
    </row>
    <row r="662" spans="1:14" s="4" customFormat="1">
      <c r="A662" s="109" t="s">
        <v>132</v>
      </c>
      <c r="B662" s="110" t="s">
        <v>455</v>
      </c>
      <c r="C662" s="110" t="s">
        <v>1312</v>
      </c>
      <c r="D662" s="110" t="s">
        <v>206</v>
      </c>
      <c r="E662" s="110" t="s">
        <v>450</v>
      </c>
      <c r="F662" s="110" t="s">
        <v>188</v>
      </c>
      <c r="G662" s="109" t="s">
        <v>178</v>
      </c>
      <c r="H662" s="109"/>
      <c r="I662" s="109" t="s">
        <v>214</v>
      </c>
      <c r="J662" s="109" t="s">
        <v>208</v>
      </c>
      <c r="K662" s="109" t="s">
        <v>214</v>
      </c>
      <c r="L662" s="107" t="str">
        <f>IF(COUNTA('Master Tables'!$A662:$C662)=0,"",IF(COUNTA('Master Tables'!$D662:$E662,'Master Tables'!$I662)=3,"Yes","No"))</f>
        <v>Yes</v>
      </c>
      <c r="M662" s="107">
        <f>COUNTA('Master Tables'!$D662:$E662,'Master Tables'!$I662)+IF('Master Tables'!$J662="Yes",1,0)</f>
        <v>4</v>
      </c>
      <c r="N662" s="108">
        <f>IF('Master Tables'!$M662&gt;0,4,0)</f>
        <v>4</v>
      </c>
    </row>
    <row r="663" spans="1:14" s="4" customFormat="1">
      <c r="A663" s="109" t="s">
        <v>132</v>
      </c>
      <c r="B663" s="110" t="s">
        <v>455</v>
      </c>
      <c r="C663" s="110" t="s">
        <v>1313</v>
      </c>
      <c r="D663" s="110" t="s">
        <v>206</v>
      </c>
      <c r="E663" s="110" t="s">
        <v>450</v>
      </c>
      <c r="F663" s="110" t="s">
        <v>188</v>
      </c>
      <c r="G663" s="109" t="s">
        <v>178</v>
      </c>
      <c r="H663" s="109"/>
      <c r="I663" s="109" t="s">
        <v>214</v>
      </c>
      <c r="J663" s="109" t="s">
        <v>208</v>
      </c>
      <c r="K663" s="109" t="s">
        <v>214</v>
      </c>
      <c r="L663" s="107" t="str">
        <f>IF(COUNTA('Master Tables'!$A663:$C663)=0,"",IF(COUNTA('Master Tables'!$D663:$E663,'Master Tables'!$I663)=3,"Yes","No"))</f>
        <v>Yes</v>
      </c>
      <c r="M663" s="107">
        <f>COUNTA('Master Tables'!$D663:$E663,'Master Tables'!$I663)+IF('Master Tables'!$J663="Yes",1,0)</f>
        <v>4</v>
      </c>
      <c r="N663" s="108">
        <f>IF('Master Tables'!$M663&gt;0,4,0)</f>
        <v>4</v>
      </c>
    </row>
    <row r="664" spans="1:14" s="4" customFormat="1">
      <c r="A664" s="109" t="s">
        <v>132</v>
      </c>
      <c r="B664" s="110" t="s">
        <v>455</v>
      </c>
      <c r="C664" s="110" t="s">
        <v>1314</v>
      </c>
      <c r="D664" s="110" t="s">
        <v>206</v>
      </c>
      <c r="E664" s="110" t="s">
        <v>450</v>
      </c>
      <c r="F664" s="110" t="s">
        <v>188</v>
      </c>
      <c r="G664" s="109" t="s">
        <v>178</v>
      </c>
      <c r="H664" s="109"/>
      <c r="I664" s="109" t="s">
        <v>214</v>
      </c>
      <c r="J664" s="109" t="s">
        <v>208</v>
      </c>
      <c r="K664" s="109" t="s">
        <v>214</v>
      </c>
      <c r="L664" s="107" t="str">
        <f>IF(COUNTA('Master Tables'!$A664:$C664)=0,"",IF(COUNTA('Master Tables'!$D664:$E664,'Master Tables'!$I664)=3,"Yes","No"))</f>
        <v>Yes</v>
      </c>
      <c r="M664" s="107">
        <f>COUNTA('Master Tables'!$D664:$E664,'Master Tables'!$I664)+IF('Master Tables'!$J664="Yes",1,0)</f>
        <v>4</v>
      </c>
      <c r="N664" s="108">
        <f>IF('Master Tables'!$M664&gt;0,4,0)</f>
        <v>4</v>
      </c>
    </row>
    <row r="665" spans="1:14" s="4" customFormat="1">
      <c r="A665" s="109" t="s">
        <v>132</v>
      </c>
      <c r="B665" s="110" t="s">
        <v>455</v>
      </c>
      <c r="C665" s="110" t="s">
        <v>1315</v>
      </c>
      <c r="D665" s="110" t="s">
        <v>206</v>
      </c>
      <c r="E665" s="110" t="s">
        <v>450</v>
      </c>
      <c r="F665" s="110" t="s">
        <v>188</v>
      </c>
      <c r="G665" s="109" t="s">
        <v>178</v>
      </c>
      <c r="H665" s="109"/>
      <c r="I665" s="109" t="s">
        <v>214</v>
      </c>
      <c r="J665" s="109" t="s">
        <v>208</v>
      </c>
      <c r="K665" s="109" t="s">
        <v>214</v>
      </c>
      <c r="L665" s="107" t="str">
        <f>IF(COUNTA('Master Tables'!$A665:$C665)=0,"",IF(COUNTA('Master Tables'!$D665:$E665,'Master Tables'!$I665)=3,"Yes","No"))</f>
        <v>Yes</v>
      </c>
      <c r="M665" s="107">
        <f>COUNTA('Master Tables'!$D665:$E665,'Master Tables'!$I665)+IF('Master Tables'!$J665="Yes",1,0)</f>
        <v>4</v>
      </c>
      <c r="N665" s="108">
        <f>IF('Master Tables'!$M665&gt;0,4,0)</f>
        <v>4</v>
      </c>
    </row>
    <row r="666" spans="1:14" s="4" customFormat="1">
      <c r="A666" s="109" t="s">
        <v>132</v>
      </c>
      <c r="B666" s="110" t="s">
        <v>455</v>
      </c>
      <c r="C666" s="110" t="s">
        <v>1316</v>
      </c>
      <c r="D666" s="110" t="s">
        <v>206</v>
      </c>
      <c r="E666" s="110" t="s">
        <v>450</v>
      </c>
      <c r="F666" s="110" t="s">
        <v>188</v>
      </c>
      <c r="G666" s="109" t="s">
        <v>178</v>
      </c>
      <c r="H666" s="109"/>
      <c r="I666" s="109" t="s">
        <v>214</v>
      </c>
      <c r="J666" s="109" t="s">
        <v>208</v>
      </c>
      <c r="K666" s="109" t="s">
        <v>214</v>
      </c>
      <c r="L666" s="107" t="str">
        <f>IF(COUNTA('Master Tables'!$A666:$C666)=0,"",IF(COUNTA('Master Tables'!$D666:$E666,'Master Tables'!$I666)=3,"Yes","No"))</f>
        <v>Yes</v>
      </c>
      <c r="M666" s="107">
        <f>COUNTA('Master Tables'!$D666:$E666,'Master Tables'!$I666)+IF('Master Tables'!$J666="Yes",1,0)</f>
        <v>4</v>
      </c>
      <c r="N666" s="108">
        <f>IF('Master Tables'!$M666&gt;0,4,0)</f>
        <v>4</v>
      </c>
    </row>
    <row r="667" spans="1:14" s="4" customFormat="1">
      <c r="A667" s="109" t="s">
        <v>132</v>
      </c>
      <c r="B667" s="110" t="s">
        <v>455</v>
      </c>
      <c r="C667" s="110" t="s">
        <v>1317</v>
      </c>
      <c r="D667" s="110" t="s">
        <v>206</v>
      </c>
      <c r="E667" s="110" t="s">
        <v>450</v>
      </c>
      <c r="F667" s="110" t="s">
        <v>188</v>
      </c>
      <c r="G667" s="109" t="s">
        <v>178</v>
      </c>
      <c r="H667" s="109"/>
      <c r="I667" s="109" t="s">
        <v>214</v>
      </c>
      <c r="J667" s="109" t="s">
        <v>208</v>
      </c>
      <c r="K667" s="109" t="s">
        <v>214</v>
      </c>
      <c r="L667" s="107" t="str">
        <f>IF(COUNTA('Master Tables'!$A667:$C667)=0,"",IF(COUNTA('Master Tables'!$D667:$E667,'Master Tables'!$I667)=3,"Yes","No"))</f>
        <v>Yes</v>
      </c>
      <c r="M667" s="107">
        <f>COUNTA('Master Tables'!$D667:$E667,'Master Tables'!$I667)+IF('Master Tables'!$J667="Yes",1,0)</f>
        <v>4</v>
      </c>
      <c r="N667" s="108">
        <f>IF('Master Tables'!$M667&gt;0,4,0)</f>
        <v>4</v>
      </c>
    </row>
    <row r="668" spans="1:14" s="4" customFormat="1">
      <c r="A668" s="109" t="s">
        <v>132</v>
      </c>
      <c r="B668" s="110" t="s">
        <v>455</v>
      </c>
      <c r="C668" s="110" t="s">
        <v>1318</v>
      </c>
      <c r="D668" s="110" t="s">
        <v>206</v>
      </c>
      <c r="E668" s="110" t="s">
        <v>450</v>
      </c>
      <c r="F668" s="110" t="s">
        <v>188</v>
      </c>
      <c r="G668" s="109" t="s">
        <v>178</v>
      </c>
      <c r="H668" s="109"/>
      <c r="I668" s="109" t="s">
        <v>214</v>
      </c>
      <c r="J668" s="109" t="s">
        <v>208</v>
      </c>
      <c r="K668" s="109" t="s">
        <v>214</v>
      </c>
      <c r="L668" s="107" t="str">
        <f>IF(COUNTA('Master Tables'!$A668:$C668)=0,"",IF(COUNTA('Master Tables'!$D668:$E668,'Master Tables'!$I668)=3,"Yes","No"))</f>
        <v>Yes</v>
      </c>
      <c r="M668" s="107">
        <f>COUNTA('Master Tables'!$D668:$E668,'Master Tables'!$I668)+IF('Master Tables'!$J668="Yes",1,0)</f>
        <v>4</v>
      </c>
      <c r="N668" s="108">
        <f>IF('Master Tables'!$M668&gt;0,4,0)</f>
        <v>4</v>
      </c>
    </row>
    <row r="669" spans="1:14" s="4" customFormat="1">
      <c r="A669" s="109" t="s">
        <v>132</v>
      </c>
      <c r="B669" s="110" t="s">
        <v>215</v>
      </c>
      <c r="C669" s="110" t="s">
        <v>1319</v>
      </c>
      <c r="D669" s="110" t="s">
        <v>206</v>
      </c>
      <c r="E669" s="110" t="s">
        <v>466</v>
      </c>
      <c r="F669" s="110" t="s">
        <v>188</v>
      </c>
      <c r="G669" s="109" t="s">
        <v>178</v>
      </c>
      <c r="H669" s="109"/>
      <c r="I669" s="109" t="s">
        <v>214</v>
      </c>
      <c r="J669" s="109" t="s">
        <v>208</v>
      </c>
      <c r="K669" s="109" t="s">
        <v>214</v>
      </c>
      <c r="L669" s="107" t="str">
        <f>IF(COUNTA('Master Tables'!$A669:$C669)=0,"",IF(COUNTA('Master Tables'!$D669:$E669,'Master Tables'!$I669)=3,"Yes","No"))</f>
        <v>Yes</v>
      </c>
      <c r="M669" s="107">
        <f>COUNTA('Master Tables'!$D669:$E669,'Master Tables'!$I669)+IF('Master Tables'!$J669="Yes",1,0)</f>
        <v>4</v>
      </c>
      <c r="N669" s="108">
        <f>IF('Master Tables'!$M669&gt;0,4,0)</f>
        <v>4</v>
      </c>
    </row>
    <row r="670" spans="1:14" s="4" customFormat="1">
      <c r="A670" s="109" t="s">
        <v>132</v>
      </c>
      <c r="B670" s="110" t="s">
        <v>455</v>
      </c>
      <c r="C670" s="110" t="s">
        <v>1320</v>
      </c>
      <c r="D670" s="110" t="s">
        <v>206</v>
      </c>
      <c r="E670" s="110" t="s">
        <v>450</v>
      </c>
      <c r="F670" s="110" t="s">
        <v>188</v>
      </c>
      <c r="G670" s="109" t="s">
        <v>178</v>
      </c>
      <c r="H670" s="109"/>
      <c r="I670" s="109" t="s">
        <v>214</v>
      </c>
      <c r="J670" s="109" t="s">
        <v>208</v>
      </c>
      <c r="K670" s="109" t="s">
        <v>214</v>
      </c>
      <c r="L670" s="107" t="str">
        <f>IF(COUNTA('Master Tables'!$A670:$C670)=0,"",IF(COUNTA('Master Tables'!$D670:$E670,'Master Tables'!$I670)=3,"Yes","No"))</f>
        <v>Yes</v>
      </c>
      <c r="M670" s="107">
        <f>COUNTA('Master Tables'!$D670:$E670,'Master Tables'!$I670)+IF('Master Tables'!$J670="Yes",1,0)</f>
        <v>4</v>
      </c>
      <c r="N670" s="108">
        <f>IF('Master Tables'!$M670&gt;0,4,0)</f>
        <v>4</v>
      </c>
    </row>
    <row r="671" spans="1:14" s="4" customFormat="1">
      <c r="A671" s="109" t="s">
        <v>132</v>
      </c>
      <c r="B671" s="110" t="s">
        <v>215</v>
      </c>
      <c r="C671" s="110" t="s">
        <v>1321</v>
      </c>
      <c r="D671" s="110" t="s">
        <v>206</v>
      </c>
      <c r="E671" s="110" t="s">
        <v>450</v>
      </c>
      <c r="F671" s="110" t="s">
        <v>188</v>
      </c>
      <c r="G671" s="109" t="s">
        <v>178</v>
      </c>
      <c r="H671" s="109"/>
      <c r="I671" s="109" t="s">
        <v>214</v>
      </c>
      <c r="J671" s="109" t="s">
        <v>208</v>
      </c>
      <c r="K671" s="109" t="s">
        <v>214</v>
      </c>
      <c r="L671" s="107" t="str">
        <f>IF(COUNTA('Master Tables'!$A671:$C671)=0,"",IF(COUNTA('Master Tables'!$D671:$E671,'Master Tables'!$I671)=3,"Yes","No"))</f>
        <v>Yes</v>
      </c>
      <c r="M671" s="107">
        <f>COUNTA('Master Tables'!$D671:$E671,'Master Tables'!$I671)+IF('Master Tables'!$J671="Yes",1,0)</f>
        <v>4</v>
      </c>
      <c r="N671" s="108">
        <f>IF('Master Tables'!$M671&gt;0,4,0)</f>
        <v>4</v>
      </c>
    </row>
    <row r="672" spans="1:14" s="4" customFormat="1">
      <c r="A672" s="109" t="s">
        <v>132</v>
      </c>
      <c r="B672" s="110" t="s">
        <v>455</v>
      </c>
      <c r="C672" s="110" t="s">
        <v>1322</v>
      </c>
      <c r="D672" s="110" t="s">
        <v>206</v>
      </c>
      <c r="E672" s="110" t="s">
        <v>450</v>
      </c>
      <c r="F672" s="110" t="s">
        <v>188</v>
      </c>
      <c r="G672" s="109" t="s">
        <v>178</v>
      </c>
      <c r="H672" s="109"/>
      <c r="I672" s="109" t="s">
        <v>214</v>
      </c>
      <c r="J672" s="109" t="s">
        <v>208</v>
      </c>
      <c r="K672" s="109" t="s">
        <v>214</v>
      </c>
      <c r="L672" s="107" t="str">
        <f>IF(COUNTA('Master Tables'!$A672:$C672)=0,"",IF(COUNTA('Master Tables'!$D672:$E672,'Master Tables'!$I672)=3,"Yes","No"))</f>
        <v>Yes</v>
      </c>
      <c r="M672" s="107">
        <f>COUNTA('Master Tables'!$D672:$E672,'Master Tables'!$I672)+IF('Master Tables'!$J672="Yes",1,0)</f>
        <v>4</v>
      </c>
      <c r="N672" s="108">
        <f>IF('Master Tables'!$M672&gt;0,4,0)</f>
        <v>4</v>
      </c>
    </row>
    <row r="673" spans="1:14" s="4" customFormat="1">
      <c r="A673" s="109" t="s">
        <v>132</v>
      </c>
      <c r="B673" s="110" t="s">
        <v>455</v>
      </c>
      <c r="C673" s="110" t="s">
        <v>1323</v>
      </c>
      <c r="D673" s="110" t="s">
        <v>206</v>
      </c>
      <c r="E673" s="110" t="s">
        <v>450</v>
      </c>
      <c r="F673" s="110" t="s">
        <v>188</v>
      </c>
      <c r="G673" s="109" t="s">
        <v>178</v>
      </c>
      <c r="H673" s="109"/>
      <c r="I673" s="109" t="s">
        <v>214</v>
      </c>
      <c r="J673" s="109" t="s">
        <v>208</v>
      </c>
      <c r="K673" s="109" t="s">
        <v>214</v>
      </c>
      <c r="L673" s="107" t="str">
        <f>IF(COUNTA('Master Tables'!$A673:$C673)=0,"",IF(COUNTA('Master Tables'!$D673:$E673,'Master Tables'!$I673)=3,"Yes","No"))</f>
        <v>Yes</v>
      </c>
      <c r="M673" s="107">
        <f>COUNTA('Master Tables'!$D673:$E673,'Master Tables'!$I673)+IF('Master Tables'!$J673="Yes",1,0)</f>
        <v>4</v>
      </c>
      <c r="N673" s="108">
        <f>IF('Master Tables'!$M673&gt;0,4,0)</f>
        <v>4</v>
      </c>
    </row>
    <row r="674" spans="1:14" s="4" customFormat="1">
      <c r="A674" s="109" t="s">
        <v>132</v>
      </c>
      <c r="B674" s="110" t="s">
        <v>215</v>
      </c>
      <c r="C674" s="110" t="s">
        <v>1324</v>
      </c>
      <c r="D674" s="110" t="s">
        <v>206</v>
      </c>
      <c r="E674" s="110" t="s">
        <v>1325</v>
      </c>
      <c r="F674" s="110" t="s">
        <v>188</v>
      </c>
      <c r="G674" s="109" t="s">
        <v>178</v>
      </c>
      <c r="H674" s="109"/>
      <c r="I674" s="109" t="s">
        <v>214</v>
      </c>
      <c r="J674" s="109" t="s">
        <v>208</v>
      </c>
      <c r="K674" s="109" t="s">
        <v>214</v>
      </c>
      <c r="L674" s="107" t="str">
        <f>IF(COUNTA('Master Tables'!$A674:$C674)=0,"",IF(COUNTA('Master Tables'!$D674:$E674,'Master Tables'!$I674)=3,"Yes","No"))</f>
        <v>Yes</v>
      </c>
      <c r="M674" s="107">
        <f>COUNTA('Master Tables'!$D674:$E674,'Master Tables'!$I674)+IF('Master Tables'!$J674="Yes",1,0)</f>
        <v>4</v>
      </c>
      <c r="N674" s="108">
        <f>IF('Master Tables'!$M674&gt;0,4,0)</f>
        <v>4</v>
      </c>
    </row>
    <row r="675" spans="1:14" s="4" customFormat="1">
      <c r="A675" s="109" t="s">
        <v>132</v>
      </c>
      <c r="B675" s="110" t="s">
        <v>215</v>
      </c>
      <c r="C675" s="110" t="s">
        <v>1326</v>
      </c>
      <c r="D675" s="110" t="s">
        <v>206</v>
      </c>
      <c r="E675" s="110" t="s">
        <v>1327</v>
      </c>
      <c r="F675" s="110" t="s">
        <v>188</v>
      </c>
      <c r="G675" s="109" t="s">
        <v>178</v>
      </c>
      <c r="H675" s="109"/>
      <c r="I675" s="109" t="s">
        <v>214</v>
      </c>
      <c r="J675" s="109" t="s">
        <v>208</v>
      </c>
      <c r="K675" s="109" t="s">
        <v>214</v>
      </c>
      <c r="L675" s="107" t="str">
        <f>IF(COUNTA('Master Tables'!$A675:$C675)=0,"",IF(COUNTA('Master Tables'!$D675:$E675,'Master Tables'!$I675)=3,"Yes","No"))</f>
        <v>Yes</v>
      </c>
      <c r="M675" s="107">
        <f>COUNTA('Master Tables'!$D675:$E675,'Master Tables'!$I675)+IF('Master Tables'!$J675="Yes",1,0)</f>
        <v>4</v>
      </c>
      <c r="N675" s="108">
        <f>IF('Master Tables'!$M675&gt;0,4,0)</f>
        <v>4</v>
      </c>
    </row>
    <row r="676" spans="1:14" s="4" customFormat="1">
      <c r="A676" s="109" t="s">
        <v>132</v>
      </c>
      <c r="B676" s="110" t="s">
        <v>215</v>
      </c>
      <c r="C676" s="110" t="s">
        <v>1328</v>
      </c>
      <c r="D676" s="110" t="s">
        <v>206</v>
      </c>
      <c r="E676" s="110" t="s">
        <v>466</v>
      </c>
      <c r="F676" s="110" t="s">
        <v>188</v>
      </c>
      <c r="G676" s="109" t="s">
        <v>178</v>
      </c>
      <c r="H676" s="109"/>
      <c r="I676" s="109" t="s">
        <v>214</v>
      </c>
      <c r="J676" s="109" t="s">
        <v>208</v>
      </c>
      <c r="K676" s="109" t="s">
        <v>214</v>
      </c>
      <c r="L676" s="107" t="str">
        <f>IF(COUNTA('Master Tables'!$A676:$C676)=0,"",IF(COUNTA('Master Tables'!$D676:$E676,'Master Tables'!$I676)=3,"Yes","No"))</f>
        <v>Yes</v>
      </c>
      <c r="M676" s="107">
        <f>COUNTA('Master Tables'!$D676:$E676,'Master Tables'!$I676)+IF('Master Tables'!$J676="Yes",1,0)</f>
        <v>4</v>
      </c>
      <c r="N676" s="108">
        <f>IF('Master Tables'!$M676&gt;0,4,0)</f>
        <v>4</v>
      </c>
    </row>
    <row r="677" spans="1:14" s="4" customFormat="1">
      <c r="A677" s="109" t="s">
        <v>132</v>
      </c>
      <c r="B677" s="110" t="s">
        <v>215</v>
      </c>
      <c r="C677" s="110" t="s">
        <v>1329</v>
      </c>
      <c r="D677" s="110" t="s">
        <v>206</v>
      </c>
      <c r="E677" s="110" t="s">
        <v>450</v>
      </c>
      <c r="F677" s="110" t="s">
        <v>188</v>
      </c>
      <c r="G677" s="109" t="s">
        <v>178</v>
      </c>
      <c r="H677" s="109"/>
      <c r="I677" s="109" t="s">
        <v>214</v>
      </c>
      <c r="J677" s="109" t="s">
        <v>208</v>
      </c>
      <c r="K677" s="109" t="s">
        <v>214</v>
      </c>
      <c r="L677" s="107" t="str">
        <f>IF(COUNTA('Master Tables'!$A677:$C677)=0,"",IF(COUNTA('Master Tables'!$D677:$E677,'Master Tables'!$I677)=3,"Yes","No"))</f>
        <v>Yes</v>
      </c>
      <c r="M677" s="107">
        <f>COUNTA('Master Tables'!$D677:$E677,'Master Tables'!$I677)+IF('Master Tables'!$J677="Yes",1,0)</f>
        <v>4</v>
      </c>
      <c r="N677" s="108">
        <f>IF('Master Tables'!$M677&gt;0,4,0)</f>
        <v>4</v>
      </c>
    </row>
    <row r="678" spans="1:14" s="4" customFormat="1">
      <c r="A678" s="109" t="s">
        <v>132</v>
      </c>
      <c r="B678" s="110" t="s">
        <v>215</v>
      </c>
      <c r="C678" s="110" t="s">
        <v>1330</v>
      </c>
      <c r="D678" s="110" t="s">
        <v>206</v>
      </c>
      <c r="E678" s="110" t="s">
        <v>450</v>
      </c>
      <c r="F678" s="110" t="s">
        <v>188</v>
      </c>
      <c r="G678" s="109" t="s">
        <v>178</v>
      </c>
      <c r="H678" s="109"/>
      <c r="I678" s="109" t="s">
        <v>214</v>
      </c>
      <c r="J678" s="109" t="s">
        <v>208</v>
      </c>
      <c r="K678" s="109" t="s">
        <v>214</v>
      </c>
      <c r="L678" s="107" t="str">
        <f>IF(COUNTA('Master Tables'!$A678:$C678)=0,"",IF(COUNTA('Master Tables'!$D678:$E678,'Master Tables'!$I678)=3,"Yes","No"))</f>
        <v>Yes</v>
      </c>
      <c r="M678" s="107">
        <f>COUNTA('Master Tables'!$D678:$E678,'Master Tables'!$I678)+IF('Master Tables'!$J678="Yes",1,0)</f>
        <v>4</v>
      </c>
      <c r="N678" s="108">
        <f>IF('Master Tables'!$M678&gt;0,4,0)</f>
        <v>4</v>
      </c>
    </row>
    <row r="679" spans="1:14" s="4" customFormat="1">
      <c r="A679" s="109" t="s">
        <v>132</v>
      </c>
      <c r="B679" s="110" t="s">
        <v>215</v>
      </c>
      <c r="C679" s="110" t="s">
        <v>1331</v>
      </c>
      <c r="D679" s="110" t="s">
        <v>206</v>
      </c>
      <c r="E679" s="110" t="s">
        <v>450</v>
      </c>
      <c r="F679" s="110" t="s">
        <v>188</v>
      </c>
      <c r="G679" s="109" t="s">
        <v>178</v>
      </c>
      <c r="H679" s="109"/>
      <c r="I679" s="109" t="s">
        <v>214</v>
      </c>
      <c r="J679" s="109" t="s">
        <v>208</v>
      </c>
      <c r="K679" s="109" t="s">
        <v>214</v>
      </c>
      <c r="L679" s="107" t="str">
        <f>IF(COUNTA('Master Tables'!$A679:$C679)=0,"",IF(COUNTA('Master Tables'!$D679:$E679,'Master Tables'!$I679)=3,"Yes","No"))</f>
        <v>Yes</v>
      </c>
      <c r="M679" s="107">
        <f>COUNTA('Master Tables'!$D679:$E679,'Master Tables'!$I679)+IF('Master Tables'!$J679="Yes",1,0)</f>
        <v>4</v>
      </c>
      <c r="N679" s="108">
        <f>IF('Master Tables'!$M679&gt;0,4,0)</f>
        <v>4</v>
      </c>
    </row>
    <row r="680" spans="1:14" s="4" customFormat="1">
      <c r="A680" s="109" t="s">
        <v>132</v>
      </c>
      <c r="B680" s="110" t="s">
        <v>455</v>
      </c>
      <c r="C680" s="110" t="s">
        <v>1332</v>
      </c>
      <c r="D680" s="110" t="s">
        <v>206</v>
      </c>
      <c r="E680" s="110" t="s">
        <v>1333</v>
      </c>
      <c r="F680" s="110" t="s">
        <v>188</v>
      </c>
      <c r="G680" s="109" t="s">
        <v>178</v>
      </c>
      <c r="H680" s="109"/>
      <c r="I680" s="109" t="s">
        <v>214</v>
      </c>
      <c r="J680" s="109" t="s">
        <v>208</v>
      </c>
      <c r="K680" s="109" t="s">
        <v>214</v>
      </c>
      <c r="L680" s="107" t="str">
        <f>IF(COUNTA('Master Tables'!$A680:$C680)=0,"",IF(COUNTA('Master Tables'!$D680:$E680,'Master Tables'!$I680)=3,"Yes","No"))</f>
        <v>Yes</v>
      </c>
      <c r="M680" s="107">
        <f>COUNTA('Master Tables'!$D680:$E680,'Master Tables'!$I680)+IF('Master Tables'!$J680="Yes",1,0)</f>
        <v>4</v>
      </c>
      <c r="N680" s="108">
        <f>IF('Master Tables'!$M680&gt;0,4,0)</f>
        <v>4</v>
      </c>
    </row>
    <row r="681" spans="1:14" s="4" customFormat="1">
      <c r="A681" s="109" t="s">
        <v>132</v>
      </c>
      <c r="B681" s="110" t="s">
        <v>215</v>
      </c>
      <c r="C681" s="110" t="s">
        <v>1334</v>
      </c>
      <c r="D681" s="110" t="s">
        <v>206</v>
      </c>
      <c r="E681" s="110" t="s">
        <v>1335</v>
      </c>
      <c r="F681" s="110" t="s">
        <v>188</v>
      </c>
      <c r="G681" s="109" t="s">
        <v>178</v>
      </c>
      <c r="H681" s="109"/>
      <c r="I681" s="109" t="s">
        <v>214</v>
      </c>
      <c r="J681" s="109" t="s">
        <v>208</v>
      </c>
      <c r="K681" s="109" t="s">
        <v>214</v>
      </c>
      <c r="L681" s="107" t="str">
        <f>IF(COUNTA('Master Tables'!$A681:$C681)=0,"",IF(COUNTA('Master Tables'!$D681:$E681,'Master Tables'!$I681)=3,"Yes","No"))</f>
        <v>Yes</v>
      </c>
      <c r="M681" s="107">
        <f>COUNTA('Master Tables'!$D681:$E681,'Master Tables'!$I681)+IF('Master Tables'!$J681="Yes",1,0)</f>
        <v>4</v>
      </c>
      <c r="N681" s="108">
        <f>IF('Master Tables'!$M681&gt;0,4,0)</f>
        <v>4</v>
      </c>
    </row>
    <row r="682" spans="1:14" s="4" customFormat="1">
      <c r="A682" s="109" t="s">
        <v>132</v>
      </c>
      <c r="B682" s="110" t="s">
        <v>455</v>
      </c>
      <c r="C682" s="110" t="s">
        <v>1336</v>
      </c>
      <c r="D682" s="110" t="s">
        <v>206</v>
      </c>
      <c r="E682" s="110" t="s">
        <v>228</v>
      </c>
      <c r="F682" s="110" t="s">
        <v>188</v>
      </c>
      <c r="G682" s="109" t="s">
        <v>178</v>
      </c>
      <c r="H682" s="109"/>
      <c r="I682" s="109" t="s">
        <v>214</v>
      </c>
      <c r="J682" s="109" t="s">
        <v>208</v>
      </c>
      <c r="K682" s="109" t="s">
        <v>214</v>
      </c>
      <c r="L682" s="107" t="str">
        <f>IF(COUNTA('Master Tables'!$A682:$C682)=0,"",IF(COUNTA('Master Tables'!$D682:$E682,'Master Tables'!$I682)=3,"Yes","No"))</f>
        <v>Yes</v>
      </c>
      <c r="M682" s="107">
        <f>COUNTA('Master Tables'!$D682:$E682,'Master Tables'!$I682)+IF('Master Tables'!$J682="Yes",1,0)</f>
        <v>4</v>
      </c>
      <c r="N682" s="108">
        <f>IF('Master Tables'!$M682&gt;0,4,0)</f>
        <v>4</v>
      </c>
    </row>
    <row r="683" spans="1:14" s="4" customFormat="1">
      <c r="A683" s="109" t="s">
        <v>132</v>
      </c>
      <c r="B683" s="110" t="s">
        <v>405</v>
      </c>
      <c r="C683" s="110" t="s">
        <v>1337</v>
      </c>
      <c r="D683" s="110" t="s">
        <v>206</v>
      </c>
      <c r="E683" s="110" t="s">
        <v>450</v>
      </c>
      <c r="F683" s="110" t="s">
        <v>188</v>
      </c>
      <c r="G683" s="109" t="s">
        <v>178</v>
      </c>
      <c r="H683" s="109"/>
      <c r="I683" s="109" t="s">
        <v>214</v>
      </c>
      <c r="J683" s="109" t="s">
        <v>208</v>
      </c>
      <c r="K683" s="109" t="s">
        <v>214</v>
      </c>
      <c r="L683" s="107" t="str">
        <f>IF(COUNTA('Master Tables'!$A683:$C683)=0,"",IF(COUNTA('Master Tables'!$D683:$E683,'Master Tables'!$I683)=3,"Yes","No"))</f>
        <v>Yes</v>
      </c>
      <c r="M683" s="107">
        <f>COUNTA('Master Tables'!$D683:$E683,'Master Tables'!$I683)+IF('Master Tables'!$J683="Yes",1,0)</f>
        <v>4</v>
      </c>
      <c r="N683" s="108">
        <f>IF('Master Tables'!$M683&gt;0,4,0)</f>
        <v>4</v>
      </c>
    </row>
    <row r="684" spans="1:14" s="4" customFormat="1">
      <c r="A684" s="109" t="s">
        <v>132</v>
      </c>
      <c r="B684" s="110" t="s">
        <v>455</v>
      </c>
      <c r="C684" s="110" t="s">
        <v>1338</v>
      </c>
      <c r="D684" s="110" t="s">
        <v>206</v>
      </c>
      <c r="E684" s="110" t="s">
        <v>450</v>
      </c>
      <c r="F684" s="110" t="s">
        <v>188</v>
      </c>
      <c r="G684" s="109" t="s">
        <v>178</v>
      </c>
      <c r="H684" s="109"/>
      <c r="I684" s="109" t="s">
        <v>214</v>
      </c>
      <c r="J684" s="109" t="s">
        <v>208</v>
      </c>
      <c r="K684" s="109" t="s">
        <v>214</v>
      </c>
      <c r="L684" s="107" t="str">
        <f>IF(COUNTA('Master Tables'!$A684:$C684)=0,"",IF(COUNTA('Master Tables'!$D684:$E684,'Master Tables'!$I684)=3,"Yes","No"))</f>
        <v>Yes</v>
      </c>
      <c r="M684" s="107">
        <f>COUNTA('Master Tables'!$D684:$E684,'Master Tables'!$I684)+IF('Master Tables'!$J684="Yes",1,0)</f>
        <v>4</v>
      </c>
      <c r="N684" s="108">
        <f>IF('Master Tables'!$M684&gt;0,4,0)</f>
        <v>4</v>
      </c>
    </row>
    <row r="685" spans="1:14" s="4" customFormat="1">
      <c r="A685" s="109" t="s">
        <v>132</v>
      </c>
      <c r="B685" s="110" t="s">
        <v>455</v>
      </c>
      <c r="C685" s="110" t="s">
        <v>1339</v>
      </c>
      <c r="D685" s="110" t="s">
        <v>206</v>
      </c>
      <c r="E685" s="110" t="s">
        <v>450</v>
      </c>
      <c r="F685" s="110" t="s">
        <v>188</v>
      </c>
      <c r="G685" s="109" t="s">
        <v>178</v>
      </c>
      <c r="H685" s="109"/>
      <c r="I685" s="109" t="s">
        <v>214</v>
      </c>
      <c r="J685" s="109" t="s">
        <v>208</v>
      </c>
      <c r="K685" s="109" t="s">
        <v>214</v>
      </c>
      <c r="L685" s="107" t="str">
        <f>IF(COUNTA('Master Tables'!$A685:$C685)=0,"",IF(COUNTA('Master Tables'!$D685:$E685,'Master Tables'!$I685)=3,"Yes","No"))</f>
        <v>Yes</v>
      </c>
      <c r="M685" s="107">
        <f>COUNTA('Master Tables'!$D685:$E685,'Master Tables'!$I685)+IF('Master Tables'!$J685="Yes",1,0)</f>
        <v>4</v>
      </c>
      <c r="N685" s="108">
        <f>IF('Master Tables'!$M685&gt;0,4,0)</f>
        <v>4</v>
      </c>
    </row>
    <row r="686" spans="1:14" s="4" customFormat="1">
      <c r="A686" s="109" t="s">
        <v>132</v>
      </c>
      <c r="B686" s="110" t="s">
        <v>405</v>
      </c>
      <c r="C686" s="110" t="s">
        <v>1340</v>
      </c>
      <c r="D686" s="110" t="s">
        <v>206</v>
      </c>
      <c r="E686" s="110" t="s">
        <v>1341</v>
      </c>
      <c r="F686" s="110" t="s">
        <v>188</v>
      </c>
      <c r="G686" s="109" t="s">
        <v>178</v>
      </c>
      <c r="H686" s="109"/>
      <c r="I686" s="109" t="s">
        <v>214</v>
      </c>
      <c r="J686" s="109" t="s">
        <v>208</v>
      </c>
      <c r="K686" s="109" t="s">
        <v>214</v>
      </c>
      <c r="L686" s="107" t="str">
        <f>IF(COUNTA('Master Tables'!$A686:$C686)=0,"",IF(COUNTA('Master Tables'!$D686:$E686,'Master Tables'!$I686)=3,"Yes","No"))</f>
        <v>Yes</v>
      </c>
      <c r="M686" s="107">
        <f>COUNTA('Master Tables'!$D686:$E686,'Master Tables'!$I686)+IF('Master Tables'!$J686="Yes",1,0)</f>
        <v>4</v>
      </c>
      <c r="N686" s="108">
        <f>IF('Master Tables'!$M686&gt;0,4,0)</f>
        <v>4</v>
      </c>
    </row>
    <row r="687" spans="1:14" s="4" customFormat="1">
      <c r="A687" s="109" t="s">
        <v>132</v>
      </c>
      <c r="B687" s="110" t="s">
        <v>215</v>
      </c>
      <c r="C687" s="110" t="s">
        <v>1342</v>
      </c>
      <c r="D687" s="110" t="s">
        <v>206</v>
      </c>
      <c r="E687" s="110" t="s">
        <v>450</v>
      </c>
      <c r="F687" s="110" t="s">
        <v>188</v>
      </c>
      <c r="G687" s="109" t="s">
        <v>178</v>
      </c>
      <c r="H687" s="109"/>
      <c r="I687" s="109" t="s">
        <v>214</v>
      </c>
      <c r="J687" s="109" t="s">
        <v>208</v>
      </c>
      <c r="K687" s="109" t="s">
        <v>214</v>
      </c>
      <c r="L687" s="107" t="str">
        <f>IF(COUNTA('Master Tables'!$A687:$C687)=0,"",IF(COUNTA('Master Tables'!$D687:$E687,'Master Tables'!$I687)=3,"Yes","No"))</f>
        <v>Yes</v>
      </c>
      <c r="M687" s="107">
        <f>COUNTA('Master Tables'!$D687:$E687,'Master Tables'!$I687)+IF('Master Tables'!$J687="Yes",1,0)</f>
        <v>4</v>
      </c>
      <c r="N687" s="108">
        <f>IF('Master Tables'!$M687&gt;0,4,0)</f>
        <v>4</v>
      </c>
    </row>
    <row r="688" spans="1:14" s="4" customFormat="1">
      <c r="A688" s="109" t="s">
        <v>132</v>
      </c>
      <c r="B688" s="110" t="s">
        <v>455</v>
      </c>
      <c r="C688" s="110" t="s">
        <v>1343</v>
      </c>
      <c r="D688" s="110" t="s">
        <v>206</v>
      </c>
      <c r="E688" s="110" t="s">
        <v>450</v>
      </c>
      <c r="F688" s="110" t="s">
        <v>188</v>
      </c>
      <c r="G688" s="109" t="s">
        <v>178</v>
      </c>
      <c r="H688" s="109"/>
      <c r="I688" s="109" t="s">
        <v>214</v>
      </c>
      <c r="J688" s="109" t="s">
        <v>208</v>
      </c>
      <c r="K688" s="109" t="s">
        <v>214</v>
      </c>
      <c r="L688" s="107" t="str">
        <f>IF(COUNTA('Master Tables'!$A688:$C688)=0,"",IF(COUNTA('Master Tables'!$D688:$E688,'Master Tables'!$I688)=3,"Yes","No"))</f>
        <v>Yes</v>
      </c>
      <c r="M688" s="107">
        <f>COUNTA('Master Tables'!$D688:$E688,'Master Tables'!$I688)+IF('Master Tables'!$J688="Yes",1,0)</f>
        <v>4</v>
      </c>
      <c r="N688" s="108">
        <f>IF('Master Tables'!$M688&gt;0,4,0)</f>
        <v>4</v>
      </c>
    </row>
    <row r="689" spans="1:14" s="4" customFormat="1">
      <c r="A689" s="109" t="s">
        <v>132</v>
      </c>
      <c r="B689" s="110" t="s">
        <v>455</v>
      </c>
      <c r="C689" s="110" t="s">
        <v>1344</v>
      </c>
      <c r="D689" s="110" t="s">
        <v>206</v>
      </c>
      <c r="E689" s="110" t="s">
        <v>450</v>
      </c>
      <c r="F689" s="110" t="s">
        <v>188</v>
      </c>
      <c r="G689" s="109" t="s">
        <v>178</v>
      </c>
      <c r="H689" s="109"/>
      <c r="I689" s="109" t="s">
        <v>214</v>
      </c>
      <c r="J689" s="109" t="s">
        <v>208</v>
      </c>
      <c r="K689" s="109" t="s">
        <v>214</v>
      </c>
      <c r="L689" s="107" t="str">
        <f>IF(COUNTA('Master Tables'!$A689:$C689)=0,"",IF(COUNTA('Master Tables'!$D689:$E689,'Master Tables'!$I689)=3,"Yes","No"))</f>
        <v>Yes</v>
      </c>
      <c r="M689" s="107">
        <f>COUNTA('Master Tables'!$D689:$E689,'Master Tables'!$I689)+IF('Master Tables'!$J689="Yes",1,0)</f>
        <v>4</v>
      </c>
      <c r="N689" s="108">
        <f>IF('Master Tables'!$M689&gt;0,4,0)</f>
        <v>4</v>
      </c>
    </row>
    <row r="690" spans="1:14" s="4" customFormat="1">
      <c r="A690" s="109" t="s">
        <v>132</v>
      </c>
      <c r="B690" s="110" t="s">
        <v>455</v>
      </c>
      <c r="C690" s="110" t="s">
        <v>1345</v>
      </c>
      <c r="D690" s="110" t="s">
        <v>206</v>
      </c>
      <c r="E690" s="110" t="s">
        <v>1346</v>
      </c>
      <c r="F690" s="110" t="s">
        <v>188</v>
      </c>
      <c r="G690" s="109" t="s">
        <v>178</v>
      </c>
      <c r="H690" s="109"/>
      <c r="I690" s="109" t="s">
        <v>214</v>
      </c>
      <c r="J690" s="109" t="s">
        <v>208</v>
      </c>
      <c r="K690" s="109" t="s">
        <v>214</v>
      </c>
      <c r="L690" s="107" t="str">
        <f>IF(COUNTA('Master Tables'!$A690:$C690)=0,"",IF(COUNTA('Master Tables'!$D690:$E690,'Master Tables'!$I690)=3,"Yes","No"))</f>
        <v>Yes</v>
      </c>
      <c r="M690" s="107">
        <f>COUNTA('Master Tables'!$D690:$E690,'Master Tables'!$I690)+IF('Master Tables'!$J690="Yes",1,0)</f>
        <v>4</v>
      </c>
      <c r="N690" s="108">
        <f>IF('Master Tables'!$M690&gt;0,4,0)</f>
        <v>4</v>
      </c>
    </row>
    <row r="691" spans="1:14" s="4" customFormat="1">
      <c r="A691" s="109" t="s">
        <v>132</v>
      </c>
      <c r="B691" s="110" t="s">
        <v>455</v>
      </c>
      <c r="C691" s="110" t="s">
        <v>1347</v>
      </c>
      <c r="D691" s="110" t="s">
        <v>206</v>
      </c>
      <c r="E691" s="110" t="s">
        <v>450</v>
      </c>
      <c r="F691" s="110" t="s">
        <v>188</v>
      </c>
      <c r="G691" s="109" t="s">
        <v>178</v>
      </c>
      <c r="H691" s="109"/>
      <c r="I691" s="109" t="s">
        <v>214</v>
      </c>
      <c r="J691" s="109" t="s">
        <v>208</v>
      </c>
      <c r="K691" s="109" t="s">
        <v>214</v>
      </c>
      <c r="L691" s="107" t="str">
        <f>IF(COUNTA('Master Tables'!$A691:$C691)=0,"",IF(COUNTA('Master Tables'!$D691:$E691,'Master Tables'!$I691)=3,"Yes","No"))</f>
        <v>Yes</v>
      </c>
      <c r="M691" s="107">
        <f>COUNTA('Master Tables'!$D691:$E691,'Master Tables'!$I691)+IF('Master Tables'!$J691="Yes",1,0)</f>
        <v>4</v>
      </c>
      <c r="N691" s="108">
        <f>IF('Master Tables'!$M691&gt;0,4,0)</f>
        <v>4</v>
      </c>
    </row>
    <row r="692" spans="1:14" s="4" customFormat="1">
      <c r="A692" s="109" t="s">
        <v>132</v>
      </c>
      <c r="B692" s="110" t="s">
        <v>405</v>
      </c>
      <c r="C692" s="110" t="s">
        <v>1348</v>
      </c>
      <c r="D692" s="110" t="s">
        <v>206</v>
      </c>
      <c r="E692" s="110" t="s">
        <v>450</v>
      </c>
      <c r="F692" s="110" t="s">
        <v>188</v>
      </c>
      <c r="G692" s="109" t="s">
        <v>178</v>
      </c>
      <c r="H692" s="109"/>
      <c r="I692" s="109" t="s">
        <v>214</v>
      </c>
      <c r="J692" s="109" t="s">
        <v>208</v>
      </c>
      <c r="K692" s="109" t="s">
        <v>214</v>
      </c>
      <c r="L692" s="107" t="str">
        <f>IF(COUNTA('Master Tables'!$A692:$C692)=0,"",IF(COUNTA('Master Tables'!$D692:$E692,'Master Tables'!$I692)=3,"Yes","No"))</f>
        <v>Yes</v>
      </c>
      <c r="M692" s="107">
        <f>COUNTA('Master Tables'!$D692:$E692,'Master Tables'!$I692)+IF('Master Tables'!$J692="Yes",1,0)</f>
        <v>4</v>
      </c>
      <c r="N692" s="108">
        <f>IF('Master Tables'!$M692&gt;0,4,0)</f>
        <v>4</v>
      </c>
    </row>
    <row r="693" spans="1:14" s="4" customFormat="1">
      <c r="A693" s="109" t="s">
        <v>132</v>
      </c>
      <c r="B693" s="110" t="s">
        <v>405</v>
      </c>
      <c r="C693" s="110" t="s">
        <v>1349</v>
      </c>
      <c r="D693" s="110" t="s">
        <v>206</v>
      </c>
      <c r="E693" s="110" t="s">
        <v>1350</v>
      </c>
      <c r="F693" s="110" t="s">
        <v>188</v>
      </c>
      <c r="G693" s="109" t="s">
        <v>178</v>
      </c>
      <c r="H693" s="109"/>
      <c r="I693" s="109" t="s">
        <v>214</v>
      </c>
      <c r="J693" s="109" t="s">
        <v>208</v>
      </c>
      <c r="K693" s="109" t="s">
        <v>214</v>
      </c>
      <c r="L693" s="107" t="str">
        <f>IF(COUNTA('Master Tables'!$A693:$C693)=0,"",IF(COUNTA('Master Tables'!$D693:$E693,'Master Tables'!$I693)=3,"Yes","No"))</f>
        <v>Yes</v>
      </c>
      <c r="M693" s="107">
        <f>COUNTA('Master Tables'!$D693:$E693,'Master Tables'!$I693)+IF('Master Tables'!$J693="Yes",1,0)</f>
        <v>4</v>
      </c>
      <c r="N693" s="108">
        <f>IF('Master Tables'!$M693&gt;0,4,0)</f>
        <v>4</v>
      </c>
    </row>
    <row r="694" spans="1:14" s="4" customFormat="1" ht="30">
      <c r="A694" s="109" t="s">
        <v>132</v>
      </c>
      <c r="B694" s="110" t="s">
        <v>455</v>
      </c>
      <c r="C694" s="110" t="s">
        <v>1351</v>
      </c>
      <c r="D694" s="110" t="s">
        <v>206</v>
      </c>
      <c r="E694" s="110" t="s">
        <v>1352</v>
      </c>
      <c r="F694" s="110" t="s">
        <v>188</v>
      </c>
      <c r="G694" s="109" t="s">
        <v>178</v>
      </c>
      <c r="H694" s="109"/>
      <c r="I694" s="109" t="s">
        <v>214</v>
      </c>
      <c r="J694" s="109" t="s">
        <v>208</v>
      </c>
      <c r="K694" s="109" t="s">
        <v>214</v>
      </c>
      <c r="L694" s="107" t="str">
        <f>IF(COUNTA('Master Tables'!$A694:$C694)=0,"",IF(COUNTA('Master Tables'!$D694:$E694,'Master Tables'!$I694)=3,"Yes","No"))</f>
        <v>Yes</v>
      </c>
      <c r="M694" s="107">
        <f>COUNTA('Master Tables'!$D694:$E694,'Master Tables'!$I694)+IF('Master Tables'!$J694="Yes",1,0)</f>
        <v>4</v>
      </c>
      <c r="N694" s="108">
        <f>IF('Master Tables'!$M694&gt;0,4,0)</f>
        <v>4</v>
      </c>
    </row>
    <row r="695" spans="1:14" s="4" customFormat="1">
      <c r="A695" s="109" t="s">
        <v>132</v>
      </c>
      <c r="B695" s="110" t="s">
        <v>405</v>
      </c>
      <c r="C695" s="110" t="s">
        <v>1353</v>
      </c>
      <c r="D695" s="110" t="s">
        <v>206</v>
      </c>
      <c r="E695" s="110" t="s">
        <v>450</v>
      </c>
      <c r="F695" s="110" t="s">
        <v>188</v>
      </c>
      <c r="G695" s="109" t="s">
        <v>178</v>
      </c>
      <c r="H695" s="109"/>
      <c r="I695" s="109" t="s">
        <v>214</v>
      </c>
      <c r="J695" s="109" t="s">
        <v>208</v>
      </c>
      <c r="K695" s="109" t="s">
        <v>214</v>
      </c>
      <c r="L695" s="107" t="str">
        <f>IF(COUNTA('Master Tables'!$A695:$C695)=0,"",IF(COUNTA('Master Tables'!$D695:$E695,'Master Tables'!$I695)=3,"Yes","No"))</f>
        <v>Yes</v>
      </c>
      <c r="M695" s="107">
        <f>COUNTA('Master Tables'!$D695:$E695,'Master Tables'!$I695)+IF('Master Tables'!$J695="Yes",1,0)</f>
        <v>4</v>
      </c>
      <c r="N695" s="108">
        <f>IF('Master Tables'!$M695&gt;0,4,0)</f>
        <v>4</v>
      </c>
    </row>
    <row r="696" spans="1:14" s="4" customFormat="1">
      <c r="A696" s="109" t="s">
        <v>132</v>
      </c>
      <c r="B696" s="110" t="s">
        <v>455</v>
      </c>
      <c r="C696" s="110" t="s">
        <v>1354</v>
      </c>
      <c r="D696" s="110" t="s">
        <v>206</v>
      </c>
      <c r="E696" s="110" t="s">
        <v>450</v>
      </c>
      <c r="F696" s="110" t="s">
        <v>188</v>
      </c>
      <c r="G696" s="109" t="s">
        <v>178</v>
      </c>
      <c r="H696" s="109"/>
      <c r="I696" s="109" t="s">
        <v>214</v>
      </c>
      <c r="J696" s="109" t="s">
        <v>208</v>
      </c>
      <c r="K696" s="109" t="s">
        <v>214</v>
      </c>
      <c r="L696" s="107" t="str">
        <f>IF(COUNTA('Master Tables'!$A696:$C696)=0,"",IF(COUNTA('Master Tables'!$D696:$E696,'Master Tables'!$I696)=3,"Yes","No"))</f>
        <v>Yes</v>
      </c>
      <c r="M696" s="107">
        <f>COUNTA('Master Tables'!$D696:$E696,'Master Tables'!$I696)+IF('Master Tables'!$J696="Yes",1,0)</f>
        <v>4</v>
      </c>
      <c r="N696" s="108">
        <f>IF('Master Tables'!$M696&gt;0,4,0)</f>
        <v>4</v>
      </c>
    </row>
    <row r="697" spans="1:14" s="4" customFormat="1">
      <c r="A697" s="109" t="s">
        <v>132</v>
      </c>
      <c r="B697" s="110" t="s">
        <v>455</v>
      </c>
      <c r="C697" s="110" t="s">
        <v>1355</v>
      </c>
      <c r="D697" s="110" t="s">
        <v>206</v>
      </c>
      <c r="E697" s="110" t="s">
        <v>1356</v>
      </c>
      <c r="F697" s="110" t="s">
        <v>188</v>
      </c>
      <c r="G697" s="109" t="s">
        <v>178</v>
      </c>
      <c r="H697" s="109"/>
      <c r="I697" s="109" t="s">
        <v>214</v>
      </c>
      <c r="J697" s="109" t="s">
        <v>208</v>
      </c>
      <c r="K697" s="109" t="s">
        <v>214</v>
      </c>
      <c r="L697" s="107" t="str">
        <f>IF(COUNTA('Master Tables'!$A697:$C697)=0,"",IF(COUNTA('Master Tables'!$D697:$E697,'Master Tables'!$I697)=3,"Yes","No"))</f>
        <v>Yes</v>
      </c>
      <c r="M697" s="107">
        <f>COUNTA('Master Tables'!$D697:$E697,'Master Tables'!$I697)+IF('Master Tables'!$J697="Yes",1,0)</f>
        <v>4</v>
      </c>
      <c r="N697" s="108">
        <f>IF('Master Tables'!$M697&gt;0,4,0)</f>
        <v>4</v>
      </c>
    </row>
    <row r="698" spans="1:14" s="4" customFormat="1">
      <c r="A698" s="109" t="s">
        <v>132</v>
      </c>
      <c r="B698" s="110" t="s">
        <v>215</v>
      </c>
      <c r="C698" s="110" t="s">
        <v>1357</v>
      </c>
      <c r="D698" s="110" t="s">
        <v>206</v>
      </c>
      <c r="E698" s="110" t="s">
        <v>450</v>
      </c>
      <c r="F698" s="110" t="s">
        <v>188</v>
      </c>
      <c r="G698" s="109" t="s">
        <v>178</v>
      </c>
      <c r="H698" s="109"/>
      <c r="I698" s="109" t="s">
        <v>214</v>
      </c>
      <c r="J698" s="109" t="s">
        <v>208</v>
      </c>
      <c r="K698" s="109" t="s">
        <v>214</v>
      </c>
      <c r="L698" s="107" t="str">
        <f>IF(COUNTA('Master Tables'!$A698:$C698)=0,"",IF(COUNTA('Master Tables'!$D698:$E698,'Master Tables'!$I698)=3,"Yes","No"))</f>
        <v>Yes</v>
      </c>
      <c r="M698" s="107">
        <f>COUNTA('Master Tables'!$D698:$E698,'Master Tables'!$I698)+IF('Master Tables'!$J698="Yes",1,0)</f>
        <v>4</v>
      </c>
      <c r="N698" s="108">
        <f>IF('Master Tables'!$M698&gt;0,4,0)</f>
        <v>4</v>
      </c>
    </row>
    <row r="699" spans="1:14" s="4" customFormat="1">
      <c r="A699" s="109" t="s">
        <v>132</v>
      </c>
      <c r="B699" s="110" t="s">
        <v>405</v>
      </c>
      <c r="C699" s="110" t="s">
        <v>1358</v>
      </c>
      <c r="D699" s="110" t="s">
        <v>206</v>
      </c>
      <c r="E699" s="110" t="s">
        <v>450</v>
      </c>
      <c r="F699" s="110" t="s">
        <v>188</v>
      </c>
      <c r="G699" s="109" t="s">
        <v>178</v>
      </c>
      <c r="H699" s="109"/>
      <c r="I699" s="109" t="s">
        <v>214</v>
      </c>
      <c r="J699" s="109" t="s">
        <v>208</v>
      </c>
      <c r="K699" s="109" t="s">
        <v>214</v>
      </c>
      <c r="L699" s="107" t="str">
        <f>IF(COUNTA('Master Tables'!$A699:$C699)=0,"",IF(COUNTA('Master Tables'!$D699:$E699,'Master Tables'!$I699)=3,"Yes","No"))</f>
        <v>Yes</v>
      </c>
      <c r="M699" s="107">
        <f>COUNTA('Master Tables'!$D699:$E699,'Master Tables'!$I699)+IF('Master Tables'!$J699="Yes",1,0)</f>
        <v>4</v>
      </c>
      <c r="N699" s="108">
        <f>IF('Master Tables'!$M699&gt;0,4,0)</f>
        <v>4</v>
      </c>
    </row>
    <row r="700" spans="1:14" s="4" customFormat="1">
      <c r="A700" s="109" t="s">
        <v>132</v>
      </c>
      <c r="B700" s="110" t="s">
        <v>455</v>
      </c>
      <c r="C700" s="110" t="s">
        <v>1359</v>
      </c>
      <c r="D700" s="110" t="s">
        <v>206</v>
      </c>
      <c r="E700" s="110" t="s">
        <v>466</v>
      </c>
      <c r="F700" s="110" t="s">
        <v>188</v>
      </c>
      <c r="G700" s="109" t="s">
        <v>178</v>
      </c>
      <c r="H700" s="109"/>
      <c r="I700" s="109" t="s">
        <v>214</v>
      </c>
      <c r="J700" s="109" t="s">
        <v>208</v>
      </c>
      <c r="K700" s="109" t="s">
        <v>214</v>
      </c>
      <c r="L700" s="107" t="str">
        <f>IF(COUNTA('Master Tables'!$A700:$C700)=0,"",IF(COUNTA('Master Tables'!$D700:$E700,'Master Tables'!$I700)=3,"Yes","No"))</f>
        <v>Yes</v>
      </c>
      <c r="M700" s="107">
        <f>COUNTA('Master Tables'!$D700:$E700,'Master Tables'!$I700)+IF('Master Tables'!$J700="Yes",1,0)</f>
        <v>4</v>
      </c>
      <c r="N700" s="108">
        <f>IF('Master Tables'!$M700&gt;0,4,0)</f>
        <v>4</v>
      </c>
    </row>
    <row r="701" spans="1:14" s="4" customFormat="1">
      <c r="A701" s="109" t="s">
        <v>132</v>
      </c>
      <c r="B701" s="110" t="s">
        <v>455</v>
      </c>
      <c r="C701" s="110" t="s">
        <v>1360</v>
      </c>
      <c r="D701" s="110" t="s">
        <v>206</v>
      </c>
      <c r="E701" s="110" t="s">
        <v>450</v>
      </c>
      <c r="F701" s="110" t="s">
        <v>188</v>
      </c>
      <c r="G701" s="109" t="s">
        <v>178</v>
      </c>
      <c r="H701" s="109"/>
      <c r="I701" s="109" t="s">
        <v>214</v>
      </c>
      <c r="J701" s="109" t="s">
        <v>208</v>
      </c>
      <c r="K701" s="109" t="s">
        <v>214</v>
      </c>
      <c r="L701" s="107" t="str">
        <f>IF(COUNTA('Master Tables'!$A701:$C701)=0,"",IF(COUNTA('Master Tables'!$D701:$E701,'Master Tables'!$I701)=3,"Yes","No"))</f>
        <v>Yes</v>
      </c>
      <c r="M701" s="107">
        <f>COUNTA('Master Tables'!$D701:$E701,'Master Tables'!$I701)+IF('Master Tables'!$J701="Yes",1,0)</f>
        <v>4</v>
      </c>
      <c r="N701" s="108">
        <f>IF('Master Tables'!$M701&gt;0,4,0)</f>
        <v>4</v>
      </c>
    </row>
    <row r="702" spans="1:14" s="4" customFormat="1">
      <c r="A702" s="109" t="s">
        <v>132</v>
      </c>
      <c r="B702" s="110" t="s">
        <v>455</v>
      </c>
      <c r="C702" s="110" t="s">
        <v>1361</v>
      </c>
      <c r="D702" s="110" t="s">
        <v>206</v>
      </c>
      <c r="E702" s="110" t="s">
        <v>1362</v>
      </c>
      <c r="F702" s="110" t="s">
        <v>188</v>
      </c>
      <c r="G702" s="109" t="s">
        <v>178</v>
      </c>
      <c r="H702" s="109"/>
      <c r="I702" s="109" t="s">
        <v>214</v>
      </c>
      <c r="J702" s="109" t="s">
        <v>208</v>
      </c>
      <c r="K702" s="109" t="s">
        <v>214</v>
      </c>
      <c r="L702" s="107" t="str">
        <f>IF(COUNTA('Master Tables'!$A702:$C702)=0,"",IF(COUNTA('Master Tables'!$D702:$E702,'Master Tables'!$I702)=3,"Yes","No"))</f>
        <v>Yes</v>
      </c>
      <c r="M702" s="107">
        <f>COUNTA('Master Tables'!$D702:$E702,'Master Tables'!$I702)+IF('Master Tables'!$J702="Yes",1,0)</f>
        <v>4</v>
      </c>
      <c r="N702" s="108">
        <f>IF('Master Tables'!$M702&gt;0,4,0)</f>
        <v>4</v>
      </c>
    </row>
    <row r="703" spans="1:14" s="4" customFormat="1">
      <c r="A703" s="109" t="s">
        <v>132</v>
      </c>
      <c r="B703" s="110" t="s">
        <v>215</v>
      </c>
      <c r="C703" s="110" t="s">
        <v>1363</v>
      </c>
      <c r="D703" s="110" t="s">
        <v>206</v>
      </c>
      <c r="E703" s="110" t="s">
        <v>1364</v>
      </c>
      <c r="F703" s="110" t="s">
        <v>188</v>
      </c>
      <c r="G703" s="109" t="s">
        <v>178</v>
      </c>
      <c r="H703" s="109"/>
      <c r="I703" s="109" t="s">
        <v>214</v>
      </c>
      <c r="J703" s="109" t="s">
        <v>208</v>
      </c>
      <c r="K703" s="109" t="s">
        <v>214</v>
      </c>
      <c r="L703" s="107" t="str">
        <f>IF(COUNTA('Master Tables'!$A703:$C703)=0,"",IF(COUNTA('Master Tables'!$D703:$E703,'Master Tables'!$I703)=3,"Yes","No"))</f>
        <v>Yes</v>
      </c>
      <c r="M703" s="107">
        <f>COUNTA('Master Tables'!$D703:$E703,'Master Tables'!$I703)+IF('Master Tables'!$J703="Yes",1,0)</f>
        <v>4</v>
      </c>
      <c r="N703" s="108">
        <f>IF('Master Tables'!$M703&gt;0,4,0)</f>
        <v>4</v>
      </c>
    </row>
    <row r="704" spans="1:14" s="4" customFormat="1">
      <c r="A704" s="109" t="s">
        <v>132</v>
      </c>
      <c r="B704" s="110" t="s">
        <v>215</v>
      </c>
      <c r="C704" s="110" t="s">
        <v>1365</v>
      </c>
      <c r="D704" s="110" t="s">
        <v>206</v>
      </c>
      <c r="E704" s="110" t="s">
        <v>1366</v>
      </c>
      <c r="F704" s="110" t="s">
        <v>188</v>
      </c>
      <c r="G704" s="109" t="s">
        <v>178</v>
      </c>
      <c r="H704" s="109"/>
      <c r="I704" s="109" t="s">
        <v>214</v>
      </c>
      <c r="J704" s="109" t="s">
        <v>208</v>
      </c>
      <c r="K704" s="109" t="s">
        <v>214</v>
      </c>
      <c r="L704" s="107" t="str">
        <f>IF(COUNTA('Master Tables'!$A704:$C704)=0,"",IF(COUNTA('Master Tables'!$D704:$E704,'Master Tables'!$I704)=3,"Yes","No"))</f>
        <v>Yes</v>
      </c>
      <c r="M704" s="107">
        <f>COUNTA('Master Tables'!$D704:$E704,'Master Tables'!$I704)+IF('Master Tables'!$J704="Yes",1,0)</f>
        <v>4</v>
      </c>
      <c r="N704" s="108">
        <f>IF('Master Tables'!$M704&gt;0,4,0)</f>
        <v>4</v>
      </c>
    </row>
    <row r="705" spans="1:14" s="4" customFormat="1">
      <c r="A705" s="109" t="s">
        <v>132</v>
      </c>
      <c r="B705" s="110" t="s">
        <v>215</v>
      </c>
      <c r="C705" s="110" t="s">
        <v>1367</v>
      </c>
      <c r="D705" s="110" t="s">
        <v>206</v>
      </c>
      <c r="E705" s="110" t="s">
        <v>450</v>
      </c>
      <c r="F705" s="110" t="s">
        <v>188</v>
      </c>
      <c r="G705" s="109" t="s">
        <v>178</v>
      </c>
      <c r="H705" s="109"/>
      <c r="I705" s="109" t="s">
        <v>214</v>
      </c>
      <c r="J705" s="109" t="s">
        <v>208</v>
      </c>
      <c r="K705" s="109" t="s">
        <v>214</v>
      </c>
      <c r="L705" s="107" t="str">
        <f>IF(COUNTA('Master Tables'!$A705:$C705)=0,"",IF(COUNTA('Master Tables'!$D705:$E705,'Master Tables'!$I705)=3,"Yes","No"))</f>
        <v>Yes</v>
      </c>
      <c r="M705" s="107">
        <f>COUNTA('Master Tables'!$D705:$E705,'Master Tables'!$I705)+IF('Master Tables'!$J705="Yes",1,0)</f>
        <v>4</v>
      </c>
      <c r="N705" s="108">
        <f>IF('Master Tables'!$M705&gt;0,4,0)</f>
        <v>4</v>
      </c>
    </row>
    <row r="706" spans="1:14" s="4" customFormat="1">
      <c r="A706" s="109" t="s">
        <v>132</v>
      </c>
      <c r="B706" s="110" t="s">
        <v>215</v>
      </c>
      <c r="C706" s="110" t="s">
        <v>1368</v>
      </c>
      <c r="D706" s="110" t="s">
        <v>206</v>
      </c>
      <c r="E706" s="110" t="s">
        <v>1369</v>
      </c>
      <c r="F706" s="110" t="s">
        <v>188</v>
      </c>
      <c r="G706" s="109" t="s">
        <v>178</v>
      </c>
      <c r="H706" s="109"/>
      <c r="I706" s="109" t="s">
        <v>214</v>
      </c>
      <c r="J706" s="109" t="s">
        <v>208</v>
      </c>
      <c r="K706" s="109" t="s">
        <v>214</v>
      </c>
      <c r="L706" s="107" t="str">
        <f>IF(COUNTA('Master Tables'!$A706:$C706)=0,"",IF(COUNTA('Master Tables'!$D706:$E706,'Master Tables'!$I706)=3,"Yes","No"))</f>
        <v>Yes</v>
      </c>
      <c r="M706" s="107">
        <f>COUNTA('Master Tables'!$D706:$E706,'Master Tables'!$I706)+IF('Master Tables'!$J706="Yes",1,0)</f>
        <v>4</v>
      </c>
      <c r="N706" s="108">
        <f>IF('Master Tables'!$M706&gt;0,4,0)</f>
        <v>4</v>
      </c>
    </row>
    <row r="707" spans="1:14" s="4" customFormat="1">
      <c r="A707" s="109" t="s">
        <v>132</v>
      </c>
      <c r="B707" s="110" t="s">
        <v>215</v>
      </c>
      <c r="C707" s="110" t="s">
        <v>1370</v>
      </c>
      <c r="D707" s="110" t="s">
        <v>206</v>
      </c>
      <c r="E707" s="110" t="s">
        <v>1371</v>
      </c>
      <c r="F707" s="110" t="s">
        <v>188</v>
      </c>
      <c r="G707" s="109" t="s">
        <v>178</v>
      </c>
      <c r="H707" s="109"/>
      <c r="I707" s="109" t="s">
        <v>214</v>
      </c>
      <c r="J707" s="109" t="s">
        <v>208</v>
      </c>
      <c r="K707" s="109" t="s">
        <v>214</v>
      </c>
      <c r="L707" s="107" t="str">
        <f>IF(COUNTA('Master Tables'!$A707:$C707)=0,"",IF(COUNTA('Master Tables'!$D707:$E707,'Master Tables'!$I707)=3,"Yes","No"))</f>
        <v>Yes</v>
      </c>
      <c r="M707" s="107">
        <f>COUNTA('Master Tables'!$D707:$E707,'Master Tables'!$I707)+IF('Master Tables'!$J707="Yes",1,0)</f>
        <v>4</v>
      </c>
      <c r="N707" s="108">
        <f>IF('Master Tables'!$M707&gt;0,4,0)</f>
        <v>4</v>
      </c>
    </row>
    <row r="708" spans="1:14" s="4" customFormat="1">
      <c r="A708" s="109" t="s">
        <v>132</v>
      </c>
      <c r="B708" s="110" t="s">
        <v>215</v>
      </c>
      <c r="C708" s="110" t="s">
        <v>1372</v>
      </c>
      <c r="D708" s="110" t="s">
        <v>206</v>
      </c>
      <c r="E708" s="110" t="s">
        <v>1373</v>
      </c>
      <c r="F708" s="110" t="s">
        <v>188</v>
      </c>
      <c r="G708" s="109" t="s">
        <v>178</v>
      </c>
      <c r="H708" s="109"/>
      <c r="I708" s="109" t="s">
        <v>214</v>
      </c>
      <c r="J708" s="109" t="s">
        <v>208</v>
      </c>
      <c r="K708" s="109" t="s">
        <v>214</v>
      </c>
      <c r="L708" s="107" t="str">
        <f>IF(COUNTA('Master Tables'!$A708:$C708)=0,"",IF(COUNTA('Master Tables'!$D708:$E708,'Master Tables'!$I708)=3,"Yes","No"))</f>
        <v>Yes</v>
      </c>
      <c r="M708" s="107">
        <f>COUNTA('Master Tables'!$D708:$E708,'Master Tables'!$I708)+IF('Master Tables'!$J708="Yes",1,0)</f>
        <v>4</v>
      </c>
      <c r="N708" s="108">
        <f>IF('Master Tables'!$M708&gt;0,4,0)</f>
        <v>4</v>
      </c>
    </row>
    <row r="709" spans="1:14" s="4" customFormat="1">
      <c r="A709" s="109" t="s">
        <v>132</v>
      </c>
      <c r="B709" s="110" t="s">
        <v>215</v>
      </c>
      <c r="C709" s="110" t="s">
        <v>1374</v>
      </c>
      <c r="D709" s="110" t="s">
        <v>206</v>
      </c>
      <c r="E709" s="110" t="s">
        <v>1375</v>
      </c>
      <c r="F709" s="110" t="s">
        <v>188</v>
      </c>
      <c r="G709" s="109" t="s">
        <v>178</v>
      </c>
      <c r="H709" s="109"/>
      <c r="I709" s="109" t="s">
        <v>214</v>
      </c>
      <c r="J709" s="109" t="s">
        <v>208</v>
      </c>
      <c r="K709" s="109" t="s">
        <v>214</v>
      </c>
      <c r="L709" s="107" t="str">
        <f>IF(COUNTA('Master Tables'!$A709:$C709)=0,"",IF(COUNTA('Master Tables'!$D709:$E709,'Master Tables'!$I709)=3,"Yes","No"))</f>
        <v>Yes</v>
      </c>
      <c r="M709" s="107">
        <f>COUNTA('Master Tables'!$D709:$E709,'Master Tables'!$I709)+IF('Master Tables'!$J709="Yes",1,0)</f>
        <v>4</v>
      </c>
      <c r="N709" s="108">
        <f>IF('Master Tables'!$M709&gt;0,4,0)</f>
        <v>4</v>
      </c>
    </row>
    <row r="710" spans="1:14" s="4" customFormat="1">
      <c r="A710" s="109" t="s">
        <v>132</v>
      </c>
      <c r="B710" s="110" t="s">
        <v>215</v>
      </c>
      <c r="C710" s="110" t="s">
        <v>1376</v>
      </c>
      <c r="D710" s="110" t="s">
        <v>206</v>
      </c>
      <c r="E710" s="110" t="s">
        <v>1377</v>
      </c>
      <c r="F710" s="110" t="s">
        <v>188</v>
      </c>
      <c r="G710" s="109" t="s">
        <v>178</v>
      </c>
      <c r="H710" s="109"/>
      <c r="I710" s="109" t="s">
        <v>214</v>
      </c>
      <c r="J710" s="109" t="s">
        <v>208</v>
      </c>
      <c r="K710" s="109" t="s">
        <v>214</v>
      </c>
      <c r="L710" s="107" t="str">
        <f>IF(COUNTA('Master Tables'!$A710:$C710)=0,"",IF(COUNTA('Master Tables'!$D710:$E710,'Master Tables'!$I710)=3,"Yes","No"))</f>
        <v>Yes</v>
      </c>
      <c r="M710" s="107">
        <f>COUNTA('Master Tables'!$D710:$E710,'Master Tables'!$I710)+IF('Master Tables'!$J710="Yes",1,0)</f>
        <v>4</v>
      </c>
      <c r="N710" s="108">
        <f>IF('Master Tables'!$M710&gt;0,4,0)</f>
        <v>4</v>
      </c>
    </row>
    <row r="711" spans="1:14" s="4" customFormat="1" ht="30">
      <c r="A711" s="109" t="s">
        <v>132</v>
      </c>
      <c r="B711" s="110" t="s">
        <v>215</v>
      </c>
      <c r="C711" s="110" t="s">
        <v>1378</v>
      </c>
      <c r="D711" s="110" t="s">
        <v>206</v>
      </c>
      <c r="E711" s="110" t="s">
        <v>1379</v>
      </c>
      <c r="F711" s="110" t="s">
        <v>188</v>
      </c>
      <c r="G711" s="109" t="s">
        <v>178</v>
      </c>
      <c r="H711" s="109"/>
      <c r="I711" s="109" t="s">
        <v>214</v>
      </c>
      <c r="J711" s="109" t="s">
        <v>208</v>
      </c>
      <c r="K711" s="109" t="s">
        <v>214</v>
      </c>
      <c r="L711" s="107" t="str">
        <f>IF(COUNTA('Master Tables'!$A711:$C711)=0,"",IF(COUNTA('Master Tables'!$D711:$E711,'Master Tables'!$I711)=3,"Yes","No"))</f>
        <v>Yes</v>
      </c>
      <c r="M711" s="107">
        <f>COUNTA('Master Tables'!$D711:$E711,'Master Tables'!$I711)+IF('Master Tables'!$J711="Yes",1,0)</f>
        <v>4</v>
      </c>
      <c r="N711" s="108">
        <f>IF('Master Tables'!$M711&gt;0,4,0)</f>
        <v>4</v>
      </c>
    </row>
    <row r="712" spans="1:14" s="4" customFormat="1" ht="30">
      <c r="A712" s="109" t="s">
        <v>132</v>
      </c>
      <c r="B712" s="110" t="s">
        <v>405</v>
      </c>
      <c r="C712" s="110" t="s">
        <v>1380</v>
      </c>
      <c r="D712" s="110" t="s">
        <v>206</v>
      </c>
      <c r="E712" s="110" t="s">
        <v>1379</v>
      </c>
      <c r="F712" s="110" t="s">
        <v>188</v>
      </c>
      <c r="G712" s="109" t="s">
        <v>178</v>
      </c>
      <c r="H712" s="109"/>
      <c r="I712" s="109" t="s">
        <v>214</v>
      </c>
      <c r="J712" s="109" t="s">
        <v>208</v>
      </c>
      <c r="K712" s="109" t="s">
        <v>214</v>
      </c>
      <c r="L712" s="107" t="str">
        <f>IF(COUNTA('Master Tables'!$A712:$C712)=0,"",IF(COUNTA('Master Tables'!$D712:$E712,'Master Tables'!$I712)=3,"Yes","No"))</f>
        <v>Yes</v>
      </c>
      <c r="M712" s="107">
        <f>COUNTA('Master Tables'!$D712:$E712,'Master Tables'!$I712)+IF('Master Tables'!$J712="Yes",1,0)</f>
        <v>4</v>
      </c>
      <c r="N712" s="108">
        <f>IF('Master Tables'!$M712&gt;0,4,0)</f>
        <v>4</v>
      </c>
    </row>
    <row r="713" spans="1:14" s="4" customFormat="1">
      <c r="A713" s="109" t="s">
        <v>132</v>
      </c>
      <c r="B713" s="110" t="s">
        <v>405</v>
      </c>
      <c r="C713" s="110" t="s">
        <v>1381</v>
      </c>
      <c r="D713" s="110" t="s">
        <v>206</v>
      </c>
      <c r="E713" s="110" t="s">
        <v>450</v>
      </c>
      <c r="F713" s="110" t="s">
        <v>188</v>
      </c>
      <c r="G713" s="109" t="s">
        <v>178</v>
      </c>
      <c r="H713" s="109"/>
      <c r="I713" s="109" t="s">
        <v>214</v>
      </c>
      <c r="J713" s="109" t="s">
        <v>208</v>
      </c>
      <c r="K713" s="109" t="s">
        <v>214</v>
      </c>
      <c r="L713" s="107" t="str">
        <f>IF(COUNTA('Master Tables'!$A713:$C713)=0,"",IF(COUNTA('Master Tables'!$D713:$E713,'Master Tables'!$I713)=3,"Yes","No"))</f>
        <v>Yes</v>
      </c>
      <c r="M713" s="107">
        <f>COUNTA('Master Tables'!$D713:$E713,'Master Tables'!$I713)+IF('Master Tables'!$J713="Yes",1,0)</f>
        <v>4</v>
      </c>
      <c r="N713" s="108">
        <f>IF('Master Tables'!$M713&gt;0,4,0)</f>
        <v>4</v>
      </c>
    </row>
    <row r="714" spans="1:14" s="4" customFormat="1">
      <c r="A714" s="109" t="s">
        <v>132</v>
      </c>
      <c r="B714" s="110" t="s">
        <v>215</v>
      </c>
      <c r="C714" s="110" t="s">
        <v>1382</v>
      </c>
      <c r="D714" s="110" t="s">
        <v>206</v>
      </c>
      <c r="E714" s="110" t="s">
        <v>450</v>
      </c>
      <c r="F714" s="110" t="s">
        <v>188</v>
      </c>
      <c r="G714" s="109" t="s">
        <v>178</v>
      </c>
      <c r="H714" s="109"/>
      <c r="I714" s="109" t="s">
        <v>214</v>
      </c>
      <c r="J714" s="109" t="s">
        <v>208</v>
      </c>
      <c r="K714" s="109" t="s">
        <v>214</v>
      </c>
      <c r="L714" s="107" t="str">
        <f>IF(COUNTA('Master Tables'!$A714:$C714)=0,"",IF(COUNTA('Master Tables'!$D714:$E714,'Master Tables'!$I714)=3,"Yes","No"))</f>
        <v>Yes</v>
      </c>
      <c r="M714" s="107">
        <f>COUNTA('Master Tables'!$D714:$E714,'Master Tables'!$I714)+IF('Master Tables'!$J714="Yes",1,0)</f>
        <v>4</v>
      </c>
      <c r="N714" s="108">
        <f>IF('Master Tables'!$M714&gt;0,4,0)</f>
        <v>4</v>
      </c>
    </row>
    <row r="715" spans="1:14" s="4" customFormat="1">
      <c r="A715" s="109" t="s">
        <v>132</v>
      </c>
      <c r="B715" s="110" t="s">
        <v>215</v>
      </c>
      <c r="C715" s="110" t="s">
        <v>1383</v>
      </c>
      <c r="D715" s="110" t="s">
        <v>206</v>
      </c>
      <c r="E715" s="110" t="s">
        <v>450</v>
      </c>
      <c r="F715" s="110" t="s">
        <v>188</v>
      </c>
      <c r="G715" s="109" t="s">
        <v>178</v>
      </c>
      <c r="H715" s="109"/>
      <c r="I715" s="109" t="s">
        <v>214</v>
      </c>
      <c r="J715" s="109" t="s">
        <v>208</v>
      </c>
      <c r="K715" s="109" t="s">
        <v>214</v>
      </c>
      <c r="L715" s="107" t="str">
        <f>IF(COUNTA('Master Tables'!$A715:$C715)=0,"",IF(COUNTA('Master Tables'!$D715:$E715,'Master Tables'!$I715)=3,"Yes","No"))</f>
        <v>Yes</v>
      </c>
      <c r="M715" s="107">
        <f>COUNTA('Master Tables'!$D715:$E715,'Master Tables'!$I715)+IF('Master Tables'!$J715="Yes",1,0)</f>
        <v>4</v>
      </c>
      <c r="N715" s="108">
        <f>IF('Master Tables'!$M715&gt;0,4,0)</f>
        <v>4</v>
      </c>
    </row>
    <row r="716" spans="1:14" s="4" customFormat="1">
      <c r="A716" s="109" t="s">
        <v>132</v>
      </c>
      <c r="B716" s="110" t="s">
        <v>215</v>
      </c>
      <c r="C716" s="110" t="s">
        <v>1384</v>
      </c>
      <c r="D716" s="110" t="s">
        <v>206</v>
      </c>
      <c r="E716" s="110" t="s">
        <v>450</v>
      </c>
      <c r="F716" s="110" t="s">
        <v>188</v>
      </c>
      <c r="G716" s="109" t="s">
        <v>178</v>
      </c>
      <c r="H716" s="109"/>
      <c r="I716" s="109" t="s">
        <v>214</v>
      </c>
      <c r="J716" s="109" t="s">
        <v>208</v>
      </c>
      <c r="K716" s="109" t="s">
        <v>214</v>
      </c>
      <c r="L716" s="107" t="str">
        <f>IF(COUNTA('Master Tables'!$A716:$C716)=0,"",IF(COUNTA('Master Tables'!$D716:$E716,'Master Tables'!$I716)=3,"Yes","No"))</f>
        <v>Yes</v>
      </c>
      <c r="M716" s="107">
        <f>COUNTA('Master Tables'!$D716:$E716,'Master Tables'!$I716)+IF('Master Tables'!$J716="Yes",1,0)</f>
        <v>4</v>
      </c>
      <c r="N716" s="108">
        <f>IF('Master Tables'!$M716&gt;0,4,0)</f>
        <v>4</v>
      </c>
    </row>
    <row r="717" spans="1:14" s="4" customFormat="1">
      <c r="A717" s="109" t="s">
        <v>132</v>
      </c>
      <c r="B717" s="110" t="s">
        <v>215</v>
      </c>
      <c r="C717" s="110" t="s">
        <v>1385</v>
      </c>
      <c r="D717" s="110" t="s">
        <v>206</v>
      </c>
      <c r="E717" s="110" t="s">
        <v>450</v>
      </c>
      <c r="F717" s="110" t="s">
        <v>188</v>
      </c>
      <c r="G717" s="109" t="s">
        <v>178</v>
      </c>
      <c r="H717" s="109"/>
      <c r="I717" s="109" t="s">
        <v>214</v>
      </c>
      <c r="J717" s="109" t="s">
        <v>208</v>
      </c>
      <c r="K717" s="109" t="s">
        <v>214</v>
      </c>
      <c r="L717" s="107" t="str">
        <f>IF(COUNTA('Master Tables'!$A717:$C717)=0,"",IF(COUNTA('Master Tables'!$D717:$E717,'Master Tables'!$I717)=3,"Yes","No"))</f>
        <v>Yes</v>
      </c>
      <c r="M717" s="107">
        <f>COUNTA('Master Tables'!$D717:$E717,'Master Tables'!$I717)+IF('Master Tables'!$J717="Yes",1,0)</f>
        <v>4</v>
      </c>
      <c r="N717" s="108">
        <f>IF('Master Tables'!$M717&gt;0,4,0)</f>
        <v>4</v>
      </c>
    </row>
    <row r="718" spans="1:14" s="4" customFormat="1">
      <c r="A718" s="109" t="s">
        <v>132</v>
      </c>
      <c r="B718" s="110" t="s">
        <v>215</v>
      </c>
      <c r="C718" s="110" t="s">
        <v>1386</v>
      </c>
      <c r="D718" s="110" t="s">
        <v>206</v>
      </c>
      <c r="E718" s="110" t="s">
        <v>450</v>
      </c>
      <c r="F718" s="110" t="s">
        <v>188</v>
      </c>
      <c r="G718" s="109" t="s">
        <v>178</v>
      </c>
      <c r="H718" s="109"/>
      <c r="I718" s="109" t="s">
        <v>214</v>
      </c>
      <c r="J718" s="109" t="s">
        <v>208</v>
      </c>
      <c r="K718" s="109" t="s">
        <v>214</v>
      </c>
      <c r="L718" s="107" t="str">
        <f>IF(COUNTA('Master Tables'!$A718:$C718)=0,"",IF(COUNTA('Master Tables'!$D718:$E718,'Master Tables'!$I718)=3,"Yes","No"))</f>
        <v>Yes</v>
      </c>
      <c r="M718" s="107">
        <f>COUNTA('Master Tables'!$D718:$E718,'Master Tables'!$I718)+IF('Master Tables'!$J718="Yes",1,0)</f>
        <v>4</v>
      </c>
      <c r="N718" s="108">
        <f>IF('Master Tables'!$M718&gt;0,4,0)</f>
        <v>4</v>
      </c>
    </row>
    <row r="719" spans="1:14" s="4" customFormat="1">
      <c r="A719" s="109" t="s">
        <v>132</v>
      </c>
      <c r="B719" s="110" t="s">
        <v>215</v>
      </c>
      <c r="C719" s="110" t="s">
        <v>1387</v>
      </c>
      <c r="D719" s="110" t="s">
        <v>206</v>
      </c>
      <c r="E719" s="110" t="s">
        <v>450</v>
      </c>
      <c r="F719" s="110" t="s">
        <v>188</v>
      </c>
      <c r="G719" s="109" t="s">
        <v>178</v>
      </c>
      <c r="H719" s="109"/>
      <c r="I719" s="109" t="s">
        <v>214</v>
      </c>
      <c r="J719" s="109" t="s">
        <v>208</v>
      </c>
      <c r="K719" s="109" t="s">
        <v>214</v>
      </c>
      <c r="L719" s="107" t="str">
        <f>IF(COUNTA('Master Tables'!$A719:$C719)=0,"",IF(COUNTA('Master Tables'!$D719:$E719,'Master Tables'!$I719)=3,"Yes","No"))</f>
        <v>Yes</v>
      </c>
      <c r="M719" s="107">
        <f>COUNTA('Master Tables'!$D719:$E719,'Master Tables'!$I719)+IF('Master Tables'!$J719="Yes",1,0)</f>
        <v>4</v>
      </c>
      <c r="N719" s="108">
        <f>IF('Master Tables'!$M719&gt;0,4,0)</f>
        <v>4</v>
      </c>
    </row>
    <row r="720" spans="1:14" s="4" customFormat="1">
      <c r="A720" s="109" t="s">
        <v>132</v>
      </c>
      <c r="B720" s="110" t="s">
        <v>215</v>
      </c>
      <c r="C720" s="110" t="s">
        <v>1388</v>
      </c>
      <c r="D720" s="110" t="s">
        <v>206</v>
      </c>
      <c r="E720" s="110" t="s">
        <v>1389</v>
      </c>
      <c r="F720" s="110" t="s">
        <v>188</v>
      </c>
      <c r="G720" s="109" t="s">
        <v>178</v>
      </c>
      <c r="H720" s="109"/>
      <c r="I720" s="109" t="s">
        <v>214</v>
      </c>
      <c r="J720" s="109" t="s">
        <v>208</v>
      </c>
      <c r="K720" s="109" t="s">
        <v>214</v>
      </c>
      <c r="L720" s="107" t="str">
        <f>IF(COUNTA('Master Tables'!$A720:$C720)=0,"",IF(COUNTA('Master Tables'!$D720:$E720,'Master Tables'!$I720)=3,"Yes","No"))</f>
        <v>Yes</v>
      </c>
      <c r="M720" s="107">
        <f>COUNTA('Master Tables'!$D720:$E720,'Master Tables'!$I720)+IF('Master Tables'!$J720="Yes",1,0)</f>
        <v>4</v>
      </c>
      <c r="N720" s="108">
        <f>IF('Master Tables'!$M720&gt;0,4,0)</f>
        <v>4</v>
      </c>
    </row>
    <row r="721" spans="1:14" s="4" customFormat="1">
      <c r="A721" s="109" t="s">
        <v>132</v>
      </c>
      <c r="B721" s="110" t="s">
        <v>215</v>
      </c>
      <c r="C721" s="110" t="s">
        <v>1390</v>
      </c>
      <c r="D721" s="110" t="s">
        <v>206</v>
      </c>
      <c r="E721" s="110" t="s">
        <v>1389</v>
      </c>
      <c r="F721" s="110" t="s">
        <v>188</v>
      </c>
      <c r="G721" s="109" t="s">
        <v>178</v>
      </c>
      <c r="H721" s="109"/>
      <c r="I721" s="109" t="s">
        <v>214</v>
      </c>
      <c r="J721" s="109" t="s">
        <v>208</v>
      </c>
      <c r="K721" s="109" t="s">
        <v>214</v>
      </c>
      <c r="L721" s="107" t="str">
        <f>IF(COUNTA('Master Tables'!$A721:$C721)=0,"",IF(COUNTA('Master Tables'!$D721:$E721,'Master Tables'!$I721)=3,"Yes","No"))</f>
        <v>Yes</v>
      </c>
      <c r="M721" s="107">
        <f>COUNTA('Master Tables'!$D721:$E721,'Master Tables'!$I721)+IF('Master Tables'!$J721="Yes",1,0)</f>
        <v>4</v>
      </c>
      <c r="N721" s="108">
        <f>IF('Master Tables'!$M721&gt;0,4,0)</f>
        <v>4</v>
      </c>
    </row>
    <row r="722" spans="1:14" s="4" customFormat="1">
      <c r="A722" s="109" t="s">
        <v>132</v>
      </c>
      <c r="B722" s="110" t="s">
        <v>215</v>
      </c>
      <c r="C722" s="110" t="s">
        <v>1391</v>
      </c>
      <c r="D722" s="110" t="s">
        <v>206</v>
      </c>
      <c r="E722" s="110" t="s">
        <v>1389</v>
      </c>
      <c r="F722" s="110" t="s">
        <v>188</v>
      </c>
      <c r="G722" s="109" t="s">
        <v>178</v>
      </c>
      <c r="H722" s="109"/>
      <c r="I722" s="109" t="s">
        <v>214</v>
      </c>
      <c r="J722" s="109" t="s">
        <v>208</v>
      </c>
      <c r="K722" s="109" t="s">
        <v>214</v>
      </c>
      <c r="L722" s="107" t="str">
        <f>IF(COUNTA('Master Tables'!$A722:$C722)=0,"",IF(COUNTA('Master Tables'!$D722:$E722,'Master Tables'!$I722)=3,"Yes","No"))</f>
        <v>Yes</v>
      </c>
      <c r="M722" s="107">
        <f>COUNTA('Master Tables'!$D722:$E722,'Master Tables'!$I722)+IF('Master Tables'!$J722="Yes",1,0)</f>
        <v>4</v>
      </c>
      <c r="N722" s="108">
        <f>IF('Master Tables'!$M722&gt;0,4,0)</f>
        <v>4</v>
      </c>
    </row>
    <row r="723" spans="1:14" s="4" customFormat="1">
      <c r="A723" s="109" t="s">
        <v>132</v>
      </c>
      <c r="B723" s="110" t="s">
        <v>215</v>
      </c>
      <c r="C723" s="110" t="s">
        <v>1392</v>
      </c>
      <c r="D723" s="110" t="s">
        <v>206</v>
      </c>
      <c r="E723" s="110" t="s">
        <v>450</v>
      </c>
      <c r="F723" s="110" t="s">
        <v>188</v>
      </c>
      <c r="G723" s="109" t="s">
        <v>178</v>
      </c>
      <c r="H723" s="109"/>
      <c r="I723" s="109" t="s">
        <v>214</v>
      </c>
      <c r="J723" s="109" t="s">
        <v>208</v>
      </c>
      <c r="K723" s="109" t="s">
        <v>214</v>
      </c>
      <c r="L723" s="107" t="str">
        <f>IF(COUNTA('Master Tables'!$A723:$C723)=0,"",IF(COUNTA('Master Tables'!$D723:$E723,'Master Tables'!$I723)=3,"Yes","No"))</f>
        <v>Yes</v>
      </c>
      <c r="M723" s="107">
        <f>COUNTA('Master Tables'!$D723:$E723,'Master Tables'!$I723)+IF('Master Tables'!$J723="Yes",1,0)</f>
        <v>4</v>
      </c>
      <c r="N723" s="108">
        <f>IF('Master Tables'!$M723&gt;0,4,0)</f>
        <v>4</v>
      </c>
    </row>
    <row r="724" spans="1:14" s="4" customFormat="1">
      <c r="A724" s="109" t="s">
        <v>132</v>
      </c>
      <c r="B724" s="110" t="s">
        <v>215</v>
      </c>
      <c r="C724" s="110" t="s">
        <v>1393</v>
      </c>
      <c r="D724" s="110" t="s">
        <v>206</v>
      </c>
      <c r="E724" s="110" t="s">
        <v>450</v>
      </c>
      <c r="F724" s="110" t="s">
        <v>188</v>
      </c>
      <c r="G724" s="109" t="s">
        <v>178</v>
      </c>
      <c r="H724" s="109"/>
      <c r="I724" s="109" t="s">
        <v>214</v>
      </c>
      <c r="J724" s="109" t="s">
        <v>208</v>
      </c>
      <c r="K724" s="109" t="s">
        <v>214</v>
      </c>
      <c r="L724" s="107" t="str">
        <f>IF(COUNTA('Master Tables'!$A724:$C724)=0,"",IF(COUNTA('Master Tables'!$D724:$E724,'Master Tables'!$I724)=3,"Yes","No"))</f>
        <v>Yes</v>
      </c>
      <c r="M724" s="107">
        <f>COUNTA('Master Tables'!$D724:$E724,'Master Tables'!$I724)+IF('Master Tables'!$J724="Yes",1,0)</f>
        <v>4</v>
      </c>
      <c r="N724" s="108">
        <f>IF('Master Tables'!$M724&gt;0,4,0)</f>
        <v>4</v>
      </c>
    </row>
    <row r="725" spans="1:14" s="4" customFormat="1">
      <c r="A725" s="109" t="s">
        <v>132</v>
      </c>
      <c r="B725" s="110" t="s">
        <v>215</v>
      </c>
      <c r="C725" s="110" t="s">
        <v>1394</v>
      </c>
      <c r="D725" s="110" t="s">
        <v>206</v>
      </c>
      <c r="E725" s="110" t="s">
        <v>1395</v>
      </c>
      <c r="F725" s="110" t="s">
        <v>188</v>
      </c>
      <c r="G725" s="109" t="s">
        <v>178</v>
      </c>
      <c r="H725" s="109"/>
      <c r="I725" s="109" t="s">
        <v>214</v>
      </c>
      <c r="J725" s="109" t="s">
        <v>208</v>
      </c>
      <c r="K725" s="109" t="s">
        <v>214</v>
      </c>
      <c r="L725" s="107" t="str">
        <f>IF(COUNTA('Master Tables'!$A725:$C725)=0,"",IF(COUNTA('Master Tables'!$D725:$E725,'Master Tables'!$I725)=3,"Yes","No"))</f>
        <v>Yes</v>
      </c>
      <c r="M725" s="107">
        <f>COUNTA('Master Tables'!$D725:$E725,'Master Tables'!$I725)+IF('Master Tables'!$J725="Yes",1,0)</f>
        <v>4</v>
      </c>
      <c r="N725" s="108">
        <f>IF('Master Tables'!$M725&gt;0,4,0)</f>
        <v>4</v>
      </c>
    </row>
    <row r="726" spans="1:14" s="4" customFormat="1">
      <c r="A726" s="109" t="s">
        <v>132</v>
      </c>
      <c r="B726" s="110" t="s">
        <v>215</v>
      </c>
      <c r="C726" s="110" t="s">
        <v>1396</v>
      </c>
      <c r="D726" s="110" t="s">
        <v>206</v>
      </c>
      <c r="E726" s="110" t="s">
        <v>1397</v>
      </c>
      <c r="F726" s="110" t="s">
        <v>188</v>
      </c>
      <c r="G726" s="109" t="s">
        <v>178</v>
      </c>
      <c r="H726" s="109"/>
      <c r="I726" s="109" t="s">
        <v>214</v>
      </c>
      <c r="J726" s="109" t="s">
        <v>208</v>
      </c>
      <c r="K726" s="109" t="s">
        <v>214</v>
      </c>
      <c r="L726" s="107" t="str">
        <f>IF(COUNTA('Master Tables'!$A726:$C726)=0,"",IF(COUNTA('Master Tables'!$D726:$E726,'Master Tables'!$I726)=3,"Yes","No"))</f>
        <v>Yes</v>
      </c>
      <c r="M726" s="107">
        <f>COUNTA('Master Tables'!$D726:$E726,'Master Tables'!$I726)+IF('Master Tables'!$J726="Yes",1,0)</f>
        <v>4</v>
      </c>
      <c r="N726" s="108">
        <f>IF('Master Tables'!$M726&gt;0,4,0)</f>
        <v>4</v>
      </c>
    </row>
    <row r="727" spans="1:14" s="4" customFormat="1">
      <c r="A727" s="109" t="s">
        <v>132</v>
      </c>
      <c r="B727" s="110" t="s">
        <v>215</v>
      </c>
      <c r="C727" s="110" t="s">
        <v>1398</v>
      </c>
      <c r="D727" s="110" t="s">
        <v>206</v>
      </c>
      <c r="E727" s="110" t="s">
        <v>1397</v>
      </c>
      <c r="F727" s="110" t="s">
        <v>188</v>
      </c>
      <c r="G727" s="109" t="s">
        <v>178</v>
      </c>
      <c r="H727" s="109"/>
      <c r="I727" s="109" t="s">
        <v>214</v>
      </c>
      <c r="J727" s="109" t="s">
        <v>208</v>
      </c>
      <c r="K727" s="109" t="s">
        <v>214</v>
      </c>
      <c r="L727" s="107" t="str">
        <f>IF(COUNTA('Master Tables'!$A727:$C727)=0,"",IF(COUNTA('Master Tables'!$D727:$E727,'Master Tables'!$I727)=3,"Yes","No"))</f>
        <v>Yes</v>
      </c>
      <c r="M727" s="107">
        <f>COUNTA('Master Tables'!$D727:$E727,'Master Tables'!$I727)+IF('Master Tables'!$J727="Yes",1,0)</f>
        <v>4</v>
      </c>
      <c r="N727" s="108">
        <f>IF('Master Tables'!$M727&gt;0,4,0)</f>
        <v>4</v>
      </c>
    </row>
    <row r="728" spans="1:14" s="4" customFormat="1">
      <c r="A728" s="109" t="s">
        <v>132</v>
      </c>
      <c r="B728" s="110" t="s">
        <v>215</v>
      </c>
      <c r="C728" s="110" t="s">
        <v>1399</v>
      </c>
      <c r="D728" s="110" t="s">
        <v>206</v>
      </c>
      <c r="E728" s="110" t="s">
        <v>1400</v>
      </c>
      <c r="F728" s="110" t="s">
        <v>188</v>
      </c>
      <c r="G728" s="109" t="s">
        <v>178</v>
      </c>
      <c r="H728" s="109"/>
      <c r="I728" s="109" t="s">
        <v>214</v>
      </c>
      <c r="J728" s="109" t="s">
        <v>208</v>
      </c>
      <c r="K728" s="109" t="s">
        <v>214</v>
      </c>
      <c r="L728" s="107" t="str">
        <f>IF(COUNTA('Master Tables'!$A728:$C728)=0,"",IF(COUNTA('Master Tables'!$D728:$E728,'Master Tables'!$I728)=3,"Yes","No"))</f>
        <v>Yes</v>
      </c>
      <c r="M728" s="107">
        <f>COUNTA('Master Tables'!$D728:$E728,'Master Tables'!$I728)+IF('Master Tables'!$J728="Yes",1,0)</f>
        <v>4</v>
      </c>
      <c r="N728" s="108">
        <f>IF('Master Tables'!$M728&gt;0,4,0)</f>
        <v>4</v>
      </c>
    </row>
    <row r="729" spans="1:14" s="4" customFormat="1">
      <c r="A729" s="109" t="s">
        <v>132</v>
      </c>
      <c r="B729" s="110" t="s">
        <v>215</v>
      </c>
      <c r="C729" s="110" t="s">
        <v>1401</v>
      </c>
      <c r="D729" s="110" t="s">
        <v>206</v>
      </c>
      <c r="E729" s="110" t="s">
        <v>1400</v>
      </c>
      <c r="F729" s="110" t="s">
        <v>188</v>
      </c>
      <c r="G729" s="109" t="s">
        <v>178</v>
      </c>
      <c r="H729" s="109"/>
      <c r="I729" s="109" t="s">
        <v>214</v>
      </c>
      <c r="J729" s="109" t="s">
        <v>208</v>
      </c>
      <c r="K729" s="109" t="s">
        <v>214</v>
      </c>
      <c r="L729" s="107" t="str">
        <f>IF(COUNTA('Master Tables'!$A729:$C729)=0,"",IF(COUNTA('Master Tables'!$D729:$E729,'Master Tables'!$I729)=3,"Yes","No"))</f>
        <v>Yes</v>
      </c>
      <c r="M729" s="107">
        <f>COUNTA('Master Tables'!$D729:$E729,'Master Tables'!$I729)+IF('Master Tables'!$J729="Yes",1,0)</f>
        <v>4</v>
      </c>
      <c r="N729" s="108">
        <f>IF('Master Tables'!$M729&gt;0,4,0)</f>
        <v>4</v>
      </c>
    </row>
    <row r="730" spans="1:14" s="4" customFormat="1">
      <c r="A730" s="109" t="s">
        <v>132</v>
      </c>
      <c r="B730" s="110" t="s">
        <v>215</v>
      </c>
      <c r="C730" s="110" t="s">
        <v>1402</v>
      </c>
      <c r="D730" s="110" t="s">
        <v>206</v>
      </c>
      <c r="E730" s="110" t="s">
        <v>450</v>
      </c>
      <c r="F730" s="110" t="s">
        <v>188</v>
      </c>
      <c r="G730" s="109" t="s">
        <v>178</v>
      </c>
      <c r="H730" s="109"/>
      <c r="I730" s="109" t="s">
        <v>214</v>
      </c>
      <c r="J730" s="109" t="s">
        <v>208</v>
      </c>
      <c r="K730" s="109" t="s">
        <v>214</v>
      </c>
      <c r="L730" s="107" t="str">
        <f>IF(COUNTA('Master Tables'!$A730:$C730)=0,"",IF(COUNTA('Master Tables'!$D730:$E730,'Master Tables'!$I730)=3,"Yes","No"))</f>
        <v>Yes</v>
      </c>
      <c r="M730" s="107">
        <f>COUNTA('Master Tables'!$D730:$E730,'Master Tables'!$I730)+IF('Master Tables'!$J730="Yes",1,0)</f>
        <v>4</v>
      </c>
      <c r="N730" s="108">
        <f>IF('Master Tables'!$M730&gt;0,4,0)</f>
        <v>4</v>
      </c>
    </row>
    <row r="731" spans="1:14" s="4" customFormat="1">
      <c r="A731" s="109" t="s">
        <v>132</v>
      </c>
      <c r="B731" s="110" t="s">
        <v>215</v>
      </c>
      <c r="C731" s="110" t="s">
        <v>1403</v>
      </c>
      <c r="D731" s="110" t="s">
        <v>206</v>
      </c>
      <c r="E731" s="110" t="s">
        <v>1404</v>
      </c>
      <c r="F731" s="110" t="s">
        <v>188</v>
      </c>
      <c r="G731" s="109" t="s">
        <v>178</v>
      </c>
      <c r="H731" s="109"/>
      <c r="I731" s="109" t="s">
        <v>214</v>
      </c>
      <c r="J731" s="109" t="s">
        <v>208</v>
      </c>
      <c r="K731" s="109" t="s">
        <v>214</v>
      </c>
      <c r="L731" s="107" t="str">
        <f>IF(COUNTA('Master Tables'!$A731:$C731)=0,"",IF(COUNTA('Master Tables'!$D731:$E731,'Master Tables'!$I731)=3,"Yes","No"))</f>
        <v>Yes</v>
      </c>
      <c r="M731" s="107">
        <f>COUNTA('Master Tables'!$D731:$E731,'Master Tables'!$I731)+IF('Master Tables'!$J731="Yes",1,0)</f>
        <v>4</v>
      </c>
      <c r="N731" s="108">
        <f>IF('Master Tables'!$M731&gt;0,4,0)</f>
        <v>4</v>
      </c>
    </row>
    <row r="732" spans="1:14" s="4" customFormat="1">
      <c r="A732" s="109" t="s">
        <v>132</v>
      </c>
      <c r="B732" s="110" t="s">
        <v>215</v>
      </c>
      <c r="C732" s="110" t="s">
        <v>1405</v>
      </c>
      <c r="D732" s="110" t="s">
        <v>206</v>
      </c>
      <c r="E732" s="110" t="s">
        <v>1406</v>
      </c>
      <c r="F732" s="110" t="s">
        <v>188</v>
      </c>
      <c r="G732" s="109" t="s">
        <v>178</v>
      </c>
      <c r="H732" s="109"/>
      <c r="I732" s="109" t="s">
        <v>214</v>
      </c>
      <c r="J732" s="109" t="s">
        <v>208</v>
      </c>
      <c r="K732" s="109" t="s">
        <v>214</v>
      </c>
      <c r="L732" s="107" t="str">
        <f>IF(COUNTA('Master Tables'!$A732:$C732)=0,"",IF(COUNTA('Master Tables'!$D732:$E732,'Master Tables'!$I732)=3,"Yes","No"))</f>
        <v>Yes</v>
      </c>
      <c r="M732" s="107">
        <f>COUNTA('Master Tables'!$D732:$E732,'Master Tables'!$I732)+IF('Master Tables'!$J732="Yes",1,0)</f>
        <v>4</v>
      </c>
      <c r="N732" s="108">
        <f>IF('Master Tables'!$M732&gt;0,4,0)</f>
        <v>4</v>
      </c>
    </row>
    <row r="733" spans="1:14" s="4" customFormat="1">
      <c r="A733" s="109" t="s">
        <v>132</v>
      </c>
      <c r="B733" s="110" t="s">
        <v>215</v>
      </c>
      <c r="C733" s="110" t="s">
        <v>1407</v>
      </c>
      <c r="D733" s="110" t="s">
        <v>206</v>
      </c>
      <c r="E733" s="110" t="s">
        <v>1408</v>
      </c>
      <c r="F733" s="110" t="s">
        <v>188</v>
      </c>
      <c r="G733" s="109" t="s">
        <v>178</v>
      </c>
      <c r="H733" s="109"/>
      <c r="I733" s="109" t="s">
        <v>214</v>
      </c>
      <c r="J733" s="109" t="s">
        <v>208</v>
      </c>
      <c r="K733" s="109" t="s">
        <v>214</v>
      </c>
      <c r="L733" s="107" t="str">
        <f>IF(COUNTA('Master Tables'!$A733:$C733)=0,"",IF(COUNTA('Master Tables'!$D733:$E733,'Master Tables'!$I733)=3,"Yes","No"))</f>
        <v>Yes</v>
      </c>
      <c r="M733" s="107">
        <f>COUNTA('Master Tables'!$D733:$E733,'Master Tables'!$I733)+IF('Master Tables'!$J733="Yes",1,0)</f>
        <v>4</v>
      </c>
      <c r="N733" s="108">
        <f>IF('Master Tables'!$M733&gt;0,4,0)</f>
        <v>4</v>
      </c>
    </row>
    <row r="734" spans="1:14" s="4" customFormat="1">
      <c r="A734" s="109" t="s">
        <v>132</v>
      </c>
      <c r="B734" s="110" t="s">
        <v>215</v>
      </c>
      <c r="C734" s="110" t="s">
        <v>1409</v>
      </c>
      <c r="D734" s="110" t="s">
        <v>206</v>
      </c>
      <c r="E734" s="110" t="s">
        <v>1042</v>
      </c>
      <c r="F734" s="110" t="s">
        <v>188</v>
      </c>
      <c r="G734" s="109" t="s">
        <v>178</v>
      </c>
      <c r="H734" s="109"/>
      <c r="I734" s="109" t="s">
        <v>214</v>
      </c>
      <c r="J734" s="109" t="s">
        <v>208</v>
      </c>
      <c r="K734" s="109" t="s">
        <v>214</v>
      </c>
      <c r="L734" s="107" t="str">
        <f>IF(COUNTA('Master Tables'!$A734:$C734)=0,"",IF(COUNTA('Master Tables'!$D734:$E734,'Master Tables'!$I734)=3,"Yes","No"))</f>
        <v>Yes</v>
      </c>
      <c r="M734" s="107">
        <f>COUNTA('Master Tables'!$D734:$E734,'Master Tables'!$I734)+IF('Master Tables'!$J734="Yes",1,0)</f>
        <v>4</v>
      </c>
      <c r="N734" s="108">
        <f>IF('Master Tables'!$M734&gt;0,4,0)</f>
        <v>4</v>
      </c>
    </row>
    <row r="735" spans="1:14" s="4" customFormat="1">
      <c r="A735" s="109" t="s">
        <v>132</v>
      </c>
      <c r="B735" s="110" t="s">
        <v>215</v>
      </c>
      <c r="C735" s="110" t="s">
        <v>1410</v>
      </c>
      <c r="D735" s="110" t="s">
        <v>206</v>
      </c>
      <c r="E735" s="110" t="s">
        <v>1044</v>
      </c>
      <c r="F735" s="110" t="s">
        <v>188</v>
      </c>
      <c r="G735" s="109" t="s">
        <v>178</v>
      </c>
      <c r="H735" s="109"/>
      <c r="I735" s="109" t="s">
        <v>214</v>
      </c>
      <c r="J735" s="109" t="s">
        <v>208</v>
      </c>
      <c r="K735" s="109" t="s">
        <v>214</v>
      </c>
      <c r="L735" s="107" t="str">
        <f>IF(COUNTA('Master Tables'!$A735:$C735)=0,"",IF(COUNTA('Master Tables'!$D735:$E735,'Master Tables'!$I735)=3,"Yes","No"))</f>
        <v>Yes</v>
      </c>
      <c r="M735" s="107">
        <f>COUNTA('Master Tables'!$D735:$E735,'Master Tables'!$I735)+IF('Master Tables'!$J735="Yes",1,0)</f>
        <v>4</v>
      </c>
      <c r="N735" s="108">
        <f>IF('Master Tables'!$M735&gt;0,4,0)</f>
        <v>4</v>
      </c>
    </row>
    <row r="736" spans="1:14" s="4" customFormat="1">
      <c r="A736" s="109" t="s">
        <v>132</v>
      </c>
      <c r="B736" s="110" t="s">
        <v>455</v>
      </c>
      <c r="C736" s="110" t="s">
        <v>1411</v>
      </c>
      <c r="D736" s="110" t="s">
        <v>206</v>
      </c>
      <c r="E736" s="110" t="s">
        <v>466</v>
      </c>
      <c r="F736" s="110" t="s">
        <v>188</v>
      </c>
      <c r="G736" s="109" t="s">
        <v>178</v>
      </c>
      <c r="H736" s="109"/>
      <c r="I736" s="109" t="s">
        <v>214</v>
      </c>
      <c r="J736" s="109" t="s">
        <v>208</v>
      </c>
      <c r="K736" s="109" t="s">
        <v>214</v>
      </c>
      <c r="L736" s="107" t="str">
        <f>IF(COUNTA('Master Tables'!$A736:$C736)=0,"",IF(COUNTA('Master Tables'!$D736:$E736,'Master Tables'!$I736)=3,"Yes","No"))</f>
        <v>Yes</v>
      </c>
      <c r="M736" s="107">
        <f>COUNTA('Master Tables'!$D736:$E736,'Master Tables'!$I736)+IF('Master Tables'!$J736="Yes",1,0)</f>
        <v>4</v>
      </c>
      <c r="N736" s="108">
        <f>IF('Master Tables'!$M736&gt;0,4,0)</f>
        <v>4</v>
      </c>
    </row>
    <row r="737" spans="1:14" s="4" customFormat="1">
      <c r="A737" s="109" t="s">
        <v>132</v>
      </c>
      <c r="B737" s="110" t="s">
        <v>455</v>
      </c>
      <c r="C737" s="110" t="s">
        <v>1412</v>
      </c>
      <c r="D737" s="110" t="s">
        <v>206</v>
      </c>
      <c r="E737" s="110" t="s">
        <v>1413</v>
      </c>
      <c r="F737" s="110" t="s">
        <v>188</v>
      </c>
      <c r="G737" s="109" t="s">
        <v>178</v>
      </c>
      <c r="H737" s="109"/>
      <c r="I737" s="109" t="s">
        <v>214</v>
      </c>
      <c r="J737" s="109" t="s">
        <v>208</v>
      </c>
      <c r="K737" s="109" t="s">
        <v>214</v>
      </c>
      <c r="L737" s="107" t="str">
        <f>IF(COUNTA('Master Tables'!$A737:$C737)=0,"",IF(COUNTA('Master Tables'!$D737:$E737,'Master Tables'!$I737)=3,"Yes","No"))</f>
        <v>Yes</v>
      </c>
      <c r="M737" s="107">
        <f>COUNTA('Master Tables'!$D737:$E737,'Master Tables'!$I737)+IF('Master Tables'!$J737="Yes",1,0)</f>
        <v>4</v>
      </c>
      <c r="N737" s="108">
        <f>IF('Master Tables'!$M737&gt;0,4,0)</f>
        <v>4</v>
      </c>
    </row>
    <row r="738" spans="1:14" s="4" customFormat="1">
      <c r="A738" s="109" t="s">
        <v>132</v>
      </c>
      <c r="B738" s="110" t="s">
        <v>455</v>
      </c>
      <c r="C738" s="110" t="s">
        <v>1414</v>
      </c>
      <c r="D738" s="110" t="s">
        <v>206</v>
      </c>
      <c r="E738" s="110" t="s">
        <v>450</v>
      </c>
      <c r="F738" s="110" t="s">
        <v>188</v>
      </c>
      <c r="G738" s="109" t="s">
        <v>178</v>
      </c>
      <c r="H738" s="109"/>
      <c r="I738" s="109" t="s">
        <v>214</v>
      </c>
      <c r="J738" s="109" t="s">
        <v>208</v>
      </c>
      <c r="K738" s="109" t="s">
        <v>214</v>
      </c>
      <c r="L738" s="107" t="str">
        <f>IF(COUNTA('Master Tables'!$A738:$C738)=0,"",IF(COUNTA('Master Tables'!$D738:$E738,'Master Tables'!$I738)=3,"Yes","No"))</f>
        <v>Yes</v>
      </c>
      <c r="M738" s="107">
        <f>COUNTA('Master Tables'!$D738:$E738,'Master Tables'!$I738)+IF('Master Tables'!$J738="Yes",1,0)</f>
        <v>4</v>
      </c>
      <c r="N738" s="108">
        <f>IF('Master Tables'!$M738&gt;0,4,0)</f>
        <v>4</v>
      </c>
    </row>
    <row r="739" spans="1:14" s="4" customFormat="1">
      <c r="A739" s="109" t="s">
        <v>132</v>
      </c>
      <c r="B739" s="110" t="s">
        <v>455</v>
      </c>
      <c r="C739" s="110" t="s">
        <v>1415</v>
      </c>
      <c r="D739" s="110" t="s">
        <v>206</v>
      </c>
      <c r="E739" s="110" t="s">
        <v>450</v>
      </c>
      <c r="F739" s="110" t="s">
        <v>188</v>
      </c>
      <c r="G739" s="109" t="s">
        <v>178</v>
      </c>
      <c r="H739" s="109"/>
      <c r="I739" s="109" t="s">
        <v>214</v>
      </c>
      <c r="J739" s="109" t="s">
        <v>208</v>
      </c>
      <c r="K739" s="109" t="s">
        <v>214</v>
      </c>
      <c r="L739" s="107" t="str">
        <f>IF(COUNTA('Master Tables'!$A739:$C739)=0,"",IF(COUNTA('Master Tables'!$D739:$E739,'Master Tables'!$I739)=3,"Yes","No"))</f>
        <v>Yes</v>
      </c>
      <c r="M739" s="107">
        <f>COUNTA('Master Tables'!$D739:$E739,'Master Tables'!$I739)+IF('Master Tables'!$J739="Yes",1,0)</f>
        <v>4</v>
      </c>
      <c r="N739" s="108">
        <f>IF('Master Tables'!$M739&gt;0,4,0)</f>
        <v>4</v>
      </c>
    </row>
    <row r="740" spans="1:14" s="4" customFormat="1">
      <c r="A740" s="109" t="s">
        <v>132</v>
      </c>
      <c r="B740" s="110" t="s">
        <v>215</v>
      </c>
      <c r="C740" s="110" t="s">
        <v>1416</v>
      </c>
      <c r="D740" s="110" t="s">
        <v>206</v>
      </c>
      <c r="E740" s="110" t="s">
        <v>1417</v>
      </c>
      <c r="F740" s="110" t="s">
        <v>188</v>
      </c>
      <c r="G740" s="109" t="s">
        <v>178</v>
      </c>
      <c r="H740" s="109"/>
      <c r="I740" s="109" t="s">
        <v>214</v>
      </c>
      <c r="J740" s="109" t="s">
        <v>208</v>
      </c>
      <c r="K740" s="109" t="s">
        <v>214</v>
      </c>
      <c r="L740" s="107" t="str">
        <f>IF(COUNTA('Master Tables'!$A740:$C740)=0,"",IF(COUNTA('Master Tables'!$D740:$E740,'Master Tables'!$I740)=3,"Yes","No"))</f>
        <v>Yes</v>
      </c>
      <c r="M740" s="107">
        <f>COUNTA('Master Tables'!$D740:$E740,'Master Tables'!$I740)+IF('Master Tables'!$J740="Yes",1,0)</f>
        <v>4</v>
      </c>
      <c r="N740" s="108">
        <f>IF('Master Tables'!$M740&gt;0,4,0)</f>
        <v>4</v>
      </c>
    </row>
    <row r="741" spans="1:14" s="4" customFormat="1">
      <c r="A741" s="109" t="s">
        <v>132</v>
      </c>
      <c r="B741" s="110" t="s">
        <v>455</v>
      </c>
      <c r="C741" s="110" t="s">
        <v>1418</v>
      </c>
      <c r="D741" s="110" t="s">
        <v>206</v>
      </c>
      <c r="E741" s="110" t="s">
        <v>450</v>
      </c>
      <c r="F741" s="110" t="s">
        <v>188</v>
      </c>
      <c r="G741" s="109" t="s">
        <v>178</v>
      </c>
      <c r="H741" s="109"/>
      <c r="I741" s="109" t="s">
        <v>214</v>
      </c>
      <c r="J741" s="109" t="s">
        <v>208</v>
      </c>
      <c r="K741" s="109" t="s">
        <v>214</v>
      </c>
      <c r="L741" s="107" t="str">
        <f>IF(COUNTA('Master Tables'!$A741:$C741)=0,"",IF(COUNTA('Master Tables'!$D741:$E741,'Master Tables'!$I741)=3,"Yes","No"))</f>
        <v>Yes</v>
      </c>
      <c r="M741" s="107">
        <f>COUNTA('Master Tables'!$D741:$E741,'Master Tables'!$I741)+IF('Master Tables'!$J741="Yes",1,0)</f>
        <v>4</v>
      </c>
      <c r="N741" s="108">
        <f>IF('Master Tables'!$M741&gt;0,4,0)</f>
        <v>4</v>
      </c>
    </row>
    <row r="742" spans="1:14" s="4" customFormat="1">
      <c r="A742" s="109" t="s">
        <v>132</v>
      </c>
      <c r="B742" s="110" t="s">
        <v>215</v>
      </c>
      <c r="C742" s="110" t="s">
        <v>1419</v>
      </c>
      <c r="D742" s="110" t="s">
        <v>206</v>
      </c>
      <c r="E742" s="110" t="s">
        <v>450</v>
      </c>
      <c r="F742" s="110" t="s">
        <v>188</v>
      </c>
      <c r="G742" s="109" t="s">
        <v>178</v>
      </c>
      <c r="H742" s="109"/>
      <c r="I742" s="109" t="s">
        <v>214</v>
      </c>
      <c r="J742" s="109" t="s">
        <v>208</v>
      </c>
      <c r="K742" s="109" t="s">
        <v>214</v>
      </c>
      <c r="L742" s="107" t="str">
        <f>IF(COUNTA('Master Tables'!$A742:$C742)=0,"",IF(COUNTA('Master Tables'!$D742:$E742,'Master Tables'!$I742)=3,"Yes","No"))</f>
        <v>Yes</v>
      </c>
      <c r="M742" s="107">
        <f>COUNTA('Master Tables'!$D742:$E742,'Master Tables'!$I742)+IF('Master Tables'!$J742="Yes",1,0)</f>
        <v>4</v>
      </c>
      <c r="N742" s="108">
        <f>IF('Master Tables'!$M742&gt;0,4,0)</f>
        <v>4</v>
      </c>
    </row>
    <row r="743" spans="1:14" s="4" customFormat="1">
      <c r="A743" s="109" t="s">
        <v>132</v>
      </c>
      <c r="B743" s="110" t="s">
        <v>215</v>
      </c>
      <c r="C743" s="110" t="s">
        <v>1420</v>
      </c>
      <c r="D743" s="110" t="s">
        <v>206</v>
      </c>
      <c r="E743" s="110" t="s">
        <v>450</v>
      </c>
      <c r="F743" s="110" t="s">
        <v>188</v>
      </c>
      <c r="G743" s="109" t="s">
        <v>178</v>
      </c>
      <c r="H743" s="109"/>
      <c r="I743" s="109" t="s">
        <v>214</v>
      </c>
      <c r="J743" s="109" t="s">
        <v>208</v>
      </c>
      <c r="K743" s="109" t="s">
        <v>214</v>
      </c>
      <c r="L743" s="107" t="str">
        <f>IF(COUNTA('Master Tables'!$A743:$C743)=0,"",IF(COUNTA('Master Tables'!$D743:$E743,'Master Tables'!$I743)=3,"Yes","No"))</f>
        <v>Yes</v>
      </c>
      <c r="M743" s="107">
        <f>COUNTA('Master Tables'!$D743:$E743,'Master Tables'!$I743)+IF('Master Tables'!$J743="Yes",1,0)</f>
        <v>4</v>
      </c>
      <c r="N743" s="108">
        <f>IF('Master Tables'!$M743&gt;0,4,0)</f>
        <v>4</v>
      </c>
    </row>
    <row r="744" spans="1:14" s="4" customFormat="1">
      <c r="A744" s="109" t="s">
        <v>132</v>
      </c>
      <c r="B744" s="110" t="s">
        <v>215</v>
      </c>
      <c r="C744" s="110" t="s">
        <v>1421</v>
      </c>
      <c r="D744" s="110" t="s">
        <v>206</v>
      </c>
      <c r="E744" s="110" t="s">
        <v>450</v>
      </c>
      <c r="F744" s="110" t="s">
        <v>188</v>
      </c>
      <c r="G744" s="109" t="s">
        <v>178</v>
      </c>
      <c r="H744" s="109"/>
      <c r="I744" s="109" t="s">
        <v>214</v>
      </c>
      <c r="J744" s="109" t="s">
        <v>208</v>
      </c>
      <c r="K744" s="109" t="s">
        <v>214</v>
      </c>
      <c r="L744" s="107" t="str">
        <f>IF(COUNTA('Master Tables'!$A744:$C744)=0,"",IF(COUNTA('Master Tables'!$D744:$E744,'Master Tables'!$I744)=3,"Yes","No"))</f>
        <v>Yes</v>
      </c>
      <c r="M744" s="107">
        <f>COUNTA('Master Tables'!$D744:$E744,'Master Tables'!$I744)+IF('Master Tables'!$J744="Yes",1,0)</f>
        <v>4</v>
      </c>
      <c r="N744" s="108">
        <f>IF('Master Tables'!$M744&gt;0,4,0)</f>
        <v>4</v>
      </c>
    </row>
    <row r="745" spans="1:14" s="4" customFormat="1">
      <c r="A745" s="109" t="s">
        <v>132</v>
      </c>
      <c r="B745" s="110" t="s">
        <v>215</v>
      </c>
      <c r="C745" s="110" t="s">
        <v>1422</v>
      </c>
      <c r="D745" s="110" t="s">
        <v>206</v>
      </c>
      <c r="E745" s="110" t="s">
        <v>450</v>
      </c>
      <c r="F745" s="110" t="s">
        <v>188</v>
      </c>
      <c r="G745" s="109" t="s">
        <v>178</v>
      </c>
      <c r="H745" s="109"/>
      <c r="I745" s="109" t="s">
        <v>214</v>
      </c>
      <c r="J745" s="109" t="s">
        <v>208</v>
      </c>
      <c r="K745" s="109" t="s">
        <v>214</v>
      </c>
      <c r="L745" s="107" t="str">
        <f>IF(COUNTA('Master Tables'!$A745:$C745)=0,"",IF(COUNTA('Master Tables'!$D745:$E745,'Master Tables'!$I745)=3,"Yes","No"))</f>
        <v>Yes</v>
      </c>
      <c r="M745" s="107">
        <f>COUNTA('Master Tables'!$D745:$E745,'Master Tables'!$I745)+IF('Master Tables'!$J745="Yes",1,0)</f>
        <v>4</v>
      </c>
      <c r="N745" s="108">
        <f>IF('Master Tables'!$M745&gt;0,4,0)</f>
        <v>4</v>
      </c>
    </row>
    <row r="746" spans="1:14" s="4" customFormat="1">
      <c r="A746" s="109" t="s">
        <v>132</v>
      </c>
      <c r="B746" s="110" t="s">
        <v>215</v>
      </c>
      <c r="C746" s="110" t="s">
        <v>1423</v>
      </c>
      <c r="D746" s="110" t="s">
        <v>206</v>
      </c>
      <c r="E746" s="110" t="s">
        <v>1424</v>
      </c>
      <c r="F746" s="110" t="s">
        <v>188</v>
      </c>
      <c r="G746" s="109" t="s">
        <v>178</v>
      </c>
      <c r="H746" s="109"/>
      <c r="I746" s="109" t="s">
        <v>214</v>
      </c>
      <c r="J746" s="109" t="s">
        <v>208</v>
      </c>
      <c r="K746" s="109" t="s">
        <v>214</v>
      </c>
      <c r="L746" s="107" t="str">
        <f>IF(COUNTA('Master Tables'!$A746:$C746)=0,"",IF(COUNTA('Master Tables'!$D746:$E746,'Master Tables'!$I746)=3,"Yes","No"))</f>
        <v>Yes</v>
      </c>
      <c r="M746" s="107">
        <f>COUNTA('Master Tables'!$D746:$E746,'Master Tables'!$I746)+IF('Master Tables'!$J746="Yes",1,0)</f>
        <v>4</v>
      </c>
      <c r="N746" s="108">
        <f>IF('Master Tables'!$M746&gt;0,4,0)</f>
        <v>4</v>
      </c>
    </row>
    <row r="747" spans="1:14" s="4" customFormat="1">
      <c r="A747" s="109" t="s">
        <v>132</v>
      </c>
      <c r="B747" s="110" t="s">
        <v>455</v>
      </c>
      <c r="C747" s="110" t="s">
        <v>1425</v>
      </c>
      <c r="D747" s="110" t="s">
        <v>206</v>
      </c>
      <c r="E747" s="110" t="s">
        <v>450</v>
      </c>
      <c r="F747" s="110" t="s">
        <v>188</v>
      </c>
      <c r="G747" s="109" t="s">
        <v>178</v>
      </c>
      <c r="H747" s="109"/>
      <c r="I747" s="109" t="s">
        <v>214</v>
      </c>
      <c r="J747" s="109" t="s">
        <v>208</v>
      </c>
      <c r="K747" s="109" t="s">
        <v>214</v>
      </c>
      <c r="L747" s="107" t="str">
        <f>IF(COUNTA('Master Tables'!$A747:$C747)=0,"",IF(COUNTA('Master Tables'!$D747:$E747,'Master Tables'!$I747)=3,"Yes","No"))</f>
        <v>Yes</v>
      </c>
      <c r="M747" s="107">
        <f>COUNTA('Master Tables'!$D747:$E747,'Master Tables'!$I747)+IF('Master Tables'!$J747="Yes",1,0)</f>
        <v>4</v>
      </c>
      <c r="N747" s="108">
        <f>IF('Master Tables'!$M747&gt;0,4,0)</f>
        <v>4</v>
      </c>
    </row>
    <row r="748" spans="1:14" s="4" customFormat="1">
      <c r="A748" s="109" t="s">
        <v>132</v>
      </c>
      <c r="B748" s="110" t="s">
        <v>215</v>
      </c>
      <c r="C748" s="110" t="s">
        <v>1426</v>
      </c>
      <c r="D748" s="110" t="s">
        <v>206</v>
      </c>
      <c r="E748" s="110" t="s">
        <v>466</v>
      </c>
      <c r="F748" s="110" t="s">
        <v>188</v>
      </c>
      <c r="G748" s="109" t="s">
        <v>178</v>
      </c>
      <c r="H748" s="109"/>
      <c r="I748" s="109" t="s">
        <v>214</v>
      </c>
      <c r="J748" s="109" t="s">
        <v>208</v>
      </c>
      <c r="K748" s="109" t="s">
        <v>214</v>
      </c>
      <c r="L748" s="107" t="str">
        <f>IF(COUNTA('Master Tables'!$A748:$C748)=0,"",IF(COUNTA('Master Tables'!$D748:$E748,'Master Tables'!$I748)=3,"Yes","No"))</f>
        <v>Yes</v>
      </c>
      <c r="M748" s="107">
        <f>COUNTA('Master Tables'!$D748:$E748,'Master Tables'!$I748)+IF('Master Tables'!$J748="Yes",1,0)</f>
        <v>4</v>
      </c>
      <c r="N748" s="108">
        <f>IF('Master Tables'!$M748&gt;0,4,0)</f>
        <v>4</v>
      </c>
    </row>
    <row r="749" spans="1:14" s="4" customFormat="1">
      <c r="A749" s="109" t="s">
        <v>132</v>
      </c>
      <c r="B749" s="110" t="s">
        <v>455</v>
      </c>
      <c r="C749" s="110" t="s">
        <v>1427</v>
      </c>
      <c r="D749" s="110" t="s">
        <v>206</v>
      </c>
      <c r="E749" s="110" t="s">
        <v>1428</v>
      </c>
      <c r="F749" s="110" t="s">
        <v>188</v>
      </c>
      <c r="G749" s="109" t="s">
        <v>178</v>
      </c>
      <c r="H749" s="109"/>
      <c r="I749" s="109" t="s">
        <v>214</v>
      </c>
      <c r="J749" s="109" t="s">
        <v>208</v>
      </c>
      <c r="K749" s="109" t="s">
        <v>214</v>
      </c>
      <c r="L749" s="107" t="str">
        <f>IF(COUNTA('Master Tables'!$A749:$C749)=0,"",IF(COUNTA('Master Tables'!$D749:$E749,'Master Tables'!$I749)=3,"Yes","No"))</f>
        <v>Yes</v>
      </c>
      <c r="M749" s="107">
        <f>COUNTA('Master Tables'!$D749:$E749,'Master Tables'!$I749)+IF('Master Tables'!$J749="Yes",1,0)</f>
        <v>4</v>
      </c>
      <c r="N749" s="108">
        <f>IF('Master Tables'!$M749&gt;0,4,0)</f>
        <v>4</v>
      </c>
    </row>
    <row r="750" spans="1:14" s="4" customFormat="1">
      <c r="A750" s="109" t="s">
        <v>132</v>
      </c>
      <c r="B750" s="110" t="s">
        <v>215</v>
      </c>
      <c r="C750" s="110" t="s">
        <v>1429</v>
      </c>
      <c r="D750" s="110" t="s">
        <v>206</v>
      </c>
      <c r="E750" s="110" t="s">
        <v>450</v>
      </c>
      <c r="F750" s="110" t="s">
        <v>188</v>
      </c>
      <c r="G750" s="109" t="s">
        <v>178</v>
      </c>
      <c r="H750" s="109"/>
      <c r="I750" s="109" t="s">
        <v>214</v>
      </c>
      <c r="J750" s="109" t="s">
        <v>208</v>
      </c>
      <c r="K750" s="109" t="s">
        <v>214</v>
      </c>
      <c r="L750" s="107" t="str">
        <f>IF(COUNTA('Master Tables'!$A750:$C750)=0,"",IF(COUNTA('Master Tables'!$D750:$E750,'Master Tables'!$I750)=3,"Yes","No"))</f>
        <v>Yes</v>
      </c>
      <c r="M750" s="107">
        <f>COUNTA('Master Tables'!$D750:$E750,'Master Tables'!$I750)+IF('Master Tables'!$J750="Yes",1,0)</f>
        <v>4</v>
      </c>
      <c r="N750" s="108">
        <f>IF('Master Tables'!$M750&gt;0,4,0)</f>
        <v>4</v>
      </c>
    </row>
    <row r="751" spans="1:14" s="4" customFormat="1">
      <c r="A751" s="109" t="s">
        <v>132</v>
      </c>
      <c r="B751" s="110" t="s">
        <v>215</v>
      </c>
      <c r="C751" s="110" t="s">
        <v>1430</v>
      </c>
      <c r="D751" s="110" t="s">
        <v>206</v>
      </c>
      <c r="E751" s="110" t="s">
        <v>1431</v>
      </c>
      <c r="F751" s="110" t="s">
        <v>188</v>
      </c>
      <c r="G751" s="109" t="s">
        <v>178</v>
      </c>
      <c r="H751" s="109"/>
      <c r="I751" s="109" t="s">
        <v>214</v>
      </c>
      <c r="J751" s="109" t="s">
        <v>208</v>
      </c>
      <c r="K751" s="109" t="s">
        <v>214</v>
      </c>
      <c r="L751" s="107" t="str">
        <f>IF(COUNTA('Master Tables'!$A751:$C751)=0,"",IF(COUNTA('Master Tables'!$D751:$E751,'Master Tables'!$I751)=3,"Yes","No"))</f>
        <v>Yes</v>
      </c>
      <c r="M751" s="107">
        <f>COUNTA('Master Tables'!$D751:$E751,'Master Tables'!$I751)+IF('Master Tables'!$J751="Yes",1,0)</f>
        <v>4</v>
      </c>
      <c r="N751" s="108">
        <f>IF('Master Tables'!$M751&gt;0,4,0)</f>
        <v>4</v>
      </c>
    </row>
    <row r="752" spans="1:14" s="4" customFormat="1">
      <c r="A752" s="109" t="s">
        <v>132</v>
      </c>
      <c r="B752" s="110" t="s">
        <v>215</v>
      </c>
      <c r="C752" s="110" t="s">
        <v>1432</v>
      </c>
      <c r="D752" s="110" t="s">
        <v>206</v>
      </c>
      <c r="E752" s="110" t="s">
        <v>1433</v>
      </c>
      <c r="F752" s="110" t="s">
        <v>188</v>
      </c>
      <c r="G752" s="109" t="s">
        <v>178</v>
      </c>
      <c r="H752" s="109"/>
      <c r="I752" s="109" t="s">
        <v>214</v>
      </c>
      <c r="J752" s="109" t="s">
        <v>208</v>
      </c>
      <c r="K752" s="109" t="s">
        <v>214</v>
      </c>
      <c r="L752" s="107" t="str">
        <f>IF(COUNTA('Master Tables'!$A752:$C752)=0,"",IF(COUNTA('Master Tables'!$D752:$E752,'Master Tables'!$I752)=3,"Yes","No"))</f>
        <v>Yes</v>
      </c>
      <c r="M752" s="107">
        <f>COUNTA('Master Tables'!$D752:$E752,'Master Tables'!$I752)+IF('Master Tables'!$J752="Yes",1,0)</f>
        <v>4</v>
      </c>
      <c r="N752" s="108">
        <f>IF('Master Tables'!$M752&gt;0,4,0)</f>
        <v>4</v>
      </c>
    </row>
    <row r="753" spans="1:14" s="4" customFormat="1">
      <c r="A753" s="109" t="s">
        <v>132</v>
      </c>
      <c r="B753" s="110" t="s">
        <v>215</v>
      </c>
      <c r="C753" s="110" t="s">
        <v>1434</v>
      </c>
      <c r="D753" s="110" t="s">
        <v>206</v>
      </c>
      <c r="E753" s="110" t="s">
        <v>450</v>
      </c>
      <c r="F753" s="110" t="s">
        <v>188</v>
      </c>
      <c r="G753" s="109" t="s">
        <v>178</v>
      </c>
      <c r="H753" s="109"/>
      <c r="I753" s="109" t="s">
        <v>214</v>
      </c>
      <c r="J753" s="109" t="s">
        <v>208</v>
      </c>
      <c r="K753" s="109" t="s">
        <v>214</v>
      </c>
      <c r="L753" s="107" t="str">
        <f>IF(COUNTA('Master Tables'!$A753:$C753)=0,"",IF(COUNTA('Master Tables'!$D753:$E753,'Master Tables'!$I753)=3,"Yes","No"))</f>
        <v>Yes</v>
      </c>
      <c r="M753" s="107">
        <f>COUNTA('Master Tables'!$D753:$E753,'Master Tables'!$I753)+IF('Master Tables'!$J753="Yes",1,0)</f>
        <v>4</v>
      </c>
      <c r="N753" s="108">
        <f>IF('Master Tables'!$M753&gt;0,4,0)</f>
        <v>4</v>
      </c>
    </row>
    <row r="754" spans="1:14" s="4" customFormat="1">
      <c r="A754" s="109" t="s">
        <v>132</v>
      </c>
      <c r="B754" s="110" t="s">
        <v>215</v>
      </c>
      <c r="C754" s="110" t="s">
        <v>1435</v>
      </c>
      <c r="D754" s="110" t="s">
        <v>206</v>
      </c>
      <c r="E754" s="110" t="s">
        <v>440</v>
      </c>
      <c r="F754" s="110" t="s">
        <v>188</v>
      </c>
      <c r="G754" s="109" t="s">
        <v>178</v>
      </c>
      <c r="H754" s="109"/>
      <c r="I754" s="109" t="s">
        <v>214</v>
      </c>
      <c r="J754" s="109" t="s">
        <v>208</v>
      </c>
      <c r="K754" s="109" t="s">
        <v>214</v>
      </c>
      <c r="L754" s="107" t="str">
        <f>IF(COUNTA('Master Tables'!$A754:$C754)=0,"",IF(COUNTA('Master Tables'!$D754:$E754,'Master Tables'!$I754)=3,"Yes","No"))</f>
        <v>Yes</v>
      </c>
      <c r="M754" s="107">
        <f>COUNTA('Master Tables'!$D754:$E754,'Master Tables'!$I754)+IF('Master Tables'!$J754="Yes",1,0)</f>
        <v>4</v>
      </c>
      <c r="N754" s="108">
        <f>IF('Master Tables'!$M754&gt;0,4,0)</f>
        <v>4</v>
      </c>
    </row>
    <row r="755" spans="1:14" s="4" customFormat="1">
      <c r="A755" s="109" t="s">
        <v>132</v>
      </c>
      <c r="B755" s="110" t="s">
        <v>215</v>
      </c>
      <c r="C755" s="110" t="s">
        <v>1436</v>
      </c>
      <c r="D755" s="110" t="s">
        <v>206</v>
      </c>
      <c r="E755" s="110" t="s">
        <v>450</v>
      </c>
      <c r="F755" s="110" t="s">
        <v>188</v>
      </c>
      <c r="G755" s="109" t="s">
        <v>178</v>
      </c>
      <c r="H755" s="109"/>
      <c r="I755" s="109" t="s">
        <v>214</v>
      </c>
      <c r="J755" s="109" t="s">
        <v>208</v>
      </c>
      <c r="K755" s="109" t="s">
        <v>214</v>
      </c>
      <c r="L755" s="107" t="str">
        <f>IF(COUNTA('Master Tables'!$A755:$C755)=0,"",IF(COUNTA('Master Tables'!$D755:$E755,'Master Tables'!$I755)=3,"Yes","No"))</f>
        <v>Yes</v>
      </c>
      <c r="M755" s="107">
        <f>COUNTA('Master Tables'!$D755:$E755,'Master Tables'!$I755)+IF('Master Tables'!$J755="Yes",1,0)</f>
        <v>4</v>
      </c>
      <c r="N755" s="108">
        <f>IF('Master Tables'!$M755&gt;0,4,0)</f>
        <v>4</v>
      </c>
    </row>
    <row r="756" spans="1:14" s="4" customFormat="1">
      <c r="A756" s="109" t="s">
        <v>132</v>
      </c>
      <c r="B756" s="110" t="s">
        <v>215</v>
      </c>
      <c r="C756" s="110" t="s">
        <v>1437</v>
      </c>
      <c r="D756" s="110" t="s">
        <v>206</v>
      </c>
      <c r="E756" s="110" t="s">
        <v>450</v>
      </c>
      <c r="F756" s="110" t="s">
        <v>188</v>
      </c>
      <c r="G756" s="109" t="s">
        <v>178</v>
      </c>
      <c r="H756" s="109"/>
      <c r="I756" s="109" t="s">
        <v>214</v>
      </c>
      <c r="J756" s="109" t="s">
        <v>208</v>
      </c>
      <c r="K756" s="109" t="s">
        <v>214</v>
      </c>
      <c r="L756" s="107" t="str">
        <f>IF(COUNTA('Master Tables'!$A756:$C756)=0,"",IF(COUNTA('Master Tables'!$D756:$E756,'Master Tables'!$I756)=3,"Yes","No"))</f>
        <v>Yes</v>
      </c>
      <c r="M756" s="107">
        <f>COUNTA('Master Tables'!$D756:$E756,'Master Tables'!$I756)+IF('Master Tables'!$J756="Yes",1,0)</f>
        <v>4</v>
      </c>
      <c r="N756" s="108">
        <f>IF('Master Tables'!$M756&gt;0,4,0)</f>
        <v>4</v>
      </c>
    </row>
    <row r="757" spans="1:14" s="4" customFormat="1">
      <c r="A757" s="109" t="s">
        <v>132</v>
      </c>
      <c r="B757" s="110" t="s">
        <v>265</v>
      </c>
      <c r="C757" s="110" t="s">
        <v>1438</v>
      </c>
      <c r="D757" s="110" t="s">
        <v>206</v>
      </c>
      <c r="E757" s="110" t="s">
        <v>1439</v>
      </c>
      <c r="F757" s="110" t="s">
        <v>188</v>
      </c>
      <c r="G757" s="109" t="s">
        <v>178</v>
      </c>
      <c r="H757" s="109"/>
      <c r="I757" s="109" t="s">
        <v>214</v>
      </c>
      <c r="J757" s="109" t="s">
        <v>208</v>
      </c>
      <c r="K757" s="109" t="s">
        <v>214</v>
      </c>
      <c r="L757" s="107" t="str">
        <f>IF(COUNTA('Master Tables'!$A757:$C757)=0,"",IF(COUNTA('Master Tables'!$D757:$E757,'Master Tables'!$I757)=3,"Yes","No"))</f>
        <v>Yes</v>
      </c>
      <c r="M757" s="107">
        <f>COUNTA('Master Tables'!$D757:$E757,'Master Tables'!$I757)+IF('Master Tables'!$J757="Yes",1,0)</f>
        <v>4</v>
      </c>
      <c r="N757" s="108">
        <f>IF('Master Tables'!$M757&gt;0,4,0)</f>
        <v>4</v>
      </c>
    </row>
    <row r="758" spans="1:14" s="4" customFormat="1">
      <c r="A758" s="109" t="s">
        <v>132</v>
      </c>
      <c r="B758" s="110" t="s">
        <v>265</v>
      </c>
      <c r="C758" s="110" t="s">
        <v>1440</v>
      </c>
      <c r="D758" s="110" t="s">
        <v>206</v>
      </c>
      <c r="E758" s="110" t="s">
        <v>1441</v>
      </c>
      <c r="F758" s="110" t="s">
        <v>188</v>
      </c>
      <c r="G758" s="109" t="s">
        <v>178</v>
      </c>
      <c r="H758" s="109"/>
      <c r="I758" s="109" t="s">
        <v>214</v>
      </c>
      <c r="J758" s="109" t="s">
        <v>208</v>
      </c>
      <c r="K758" s="109" t="s">
        <v>214</v>
      </c>
      <c r="L758" s="107" t="str">
        <f>IF(COUNTA('Master Tables'!$A758:$C758)=0,"",IF(COUNTA('Master Tables'!$D758:$E758,'Master Tables'!$I758)=3,"Yes","No"))</f>
        <v>Yes</v>
      </c>
      <c r="M758" s="107">
        <f>COUNTA('Master Tables'!$D758:$E758,'Master Tables'!$I758)+IF('Master Tables'!$J758="Yes",1,0)</f>
        <v>4</v>
      </c>
      <c r="N758" s="108">
        <f>IF('Master Tables'!$M758&gt;0,4,0)</f>
        <v>4</v>
      </c>
    </row>
    <row r="759" spans="1:14" s="4" customFormat="1">
      <c r="A759" s="109" t="s">
        <v>132</v>
      </c>
      <c r="B759" s="110" t="s">
        <v>455</v>
      </c>
      <c r="C759" s="110" t="s">
        <v>1442</v>
      </c>
      <c r="D759" s="110" t="s">
        <v>206</v>
      </c>
      <c r="E759" s="110" t="s">
        <v>1443</v>
      </c>
      <c r="F759" s="110" t="s">
        <v>188</v>
      </c>
      <c r="G759" s="109" t="s">
        <v>178</v>
      </c>
      <c r="H759" s="109"/>
      <c r="I759" s="109" t="s">
        <v>214</v>
      </c>
      <c r="J759" s="109" t="s">
        <v>208</v>
      </c>
      <c r="K759" s="109" t="s">
        <v>214</v>
      </c>
      <c r="L759" s="107" t="str">
        <f>IF(COUNTA('Master Tables'!$A759:$C759)=0,"",IF(COUNTA('Master Tables'!$D759:$E759,'Master Tables'!$I759)=3,"Yes","No"))</f>
        <v>Yes</v>
      </c>
      <c r="M759" s="107">
        <f>COUNTA('Master Tables'!$D759:$E759,'Master Tables'!$I759)+IF('Master Tables'!$J759="Yes",1,0)</f>
        <v>4</v>
      </c>
      <c r="N759" s="108">
        <f>IF('Master Tables'!$M759&gt;0,4,0)</f>
        <v>4</v>
      </c>
    </row>
    <row r="760" spans="1:14" s="4" customFormat="1">
      <c r="A760" s="109" t="s">
        <v>132</v>
      </c>
      <c r="B760" s="110" t="s">
        <v>455</v>
      </c>
      <c r="C760" s="110" t="s">
        <v>1444</v>
      </c>
      <c r="D760" s="110" t="s">
        <v>206</v>
      </c>
      <c r="E760" s="110" t="s">
        <v>1445</v>
      </c>
      <c r="F760" s="110" t="s">
        <v>188</v>
      </c>
      <c r="G760" s="109" t="s">
        <v>178</v>
      </c>
      <c r="H760" s="109"/>
      <c r="I760" s="109" t="s">
        <v>214</v>
      </c>
      <c r="J760" s="109" t="s">
        <v>208</v>
      </c>
      <c r="K760" s="109" t="s">
        <v>214</v>
      </c>
      <c r="L760" s="107" t="str">
        <f>IF(COUNTA('Master Tables'!$A760:$C760)=0,"",IF(COUNTA('Master Tables'!$D760:$E760,'Master Tables'!$I760)=3,"Yes","No"))</f>
        <v>Yes</v>
      </c>
      <c r="M760" s="107">
        <f>COUNTA('Master Tables'!$D760:$E760,'Master Tables'!$I760)+IF('Master Tables'!$J760="Yes",1,0)</f>
        <v>4</v>
      </c>
      <c r="N760" s="108">
        <f>IF('Master Tables'!$M760&gt;0,4,0)</f>
        <v>4</v>
      </c>
    </row>
    <row r="761" spans="1:14" s="4" customFormat="1">
      <c r="A761" s="109" t="s">
        <v>132</v>
      </c>
      <c r="B761" s="110" t="s">
        <v>455</v>
      </c>
      <c r="C761" s="110" t="s">
        <v>1446</v>
      </c>
      <c r="D761" s="110" t="s">
        <v>206</v>
      </c>
      <c r="E761" s="110" t="s">
        <v>1447</v>
      </c>
      <c r="F761" s="110" t="s">
        <v>188</v>
      </c>
      <c r="G761" s="109" t="s">
        <v>178</v>
      </c>
      <c r="H761" s="109"/>
      <c r="I761" s="109" t="s">
        <v>214</v>
      </c>
      <c r="J761" s="109" t="s">
        <v>208</v>
      </c>
      <c r="K761" s="109" t="s">
        <v>214</v>
      </c>
      <c r="L761" s="107" t="str">
        <f>IF(COUNTA('Master Tables'!$A761:$C761)=0,"",IF(COUNTA('Master Tables'!$D761:$E761,'Master Tables'!$I761)=3,"Yes","No"))</f>
        <v>Yes</v>
      </c>
      <c r="M761" s="107">
        <f>COUNTA('Master Tables'!$D761:$E761,'Master Tables'!$I761)+IF('Master Tables'!$J761="Yes",1,0)</f>
        <v>4</v>
      </c>
      <c r="N761" s="108">
        <f>IF('Master Tables'!$M761&gt;0,4,0)</f>
        <v>4</v>
      </c>
    </row>
    <row r="762" spans="1:14" s="4" customFormat="1">
      <c r="A762" s="109" t="s">
        <v>132</v>
      </c>
      <c r="B762" s="110" t="s">
        <v>455</v>
      </c>
      <c r="C762" s="110" t="s">
        <v>1448</v>
      </c>
      <c r="D762" s="110" t="s">
        <v>206</v>
      </c>
      <c r="E762" s="110" t="s">
        <v>450</v>
      </c>
      <c r="F762" s="110" t="s">
        <v>188</v>
      </c>
      <c r="G762" s="109" t="s">
        <v>178</v>
      </c>
      <c r="H762" s="109"/>
      <c r="I762" s="109" t="s">
        <v>214</v>
      </c>
      <c r="J762" s="109" t="s">
        <v>208</v>
      </c>
      <c r="K762" s="109" t="s">
        <v>214</v>
      </c>
      <c r="L762" s="107" t="str">
        <f>IF(COUNTA('Master Tables'!$A762:$C762)=0,"",IF(COUNTA('Master Tables'!$D762:$E762,'Master Tables'!$I762)=3,"Yes","No"))</f>
        <v>Yes</v>
      </c>
      <c r="M762" s="107">
        <f>COUNTA('Master Tables'!$D762:$E762,'Master Tables'!$I762)+IF('Master Tables'!$J762="Yes",1,0)</f>
        <v>4</v>
      </c>
      <c r="N762" s="108">
        <f>IF('Master Tables'!$M762&gt;0,4,0)</f>
        <v>4</v>
      </c>
    </row>
    <row r="763" spans="1:14" s="4" customFormat="1">
      <c r="A763" s="109" t="s">
        <v>132</v>
      </c>
      <c r="B763" s="110" t="s">
        <v>455</v>
      </c>
      <c r="C763" s="110" t="s">
        <v>1449</v>
      </c>
      <c r="D763" s="110" t="s">
        <v>206</v>
      </c>
      <c r="E763" s="110" t="s">
        <v>1450</v>
      </c>
      <c r="F763" s="110" t="s">
        <v>188</v>
      </c>
      <c r="G763" s="109" t="s">
        <v>178</v>
      </c>
      <c r="H763" s="109"/>
      <c r="I763" s="109" t="s">
        <v>214</v>
      </c>
      <c r="J763" s="109" t="s">
        <v>208</v>
      </c>
      <c r="K763" s="109" t="s">
        <v>214</v>
      </c>
      <c r="L763" s="107" t="str">
        <f>IF(COUNTA('Master Tables'!$A763:$C763)=0,"",IF(COUNTA('Master Tables'!$D763:$E763,'Master Tables'!$I763)=3,"Yes","No"))</f>
        <v>Yes</v>
      </c>
      <c r="M763" s="107">
        <f>COUNTA('Master Tables'!$D763:$E763,'Master Tables'!$I763)+IF('Master Tables'!$J763="Yes",1,0)</f>
        <v>4</v>
      </c>
      <c r="N763" s="108">
        <f>IF('Master Tables'!$M763&gt;0,4,0)</f>
        <v>4</v>
      </c>
    </row>
    <row r="764" spans="1:14" s="4" customFormat="1">
      <c r="A764" s="109" t="s">
        <v>132</v>
      </c>
      <c r="B764" s="110" t="s">
        <v>455</v>
      </c>
      <c r="C764" s="110" t="s">
        <v>1451</v>
      </c>
      <c r="D764" s="110" t="s">
        <v>206</v>
      </c>
      <c r="E764" s="110" t="s">
        <v>450</v>
      </c>
      <c r="F764" s="110" t="s">
        <v>188</v>
      </c>
      <c r="G764" s="109" t="s">
        <v>178</v>
      </c>
      <c r="H764" s="109"/>
      <c r="I764" s="109" t="s">
        <v>214</v>
      </c>
      <c r="J764" s="109" t="s">
        <v>208</v>
      </c>
      <c r="K764" s="109" t="s">
        <v>214</v>
      </c>
      <c r="L764" s="107" t="str">
        <f>IF(COUNTA('Master Tables'!$A764:$C764)=0,"",IF(COUNTA('Master Tables'!$D764:$E764,'Master Tables'!$I764)=3,"Yes","No"))</f>
        <v>Yes</v>
      </c>
      <c r="M764" s="107">
        <f>COUNTA('Master Tables'!$D764:$E764,'Master Tables'!$I764)+IF('Master Tables'!$J764="Yes",1,0)</f>
        <v>4</v>
      </c>
      <c r="N764" s="108">
        <f>IF('Master Tables'!$M764&gt;0,4,0)</f>
        <v>4</v>
      </c>
    </row>
    <row r="765" spans="1:14" s="4" customFormat="1">
      <c r="A765" s="109" t="s">
        <v>132</v>
      </c>
      <c r="B765" s="110" t="s">
        <v>455</v>
      </c>
      <c r="C765" s="110" t="s">
        <v>1452</v>
      </c>
      <c r="D765" s="110" t="s">
        <v>206</v>
      </c>
      <c r="E765" s="110" t="s">
        <v>1453</v>
      </c>
      <c r="F765" s="110" t="s">
        <v>188</v>
      </c>
      <c r="G765" s="109" t="s">
        <v>178</v>
      </c>
      <c r="H765" s="109"/>
      <c r="I765" s="109" t="s">
        <v>214</v>
      </c>
      <c r="J765" s="109" t="s">
        <v>208</v>
      </c>
      <c r="K765" s="109" t="s">
        <v>214</v>
      </c>
      <c r="L765" s="107" t="str">
        <f>IF(COUNTA('Master Tables'!$A765:$C765)=0,"",IF(COUNTA('Master Tables'!$D765:$E765,'Master Tables'!$I765)=3,"Yes","No"))</f>
        <v>Yes</v>
      </c>
      <c r="M765" s="107">
        <f>COUNTA('Master Tables'!$D765:$E765,'Master Tables'!$I765)+IF('Master Tables'!$J765="Yes",1,0)</f>
        <v>4</v>
      </c>
      <c r="N765" s="108">
        <f>IF('Master Tables'!$M765&gt;0,4,0)</f>
        <v>4</v>
      </c>
    </row>
    <row r="766" spans="1:14" s="4" customFormat="1">
      <c r="A766" s="109" t="s">
        <v>132</v>
      </c>
      <c r="B766" s="110" t="s">
        <v>455</v>
      </c>
      <c r="C766" s="110" t="s">
        <v>1454</v>
      </c>
      <c r="D766" s="110" t="s">
        <v>206</v>
      </c>
      <c r="E766" s="110" t="s">
        <v>1455</v>
      </c>
      <c r="F766" s="110" t="s">
        <v>188</v>
      </c>
      <c r="G766" s="109" t="s">
        <v>178</v>
      </c>
      <c r="H766" s="109"/>
      <c r="I766" s="109" t="s">
        <v>214</v>
      </c>
      <c r="J766" s="109" t="s">
        <v>208</v>
      </c>
      <c r="K766" s="109" t="s">
        <v>214</v>
      </c>
      <c r="L766" s="107" t="str">
        <f>IF(COUNTA('Master Tables'!$A766:$C766)=0,"",IF(COUNTA('Master Tables'!$D766:$E766,'Master Tables'!$I766)=3,"Yes","No"))</f>
        <v>Yes</v>
      </c>
      <c r="M766" s="107">
        <f>COUNTA('Master Tables'!$D766:$E766,'Master Tables'!$I766)+IF('Master Tables'!$J766="Yes",1,0)</f>
        <v>4</v>
      </c>
      <c r="N766" s="108">
        <f>IF('Master Tables'!$M766&gt;0,4,0)</f>
        <v>4</v>
      </c>
    </row>
    <row r="767" spans="1:14" s="4" customFormat="1">
      <c r="A767" s="109" t="s">
        <v>132</v>
      </c>
      <c r="B767" s="110" t="s">
        <v>455</v>
      </c>
      <c r="C767" s="110" t="s">
        <v>1456</v>
      </c>
      <c r="D767" s="110" t="s">
        <v>206</v>
      </c>
      <c r="E767" s="110" t="s">
        <v>450</v>
      </c>
      <c r="F767" s="110" t="s">
        <v>188</v>
      </c>
      <c r="G767" s="109" t="s">
        <v>178</v>
      </c>
      <c r="H767" s="109"/>
      <c r="I767" s="109" t="s">
        <v>214</v>
      </c>
      <c r="J767" s="109" t="s">
        <v>208</v>
      </c>
      <c r="K767" s="109" t="s">
        <v>214</v>
      </c>
      <c r="L767" s="107" t="str">
        <f>IF(COUNTA('Master Tables'!$A767:$C767)=0,"",IF(COUNTA('Master Tables'!$D767:$E767,'Master Tables'!$I767)=3,"Yes","No"))</f>
        <v>Yes</v>
      </c>
      <c r="M767" s="107">
        <f>COUNTA('Master Tables'!$D767:$E767,'Master Tables'!$I767)+IF('Master Tables'!$J767="Yes",1,0)</f>
        <v>4</v>
      </c>
      <c r="N767" s="108">
        <f>IF('Master Tables'!$M767&gt;0,4,0)</f>
        <v>4</v>
      </c>
    </row>
    <row r="768" spans="1:14" s="4" customFormat="1">
      <c r="A768" s="109" t="s">
        <v>132</v>
      </c>
      <c r="B768" s="110" t="s">
        <v>215</v>
      </c>
      <c r="C768" s="110" t="s">
        <v>1457</v>
      </c>
      <c r="D768" s="110" t="s">
        <v>206</v>
      </c>
      <c r="E768" s="110" t="s">
        <v>450</v>
      </c>
      <c r="F768" s="110" t="s">
        <v>188</v>
      </c>
      <c r="G768" s="109" t="s">
        <v>178</v>
      </c>
      <c r="H768" s="109"/>
      <c r="I768" s="109" t="s">
        <v>214</v>
      </c>
      <c r="J768" s="109" t="s">
        <v>208</v>
      </c>
      <c r="K768" s="109" t="s">
        <v>214</v>
      </c>
      <c r="L768" s="107" t="str">
        <f>IF(COUNTA('Master Tables'!$A768:$C768)=0,"",IF(COUNTA('Master Tables'!$D768:$E768,'Master Tables'!$I768)=3,"Yes","No"))</f>
        <v>Yes</v>
      </c>
      <c r="M768" s="107">
        <f>COUNTA('Master Tables'!$D768:$E768,'Master Tables'!$I768)+IF('Master Tables'!$J768="Yes",1,0)</f>
        <v>4</v>
      </c>
      <c r="N768" s="108">
        <f>IF('Master Tables'!$M768&gt;0,4,0)</f>
        <v>4</v>
      </c>
    </row>
    <row r="769" spans="1:14" s="4" customFormat="1">
      <c r="A769" s="109" t="s">
        <v>132</v>
      </c>
      <c r="B769" s="110" t="s">
        <v>455</v>
      </c>
      <c r="C769" s="110" t="s">
        <v>1458</v>
      </c>
      <c r="D769" s="110" t="s">
        <v>206</v>
      </c>
      <c r="E769" s="110" t="s">
        <v>1459</v>
      </c>
      <c r="F769" s="110" t="s">
        <v>188</v>
      </c>
      <c r="G769" s="109" t="s">
        <v>178</v>
      </c>
      <c r="H769" s="109"/>
      <c r="I769" s="109" t="s">
        <v>214</v>
      </c>
      <c r="J769" s="109" t="s">
        <v>208</v>
      </c>
      <c r="K769" s="109" t="s">
        <v>214</v>
      </c>
      <c r="L769" s="107" t="str">
        <f>IF(COUNTA('Master Tables'!$A769:$C769)=0,"",IF(COUNTA('Master Tables'!$D769:$E769,'Master Tables'!$I769)=3,"Yes","No"))</f>
        <v>Yes</v>
      </c>
      <c r="M769" s="107">
        <f>COUNTA('Master Tables'!$D769:$E769,'Master Tables'!$I769)+IF('Master Tables'!$J769="Yes",1,0)</f>
        <v>4</v>
      </c>
      <c r="N769" s="108">
        <f>IF('Master Tables'!$M769&gt;0,4,0)</f>
        <v>4</v>
      </c>
    </row>
    <row r="770" spans="1:14" s="4" customFormat="1">
      <c r="A770" s="109" t="s">
        <v>132</v>
      </c>
      <c r="B770" s="110" t="s">
        <v>455</v>
      </c>
      <c r="C770" s="110" t="s">
        <v>1460</v>
      </c>
      <c r="D770" s="110" t="s">
        <v>206</v>
      </c>
      <c r="E770" s="110" t="s">
        <v>1461</v>
      </c>
      <c r="F770" s="110" t="s">
        <v>188</v>
      </c>
      <c r="G770" s="109" t="s">
        <v>178</v>
      </c>
      <c r="H770" s="109"/>
      <c r="I770" s="109" t="s">
        <v>208</v>
      </c>
      <c r="J770" s="109" t="s">
        <v>208</v>
      </c>
      <c r="K770" s="109" t="s">
        <v>214</v>
      </c>
      <c r="L770" s="107" t="str">
        <f>IF(COUNTA('Master Tables'!$A770:$C770)=0,"",IF(COUNTA('Master Tables'!$D770:$E770,'Master Tables'!$I770)=3,"Yes","No"))</f>
        <v>Yes</v>
      </c>
      <c r="M770" s="107">
        <f>COUNTA('Master Tables'!$D770:$E770,'Master Tables'!$I770)+IF('Master Tables'!$J770="Yes",1,0)</f>
        <v>4</v>
      </c>
      <c r="N770" s="108">
        <f>IF('Master Tables'!$M770&gt;0,4,0)</f>
        <v>4</v>
      </c>
    </row>
    <row r="771" spans="1:14" s="4" customFormat="1">
      <c r="A771" s="109" t="s">
        <v>132</v>
      </c>
      <c r="B771" s="110" t="s">
        <v>455</v>
      </c>
      <c r="C771" s="110" t="s">
        <v>1462</v>
      </c>
      <c r="D771" s="110" t="s">
        <v>206</v>
      </c>
      <c r="E771" s="110" t="s">
        <v>1463</v>
      </c>
      <c r="F771" s="110" t="s">
        <v>188</v>
      </c>
      <c r="G771" s="109" t="s">
        <v>178</v>
      </c>
      <c r="H771" s="109"/>
      <c r="I771" s="109" t="s">
        <v>214</v>
      </c>
      <c r="J771" s="109" t="s">
        <v>208</v>
      </c>
      <c r="K771" s="109" t="s">
        <v>214</v>
      </c>
      <c r="L771" s="107" t="str">
        <f>IF(COUNTA('Master Tables'!$A771:$C771)=0,"",IF(COUNTA('Master Tables'!$D771:$E771,'Master Tables'!$I771)=3,"Yes","No"))</f>
        <v>Yes</v>
      </c>
      <c r="M771" s="107">
        <f>COUNTA('Master Tables'!$D771:$E771,'Master Tables'!$I771)+IF('Master Tables'!$J771="Yes",1,0)</f>
        <v>4</v>
      </c>
      <c r="N771" s="108">
        <f>IF('Master Tables'!$M771&gt;0,4,0)</f>
        <v>4</v>
      </c>
    </row>
    <row r="772" spans="1:14" s="4" customFormat="1">
      <c r="A772" s="109" t="s">
        <v>132</v>
      </c>
      <c r="B772" s="110" t="s">
        <v>455</v>
      </c>
      <c r="C772" s="110" t="s">
        <v>1464</v>
      </c>
      <c r="D772" s="110" t="s">
        <v>206</v>
      </c>
      <c r="E772" s="110" t="s">
        <v>1465</v>
      </c>
      <c r="F772" s="110" t="s">
        <v>188</v>
      </c>
      <c r="G772" s="109" t="s">
        <v>178</v>
      </c>
      <c r="H772" s="109"/>
      <c r="I772" s="109" t="s">
        <v>214</v>
      </c>
      <c r="J772" s="109" t="s">
        <v>208</v>
      </c>
      <c r="K772" s="109" t="s">
        <v>214</v>
      </c>
      <c r="L772" s="107" t="str">
        <f>IF(COUNTA('Master Tables'!$A772:$C772)=0,"",IF(COUNTA('Master Tables'!$D772:$E772,'Master Tables'!$I772)=3,"Yes","No"))</f>
        <v>Yes</v>
      </c>
      <c r="M772" s="107">
        <f>COUNTA('Master Tables'!$D772:$E772,'Master Tables'!$I772)+IF('Master Tables'!$J772="Yes",1,0)</f>
        <v>4</v>
      </c>
      <c r="N772" s="108">
        <f>IF('Master Tables'!$M772&gt;0,4,0)</f>
        <v>4</v>
      </c>
    </row>
    <row r="773" spans="1:14" s="4" customFormat="1">
      <c r="A773" s="109" t="s">
        <v>132</v>
      </c>
      <c r="B773" s="110" t="s">
        <v>215</v>
      </c>
      <c r="C773" s="110" t="s">
        <v>1466</v>
      </c>
      <c r="D773" s="110" t="s">
        <v>206</v>
      </c>
      <c r="E773" s="110" t="s">
        <v>1467</v>
      </c>
      <c r="F773" s="110" t="s">
        <v>188</v>
      </c>
      <c r="G773" s="109" t="s">
        <v>178</v>
      </c>
      <c r="H773" s="109"/>
      <c r="I773" s="109" t="s">
        <v>214</v>
      </c>
      <c r="J773" s="109" t="s">
        <v>208</v>
      </c>
      <c r="K773" s="109" t="s">
        <v>214</v>
      </c>
      <c r="L773" s="107" t="str">
        <f>IF(COUNTA('Master Tables'!$A773:$C773)=0,"",IF(COUNTA('Master Tables'!$D773:$E773,'Master Tables'!$I773)=3,"Yes","No"))</f>
        <v>Yes</v>
      </c>
      <c r="M773" s="107">
        <f>COUNTA('Master Tables'!$D773:$E773,'Master Tables'!$I773)+IF('Master Tables'!$J773="Yes",1,0)</f>
        <v>4</v>
      </c>
      <c r="N773" s="108">
        <f>IF('Master Tables'!$M773&gt;0,4,0)</f>
        <v>4</v>
      </c>
    </row>
    <row r="774" spans="1:14" s="4" customFormat="1">
      <c r="A774" s="109" t="s">
        <v>132</v>
      </c>
      <c r="B774" s="110" t="s">
        <v>215</v>
      </c>
      <c r="C774" s="110" t="s">
        <v>1468</v>
      </c>
      <c r="D774" s="110" t="s">
        <v>206</v>
      </c>
      <c r="E774" s="110" t="s">
        <v>1469</v>
      </c>
      <c r="F774" s="110" t="s">
        <v>188</v>
      </c>
      <c r="G774" s="109" t="s">
        <v>178</v>
      </c>
      <c r="H774" s="109"/>
      <c r="I774" s="109" t="s">
        <v>214</v>
      </c>
      <c r="J774" s="109" t="s">
        <v>208</v>
      </c>
      <c r="K774" s="109" t="s">
        <v>214</v>
      </c>
      <c r="L774" s="107" t="str">
        <f>IF(COUNTA('Master Tables'!$A774:$C774)=0,"",IF(COUNTA('Master Tables'!$D774:$E774,'Master Tables'!$I774)=3,"Yes","No"))</f>
        <v>Yes</v>
      </c>
      <c r="M774" s="107">
        <f>COUNTA('Master Tables'!$D774:$E774,'Master Tables'!$I774)+IF('Master Tables'!$J774="Yes",1,0)</f>
        <v>4</v>
      </c>
      <c r="N774" s="108">
        <f>IF('Master Tables'!$M774&gt;0,4,0)</f>
        <v>4</v>
      </c>
    </row>
    <row r="775" spans="1:14" s="4" customFormat="1" ht="30">
      <c r="A775" s="109" t="s">
        <v>132</v>
      </c>
      <c r="B775" s="110" t="s">
        <v>215</v>
      </c>
      <c r="C775" s="110" t="s">
        <v>1470</v>
      </c>
      <c r="D775" s="110" t="s">
        <v>206</v>
      </c>
      <c r="E775" s="110" t="s">
        <v>450</v>
      </c>
      <c r="F775" s="110" t="s">
        <v>188</v>
      </c>
      <c r="G775" s="109" t="s">
        <v>178</v>
      </c>
      <c r="H775" s="109"/>
      <c r="I775" s="109" t="s">
        <v>214</v>
      </c>
      <c r="J775" s="109" t="s">
        <v>208</v>
      </c>
      <c r="K775" s="109" t="s">
        <v>214</v>
      </c>
      <c r="L775" s="107" t="str">
        <f>IF(COUNTA('Master Tables'!$A775:$C775)=0,"",IF(COUNTA('Master Tables'!$D775:$E775,'Master Tables'!$I775)=3,"Yes","No"))</f>
        <v>Yes</v>
      </c>
      <c r="M775" s="107">
        <f>COUNTA('Master Tables'!$D775:$E775,'Master Tables'!$I775)+IF('Master Tables'!$J775="Yes",1,0)</f>
        <v>4</v>
      </c>
      <c r="N775" s="108">
        <f>IF('Master Tables'!$M775&gt;0,4,0)</f>
        <v>4</v>
      </c>
    </row>
    <row r="776" spans="1:14" s="4" customFormat="1">
      <c r="A776" s="109" t="s">
        <v>132</v>
      </c>
      <c r="B776" s="110" t="s">
        <v>215</v>
      </c>
      <c r="C776" s="110" t="s">
        <v>1471</v>
      </c>
      <c r="D776" s="110" t="s">
        <v>206</v>
      </c>
      <c r="E776" s="110" t="s">
        <v>450</v>
      </c>
      <c r="F776" s="110" t="s">
        <v>188</v>
      </c>
      <c r="G776" s="109" t="s">
        <v>178</v>
      </c>
      <c r="H776" s="109"/>
      <c r="I776" s="109" t="s">
        <v>214</v>
      </c>
      <c r="J776" s="109" t="s">
        <v>208</v>
      </c>
      <c r="K776" s="109" t="s">
        <v>214</v>
      </c>
      <c r="L776" s="107" t="str">
        <f>IF(COUNTA('Master Tables'!$A776:$C776)=0,"",IF(COUNTA('Master Tables'!$D776:$E776,'Master Tables'!$I776)=3,"Yes","No"))</f>
        <v>Yes</v>
      </c>
      <c r="M776" s="107">
        <f>COUNTA('Master Tables'!$D776:$E776,'Master Tables'!$I776)+IF('Master Tables'!$J776="Yes",1,0)</f>
        <v>4</v>
      </c>
      <c r="N776" s="108">
        <f>IF('Master Tables'!$M776&gt;0,4,0)</f>
        <v>4</v>
      </c>
    </row>
    <row r="777" spans="1:14" s="4" customFormat="1">
      <c r="A777" s="109" t="s">
        <v>132</v>
      </c>
      <c r="B777" s="110" t="s">
        <v>215</v>
      </c>
      <c r="C777" s="110" t="s">
        <v>1472</v>
      </c>
      <c r="D777" s="110" t="s">
        <v>206</v>
      </c>
      <c r="E777" s="110" t="s">
        <v>450</v>
      </c>
      <c r="F777" s="110" t="s">
        <v>188</v>
      </c>
      <c r="G777" s="109" t="s">
        <v>178</v>
      </c>
      <c r="H777" s="109"/>
      <c r="I777" s="109" t="s">
        <v>214</v>
      </c>
      <c r="J777" s="109" t="s">
        <v>208</v>
      </c>
      <c r="K777" s="109" t="s">
        <v>214</v>
      </c>
      <c r="L777" s="107" t="str">
        <f>IF(COUNTA('Master Tables'!$A777:$C777)=0,"",IF(COUNTA('Master Tables'!$D777:$E777,'Master Tables'!$I777)=3,"Yes","No"))</f>
        <v>Yes</v>
      </c>
      <c r="M777" s="107">
        <f>COUNTA('Master Tables'!$D777:$E777,'Master Tables'!$I777)+IF('Master Tables'!$J777="Yes",1,0)</f>
        <v>4</v>
      </c>
      <c r="N777" s="108">
        <f>IF('Master Tables'!$M777&gt;0,4,0)</f>
        <v>4</v>
      </c>
    </row>
    <row r="778" spans="1:14" s="4" customFormat="1">
      <c r="A778" s="109" t="s">
        <v>132</v>
      </c>
      <c r="B778" s="110" t="s">
        <v>405</v>
      </c>
      <c r="C778" s="110" t="s">
        <v>1473</v>
      </c>
      <c r="D778" s="110" t="s">
        <v>206</v>
      </c>
      <c r="E778" s="110" t="s">
        <v>1474</v>
      </c>
      <c r="F778" s="110" t="s">
        <v>188</v>
      </c>
      <c r="G778" s="109" t="s">
        <v>178</v>
      </c>
      <c r="H778" s="109"/>
      <c r="I778" s="109" t="s">
        <v>214</v>
      </c>
      <c r="J778" s="109" t="s">
        <v>208</v>
      </c>
      <c r="K778" s="109" t="s">
        <v>214</v>
      </c>
      <c r="L778" s="107" t="str">
        <f>IF(COUNTA('Master Tables'!$A778:$C778)=0,"",IF(COUNTA('Master Tables'!$D778:$E778,'Master Tables'!$I778)=3,"Yes","No"))</f>
        <v>Yes</v>
      </c>
      <c r="M778" s="107">
        <f>COUNTA('Master Tables'!$D778:$E778,'Master Tables'!$I778)+IF('Master Tables'!$J778="Yes",1,0)</f>
        <v>4</v>
      </c>
      <c r="N778" s="108">
        <f>IF('Master Tables'!$M778&gt;0,4,0)</f>
        <v>4</v>
      </c>
    </row>
    <row r="779" spans="1:14" s="4" customFormat="1">
      <c r="A779" s="109" t="s">
        <v>132</v>
      </c>
      <c r="B779" s="110" t="s">
        <v>405</v>
      </c>
      <c r="C779" s="110" t="s">
        <v>1475</v>
      </c>
      <c r="D779" s="110" t="s">
        <v>206</v>
      </c>
      <c r="E779" s="110" t="s">
        <v>1476</v>
      </c>
      <c r="F779" s="110" t="s">
        <v>188</v>
      </c>
      <c r="G779" s="109" t="s">
        <v>178</v>
      </c>
      <c r="H779" s="109"/>
      <c r="I779" s="109" t="s">
        <v>214</v>
      </c>
      <c r="J779" s="109" t="s">
        <v>208</v>
      </c>
      <c r="K779" s="109" t="s">
        <v>214</v>
      </c>
      <c r="L779" s="107" t="str">
        <f>IF(COUNTA('Master Tables'!$A779:$C779)=0,"",IF(COUNTA('Master Tables'!$D779:$E779,'Master Tables'!$I779)=3,"Yes","No"))</f>
        <v>Yes</v>
      </c>
      <c r="M779" s="107">
        <f>COUNTA('Master Tables'!$D779:$E779,'Master Tables'!$I779)+IF('Master Tables'!$J779="Yes",1,0)</f>
        <v>4</v>
      </c>
      <c r="N779" s="108">
        <f>IF('Master Tables'!$M779&gt;0,4,0)</f>
        <v>4</v>
      </c>
    </row>
    <row r="780" spans="1:14" s="4" customFormat="1">
      <c r="A780" s="109" t="s">
        <v>132</v>
      </c>
      <c r="B780" s="110" t="s">
        <v>405</v>
      </c>
      <c r="C780" s="110" t="s">
        <v>1477</v>
      </c>
      <c r="D780" s="110" t="s">
        <v>206</v>
      </c>
      <c r="E780" s="110" t="s">
        <v>1478</v>
      </c>
      <c r="F780" s="110" t="s">
        <v>188</v>
      </c>
      <c r="G780" s="109" t="s">
        <v>178</v>
      </c>
      <c r="H780" s="109"/>
      <c r="I780" s="109" t="s">
        <v>214</v>
      </c>
      <c r="J780" s="109" t="s">
        <v>208</v>
      </c>
      <c r="K780" s="109" t="s">
        <v>214</v>
      </c>
      <c r="L780" s="107" t="str">
        <f>IF(COUNTA('Master Tables'!$A780:$C780)=0,"",IF(COUNTA('Master Tables'!$D780:$E780,'Master Tables'!$I780)=3,"Yes","No"))</f>
        <v>Yes</v>
      </c>
      <c r="M780" s="107">
        <f>COUNTA('Master Tables'!$D780:$E780,'Master Tables'!$I780)+IF('Master Tables'!$J780="Yes",1,0)</f>
        <v>4</v>
      </c>
      <c r="N780" s="108">
        <f>IF('Master Tables'!$M780&gt;0,4,0)</f>
        <v>4</v>
      </c>
    </row>
    <row r="781" spans="1:14" s="4" customFormat="1">
      <c r="A781" s="109" t="s">
        <v>132</v>
      </c>
      <c r="B781" s="110" t="s">
        <v>405</v>
      </c>
      <c r="C781" s="110" t="s">
        <v>1479</v>
      </c>
      <c r="D781" s="110" t="s">
        <v>206</v>
      </c>
      <c r="E781" s="110" t="s">
        <v>1480</v>
      </c>
      <c r="F781" s="110" t="s">
        <v>188</v>
      </c>
      <c r="G781" s="109" t="s">
        <v>178</v>
      </c>
      <c r="H781" s="109"/>
      <c r="I781" s="109" t="s">
        <v>214</v>
      </c>
      <c r="J781" s="109" t="s">
        <v>208</v>
      </c>
      <c r="K781" s="109" t="s">
        <v>214</v>
      </c>
      <c r="L781" s="107" t="str">
        <f>IF(COUNTA('Master Tables'!$A781:$C781)=0,"",IF(COUNTA('Master Tables'!$D781:$E781,'Master Tables'!$I781)=3,"Yes","No"))</f>
        <v>Yes</v>
      </c>
      <c r="M781" s="107">
        <f>COUNTA('Master Tables'!$D781:$E781,'Master Tables'!$I781)+IF('Master Tables'!$J781="Yes",1,0)</f>
        <v>4</v>
      </c>
      <c r="N781" s="108">
        <f>IF('Master Tables'!$M781&gt;0,4,0)</f>
        <v>4</v>
      </c>
    </row>
    <row r="782" spans="1:14" s="4" customFormat="1">
      <c r="A782" s="109" t="s">
        <v>132</v>
      </c>
      <c r="B782" s="110" t="s">
        <v>215</v>
      </c>
      <c r="C782" s="110" t="s">
        <v>1481</v>
      </c>
      <c r="D782" s="110" t="s">
        <v>206</v>
      </c>
      <c r="E782" s="110" t="s">
        <v>1482</v>
      </c>
      <c r="F782" s="110" t="s">
        <v>188</v>
      </c>
      <c r="G782" s="109" t="s">
        <v>178</v>
      </c>
      <c r="H782" s="109"/>
      <c r="I782" s="109" t="s">
        <v>214</v>
      </c>
      <c r="J782" s="109" t="s">
        <v>208</v>
      </c>
      <c r="K782" s="109" t="s">
        <v>214</v>
      </c>
      <c r="L782" s="107" t="str">
        <f>IF(COUNTA('Master Tables'!$A782:$C782)=0,"",IF(COUNTA('Master Tables'!$D782:$E782,'Master Tables'!$I782)=3,"Yes","No"))</f>
        <v>Yes</v>
      </c>
      <c r="M782" s="107">
        <f>COUNTA('Master Tables'!$D782:$E782,'Master Tables'!$I782)+IF('Master Tables'!$J782="Yes",1,0)</f>
        <v>4</v>
      </c>
      <c r="N782" s="108">
        <f>IF('Master Tables'!$M782&gt;0,4,0)</f>
        <v>4</v>
      </c>
    </row>
    <row r="783" spans="1:14" s="4" customFormat="1">
      <c r="A783" s="109" t="s">
        <v>132</v>
      </c>
      <c r="B783" s="110" t="s">
        <v>405</v>
      </c>
      <c r="C783" s="110" t="s">
        <v>1483</v>
      </c>
      <c r="D783" s="110" t="s">
        <v>206</v>
      </c>
      <c r="E783" s="110" t="s">
        <v>1484</v>
      </c>
      <c r="F783" s="110" t="s">
        <v>188</v>
      </c>
      <c r="G783" s="109" t="s">
        <v>178</v>
      </c>
      <c r="H783" s="109"/>
      <c r="I783" s="109" t="s">
        <v>214</v>
      </c>
      <c r="J783" s="109" t="s">
        <v>208</v>
      </c>
      <c r="K783" s="109" t="s">
        <v>214</v>
      </c>
      <c r="L783" s="107" t="str">
        <f>IF(COUNTA('Master Tables'!$A783:$C783)=0,"",IF(COUNTA('Master Tables'!$D783:$E783,'Master Tables'!$I783)=3,"Yes","No"))</f>
        <v>Yes</v>
      </c>
      <c r="M783" s="107">
        <f>COUNTA('Master Tables'!$D783:$E783,'Master Tables'!$I783)+IF('Master Tables'!$J783="Yes",1,0)</f>
        <v>4</v>
      </c>
      <c r="N783" s="108">
        <f>IF('Master Tables'!$M783&gt;0,4,0)</f>
        <v>4</v>
      </c>
    </row>
    <row r="784" spans="1:14" s="4" customFormat="1">
      <c r="A784" s="109" t="s">
        <v>132</v>
      </c>
      <c r="B784" s="110" t="s">
        <v>215</v>
      </c>
      <c r="C784" s="110" t="s">
        <v>1485</v>
      </c>
      <c r="D784" s="110" t="s">
        <v>206</v>
      </c>
      <c r="E784" s="110" t="s">
        <v>450</v>
      </c>
      <c r="F784" s="110" t="s">
        <v>188</v>
      </c>
      <c r="G784" s="109" t="s">
        <v>178</v>
      </c>
      <c r="H784" s="109"/>
      <c r="I784" s="109" t="s">
        <v>214</v>
      </c>
      <c r="J784" s="109" t="s">
        <v>208</v>
      </c>
      <c r="K784" s="109" t="s">
        <v>214</v>
      </c>
      <c r="L784" s="107" t="str">
        <f>IF(COUNTA('Master Tables'!$A784:$C784)=0,"",IF(COUNTA('Master Tables'!$D784:$E784,'Master Tables'!$I784)=3,"Yes","No"))</f>
        <v>Yes</v>
      </c>
      <c r="M784" s="107">
        <f>COUNTA('Master Tables'!$D784:$E784,'Master Tables'!$I784)+IF('Master Tables'!$J784="Yes",1,0)</f>
        <v>4</v>
      </c>
      <c r="N784" s="108">
        <f>IF('Master Tables'!$M784&gt;0,4,0)</f>
        <v>4</v>
      </c>
    </row>
    <row r="785" spans="1:14" s="4" customFormat="1">
      <c r="A785" s="109" t="s">
        <v>132</v>
      </c>
      <c r="B785" s="110" t="s">
        <v>455</v>
      </c>
      <c r="C785" s="110" t="s">
        <v>1486</v>
      </c>
      <c r="D785" s="110" t="s">
        <v>206</v>
      </c>
      <c r="E785" s="110" t="s">
        <v>450</v>
      </c>
      <c r="F785" s="110" t="s">
        <v>188</v>
      </c>
      <c r="G785" s="109" t="s">
        <v>178</v>
      </c>
      <c r="H785" s="109"/>
      <c r="I785" s="109" t="s">
        <v>214</v>
      </c>
      <c r="J785" s="109" t="s">
        <v>208</v>
      </c>
      <c r="K785" s="109" t="s">
        <v>214</v>
      </c>
      <c r="L785" s="107" t="str">
        <f>IF(COUNTA('Master Tables'!$A785:$C785)=0,"",IF(COUNTA('Master Tables'!$D785:$E785,'Master Tables'!$I785)=3,"Yes","No"))</f>
        <v>Yes</v>
      </c>
      <c r="M785" s="107">
        <f>COUNTA('Master Tables'!$D785:$E785,'Master Tables'!$I785)+IF('Master Tables'!$J785="Yes",1,0)</f>
        <v>4</v>
      </c>
      <c r="N785" s="108">
        <f>IF('Master Tables'!$M785&gt;0,4,0)</f>
        <v>4</v>
      </c>
    </row>
    <row r="786" spans="1:14" s="4" customFormat="1">
      <c r="A786" s="109" t="s">
        <v>132</v>
      </c>
      <c r="B786" s="110" t="s">
        <v>455</v>
      </c>
      <c r="C786" s="110" t="s">
        <v>1487</v>
      </c>
      <c r="D786" s="110" t="s">
        <v>206</v>
      </c>
      <c r="E786" s="110" t="s">
        <v>450</v>
      </c>
      <c r="F786" s="110" t="s">
        <v>188</v>
      </c>
      <c r="G786" s="109" t="s">
        <v>178</v>
      </c>
      <c r="H786" s="109"/>
      <c r="I786" s="109" t="s">
        <v>214</v>
      </c>
      <c r="J786" s="109" t="s">
        <v>208</v>
      </c>
      <c r="K786" s="109" t="s">
        <v>214</v>
      </c>
      <c r="L786" s="107" t="str">
        <f>IF(COUNTA('Master Tables'!$A786:$C786)=0,"",IF(COUNTA('Master Tables'!$D786:$E786,'Master Tables'!$I786)=3,"Yes","No"))</f>
        <v>Yes</v>
      </c>
      <c r="M786" s="107">
        <f>COUNTA('Master Tables'!$D786:$E786,'Master Tables'!$I786)+IF('Master Tables'!$J786="Yes",1,0)</f>
        <v>4</v>
      </c>
      <c r="N786" s="108">
        <f>IF('Master Tables'!$M786&gt;0,4,0)</f>
        <v>4</v>
      </c>
    </row>
    <row r="787" spans="1:14" s="4" customFormat="1">
      <c r="A787" s="109" t="s">
        <v>132</v>
      </c>
      <c r="B787" s="110" t="s">
        <v>215</v>
      </c>
      <c r="C787" s="110" t="s">
        <v>1488</v>
      </c>
      <c r="D787" s="110" t="s">
        <v>206</v>
      </c>
      <c r="E787" s="110" t="s">
        <v>450</v>
      </c>
      <c r="F787" s="110" t="s">
        <v>188</v>
      </c>
      <c r="G787" s="109" t="s">
        <v>178</v>
      </c>
      <c r="H787" s="109"/>
      <c r="I787" s="109" t="s">
        <v>214</v>
      </c>
      <c r="J787" s="109" t="s">
        <v>208</v>
      </c>
      <c r="K787" s="109" t="s">
        <v>214</v>
      </c>
      <c r="L787" s="107" t="str">
        <f>IF(COUNTA('Master Tables'!$A787:$C787)=0,"",IF(COUNTA('Master Tables'!$D787:$E787,'Master Tables'!$I787)=3,"Yes","No"))</f>
        <v>Yes</v>
      </c>
      <c r="M787" s="107">
        <f>COUNTA('Master Tables'!$D787:$E787,'Master Tables'!$I787)+IF('Master Tables'!$J787="Yes",1,0)</f>
        <v>4</v>
      </c>
      <c r="N787" s="108">
        <f>IF('Master Tables'!$M787&gt;0,4,0)</f>
        <v>4</v>
      </c>
    </row>
    <row r="788" spans="1:14" s="4" customFormat="1">
      <c r="A788" s="109" t="s">
        <v>132</v>
      </c>
      <c r="B788" s="110" t="s">
        <v>215</v>
      </c>
      <c r="C788" s="110" t="s">
        <v>1489</v>
      </c>
      <c r="D788" s="110" t="s">
        <v>206</v>
      </c>
      <c r="E788" s="110" t="s">
        <v>1490</v>
      </c>
      <c r="F788" s="110" t="s">
        <v>188</v>
      </c>
      <c r="G788" s="109" t="s">
        <v>178</v>
      </c>
      <c r="H788" s="109"/>
      <c r="I788" s="109" t="s">
        <v>214</v>
      </c>
      <c r="J788" s="109" t="s">
        <v>208</v>
      </c>
      <c r="K788" s="109" t="s">
        <v>214</v>
      </c>
      <c r="L788" s="107" t="str">
        <f>IF(COUNTA('Master Tables'!$A788:$C788)=0,"",IF(COUNTA('Master Tables'!$D788:$E788,'Master Tables'!$I788)=3,"Yes","No"))</f>
        <v>Yes</v>
      </c>
      <c r="M788" s="107">
        <f>COUNTA('Master Tables'!$D788:$E788,'Master Tables'!$I788)+IF('Master Tables'!$J788="Yes",1,0)</f>
        <v>4</v>
      </c>
      <c r="N788" s="108">
        <f>IF('Master Tables'!$M788&gt;0,4,0)</f>
        <v>4</v>
      </c>
    </row>
    <row r="789" spans="1:14" s="4" customFormat="1">
      <c r="A789" s="109" t="s">
        <v>132</v>
      </c>
      <c r="B789" s="110" t="s">
        <v>405</v>
      </c>
      <c r="C789" s="110" t="s">
        <v>1491</v>
      </c>
      <c r="D789" s="110" t="s">
        <v>206</v>
      </c>
      <c r="E789" s="110" t="s">
        <v>1492</v>
      </c>
      <c r="F789" s="110" t="s">
        <v>188</v>
      </c>
      <c r="G789" s="109" t="s">
        <v>178</v>
      </c>
      <c r="H789" s="109"/>
      <c r="I789" s="109" t="s">
        <v>214</v>
      </c>
      <c r="J789" s="109" t="s">
        <v>208</v>
      </c>
      <c r="K789" s="109" t="s">
        <v>214</v>
      </c>
      <c r="L789" s="107" t="str">
        <f>IF(COUNTA('Master Tables'!$A789:$C789)=0,"",IF(COUNTA('Master Tables'!$D789:$E789,'Master Tables'!$I789)=3,"Yes","No"))</f>
        <v>Yes</v>
      </c>
      <c r="M789" s="107">
        <f>COUNTA('Master Tables'!$D789:$E789,'Master Tables'!$I789)+IF('Master Tables'!$J789="Yes",1,0)</f>
        <v>4</v>
      </c>
      <c r="N789" s="108">
        <f>IF('Master Tables'!$M789&gt;0,4,0)</f>
        <v>4</v>
      </c>
    </row>
    <row r="790" spans="1:14" s="4" customFormat="1">
      <c r="A790" s="109" t="s">
        <v>132</v>
      </c>
      <c r="B790" s="110" t="s">
        <v>215</v>
      </c>
      <c r="C790" s="110" t="s">
        <v>1493</v>
      </c>
      <c r="D790" s="110" t="s">
        <v>206</v>
      </c>
      <c r="E790" s="110" t="s">
        <v>517</v>
      </c>
      <c r="F790" s="110" t="s">
        <v>188</v>
      </c>
      <c r="G790" s="109" t="s">
        <v>178</v>
      </c>
      <c r="H790" s="109"/>
      <c r="I790" s="109" t="s">
        <v>214</v>
      </c>
      <c r="J790" s="109" t="s">
        <v>208</v>
      </c>
      <c r="K790" s="109" t="s">
        <v>214</v>
      </c>
      <c r="L790" s="107" t="str">
        <f>IF(COUNTA('Master Tables'!$A790:$C790)=0,"",IF(COUNTA('Master Tables'!$D790:$E790,'Master Tables'!$I790)=3,"Yes","No"))</f>
        <v>Yes</v>
      </c>
      <c r="M790" s="107">
        <f>COUNTA('Master Tables'!$D790:$E790,'Master Tables'!$I790)+IF('Master Tables'!$J790="Yes",1,0)</f>
        <v>4</v>
      </c>
      <c r="N790" s="108">
        <f>IF('Master Tables'!$M790&gt;0,4,0)</f>
        <v>4</v>
      </c>
    </row>
    <row r="791" spans="1:14" s="4" customFormat="1">
      <c r="A791" s="109" t="s">
        <v>132</v>
      </c>
      <c r="B791" s="110" t="s">
        <v>215</v>
      </c>
      <c r="C791" s="110" t="s">
        <v>1494</v>
      </c>
      <c r="D791" s="110" t="s">
        <v>206</v>
      </c>
      <c r="E791" s="110" t="s">
        <v>450</v>
      </c>
      <c r="F791" s="110" t="s">
        <v>188</v>
      </c>
      <c r="G791" s="109" t="s">
        <v>178</v>
      </c>
      <c r="H791" s="109"/>
      <c r="I791" s="109" t="s">
        <v>214</v>
      </c>
      <c r="J791" s="109" t="s">
        <v>208</v>
      </c>
      <c r="K791" s="109" t="s">
        <v>214</v>
      </c>
      <c r="L791" s="107" t="str">
        <f>IF(COUNTA('Master Tables'!$A791:$C791)=0,"",IF(COUNTA('Master Tables'!$D791:$E791,'Master Tables'!$I791)=3,"Yes","No"))</f>
        <v>Yes</v>
      </c>
      <c r="M791" s="107">
        <f>COUNTA('Master Tables'!$D791:$E791,'Master Tables'!$I791)+IF('Master Tables'!$J791="Yes",1,0)</f>
        <v>4</v>
      </c>
      <c r="N791" s="108">
        <f>IF('Master Tables'!$M791&gt;0,4,0)</f>
        <v>4</v>
      </c>
    </row>
    <row r="792" spans="1:14" s="4" customFormat="1">
      <c r="A792" s="109" t="s">
        <v>132</v>
      </c>
      <c r="B792" s="110" t="s">
        <v>215</v>
      </c>
      <c r="C792" s="110" t="s">
        <v>1495</v>
      </c>
      <c r="D792" s="110" t="s">
        <v>206</v>
      </c>
      <c r="E792" s="110" t="s">
        <v>450</v>
      </c>
      <c r="F792" s="110" t="s">
        <v>188</v>
      </c>
      <c r="G792" s="109" t="s">
        <v>178</v>
      </c>
      <c r="H792" s="109"/>
      <c r="I792" s="109" t="s">
        <v>214</v>
      </c>
      <c r="J792" s="109" t="s">
        <v>208</v>
      </c>
      <c r="K792" s="109" t="s">
        <v>214</v>
      </c>
      <c r="L792" s="107" t="str">
        <f>IF(COUNTA('Master Tables'!$A792:$C792)=0,"",IF(COUNTA('Master Tables'!$D792:$E792,'Master Tables'!$I792)=3,"Yes","No"))</f>
        <v>Yes</v>
      </c>
      <c r="M792" s="107">
        <f>COUNTA('Master Tables'!$D792:$E792,'Master Tables'!$I792)+IF('Master Tables'!$J792="Yes",1,0)</f>
        <v>4</v>
      </c>
      <c r="N792" s="108">
        <f>IF('Master Tables'!$M792&gt;0,4,0)</f>
        <v>4</v>
      </c>
    </row>
    <row r="793" spans="1:14" s="4" customFormat="1">
      <c r="A793" s="109" t="s">
        <v>132</v>
      </c>
      <c r="B793" s="110" t="s">
        <v>215</v>
      </c>
      <c r="C793" s="110" t="s">
        <v>1496</v>
      </c>
      <c r="D793" s="110" t="s">
        <v>206</v>
      </c>
      <c r="E793" s="110" t="s">
        <v>1497</v>
      </c>
      <c r="F793" s="110" t="s">
        <v>188</v>
      </c>
      <c r="G793" s="109" t="s">
        <v>178</v>
      </c>
      <c r="H793" s="109"/>
      <c r="I793" s="109" t="s">
        <v>214</v>
      </c>
      <c r="J793" s="109" t="s">
        <v>208</v>
      </c>
      <c r="K793" s="109" t="s">
        <v>214</v>
      </c>
      <c r="L793" s="107" t="str">
        <f>IF(COUNTA('Master Tables'!$A793:$C793)=0,"",IF(COUNTA('Master Tables'!$D793:$E793,'Master Tables'!$I793)=3,"Yes","No"))</f>
        <v>Yes</v>
      </c>
      <c r="M793" s="107">
        <f>COUNTA('Master Tables'!$D793:$E793,'Master Tables'!$I793)+IF('Master Tables'!$J793="Yes",1,0)</f>
        <v>4</v>
      </c>
      <c r="N793" s="108">
        <f>IF('Master Tables'!$M793&gt;0,4,0)</f>
        <v>4</v>
      </c>
    </row>
    <row r="794" spans="1:14" s="4" customFormat="1">
      <c r="A794" s="109" t="s">
        <v>132</v>
      </c>
      <c r="B794" s="110" t="s">
        <v>215</v>
      </c>
      <c r="C794" s="110" t="s">
        <v>1498</v>
      </c>
      <c r="D794" s="110" t="s">
        <v>206</v>
      </c>
      <c r="E794" s="110" t="s">
        <v>1497</v>
      </c>
      <c r="F794" s="110" t="s">
        <v>188</v>
      </c>
      <c r="G794" s="109" t="s">
        <v>178</v>
      </c>
      <c r="H794" s="109"/>
      <c r="I794" s="109" t="s">
        <v>214</v>
      </c>
      <c r="J794" s="109" t="s">
        <v>208</v>
      </c>
      <c r="K794" s="109" t="s">
        <v>214</v>
      </c>
      <c r="L794" s="107" t="str">
        <f>IF(COUNTA('Master Tables'!$A794:$C794)=0,"",IF(COUNTA('Master Tables'!$D794:$E794,'Master Tables'!$I794)=3,"Yes","No"))</f>
        <v>Yes</v>
      </c>
      <c r="M794" s="107">
        <f>COUNTA('Master Tables'!$D794:$E794,'Master Tables'!$I794)+IF('Master Tables'!$J794="Yes",1,0)</f>
        <v>4</v>
      </c>
      <c r="N794" s="108">
        <f>IF('Master Tables'!$M794&gt;0,4,0)</f>
        <v>4</v>
      </c>
    </row>
    <row r="795" spans="1:14" s="4" customFormat="1">
      <c r="A795" s="109" t="s">
        <v>132</v>
      </c>
      <c r="B795" s="110" t="s">
        <v>215</v>
      </c>
      <c r="C795" s="110" t="s">
        <v>1499</v>
      </c>
      <c r="D795" s="110" t="s">
        <v>206</v>
      </c>
      <c r="E795" s="110" t="s">
        <v>1500</v>
      </c>
      <c r="F795" s="110" t="s">
        <v>188</v>
      </c>
      <c r="G795" s="109" t="s">
        <v>178</v>
      </c>
      <c r="H795" s="109"/>
      <c r="I795" s="109" t="s">
        <v>214</v>
      </c>
      <c r="J795" s="109" t="s">
        <v>208</v>
      </c>
      <c r="K795" s="109" t="s">
        <v>214</v>
      </c>
      <c r="L795" s="107" t="str">
        <f>IF(COUNTA('Master Tables'!$A795:$C795)=0,"",IF(COUNTA('Master Tables'!$D795:$E795,'Master Tables'!$I795)=3,"Yes","No"))</f>
        <v>Yes</v>
      </c>
      <c r="M795" s="107">
        <f>COUNTA('Master Tables'!$D795:$E795,'Master Tables'!$I795)+IF('Master Tables'!$J795="Yes",1,0)</f>
        <v>4</v>
      </c>
      <c r="N795" s="108">
        <f>IF('Master Tables'!$M795&gt;0,4,0)</f>
        <v>4</v>
      </c>
    </row>
    <row r="796" spans="1:14" s="4" customFormat="1">
      <c r="A796" s="109" t="s">
        <v>132</v>
      </c>
      <c r="B796" s="110" t="s">
        <v>215</v>
      </c>
      <c r="C796" s="110" t="s">
        <v>1501</v>
      </c>
      <c r="D796" s="110" t="s">
        <v>206</v>
      </c>
      <c r="E796" s="110" t="s">
        <v>1502</v>
      </c>
      <c r="F796" s="110" t="s">
        <v>188</v>
      </c>
      <c r="G796" s="109" t="s">
        <v>178</v>
      </c>
      <c r="H796" s="109"/>
      <c r="I796" s="109" t="s">
        <v>214</v>
      </c>
      <c r="J796" s="109" t="s">
        <v>208</v>
      </c>
      <c r="K796" s="109" t="s">
        <v>214</v>
      </c>
      <c r="L796" s="107" t="str">
        <f>IF(COUNTA('Master Tables'!$A796:$C796)=0,"",IF(COUNTA('Master Tables'!$D796:$E796,'Master Tables'!$I796)=3,"Yes","No"))</f>
        <v>Yes</v>
      </c>
      <c r="M796" s="107">
        <f>COUNTA('Master Tables'!$D796:$E796,'Master Tables'!$I796)+IF('Master Tables'!$J796="Yes",1,0)</f>
        <v>4</v>
      </c>
      <c r="N796" s="108">
        <f>IF('Master Tables'!$M796&gt;0,4,0)</f>
        <v>4</v>
      </c>
    </row>
    <row r="797" spans="1:14" s="4" customFormat="1">
      <c r="A797" s="109" t="s">
        <v>132</v>
      </c>
      <c r="B797" s="110" t="s">
        <v>215</v>
      </c>
      <c r="C797" s="110" t="s">
        <v>1503</v>
      </c>
      <c r="D797" s="110" t="s">
        <v>206</v>
      </c>
      <c r="E797" s="110" t="s">
        <v>1504</v>
      </c>
      <c r="F797" s="110" t="s">
        <v>188</v>
      </c>
      <c r="G797" s="109" t="s">
        <v>178</v>
      </c>
      <c r="H797" s="109"/>
      <c r="I797" s="109" t="s">
        <v>214</v>
      </c>
      <c r="J797" s="109" t="s">
        <v>208</v>
      </c>
      <c r="K797" s="109" t="s">
        <v>214</v>
      </c>
      <c r="L797" s="107" t="str">
        <f>IF(COUNTA('Master Tables'!$A797:$C797)=0,"",IF(COUNTA('Master Tables'!$D797:$E797,'Master Tables'!$I797)=3,"Yes","No"))</f>
        <v>Yes</v>
      </c>
      <c r="M797" s="107">
        <f>COUNTA('Master Tables'!$D797:$E797,'Master Tables'!$I797)+IF('Master Tables'!$J797="Yes",1,0)</f>
        <v>4</v>
      </c>
      <c r="N797" s="108">
        <f>IF('Master Tables'!$M797&gt;0,4,0)</f>
        <v>4</v>
      </c>
    </row>
    <row r="798" spans="1:14" s="4" customFormat="1">
      <c r="A798" s="109" t="s">
        <v>132</v>
      </c>
      <c r="B798" s="110" t="s">
        <v>215</v>
      </c>
      <c r="C798" s="110" t="s">
        <v>1505</v>
      </c>
      <c r="D798" s="110" t="s">
        <v>206</v>
      </c>
      <c r="E798" s="110" t="s">
        <v>450</v>
      </c>
      <c r="F798" s="110" t="s">
        <v>188</v>
      </c>
      <c r="G798" s="109" t="s">
        <v>178</v>
      </c>
      <c r="H798" s="109"/>
      <c r="I798" s="109" t="s">
        <v>214</v>
      </c>
      <c r="J798" s="109" t="s">
        <v>208</v>
      </c>
      <c r="K798" s="109" t="s">
        <v>214</v>
      </c>
      <c r="L798" s="107" t="str">
        <f>IF(COUNTA('Master Tables'!$A798:$C798)=0,"",IF(COUNTA('Master Tables'!$D798:$E798,'Master Tables'!$I798)=3,"Yes","No"))</f>
        <v>Yes</v>
      </c>
      <c r="M798" s="107">
        <f>COUNTA('Master Tables'!$D798:$E798,'Master Tables'!$I798)+IF('Master Tables'!$J798="Yes",1,0)</f>
        <v>4</v>
      </c>
      <c r="N798" s="108">
        <f>IF('Master Tables'!$M798&gt;0,4,0)</f>
        <v>4</v>
      </c>
    </row>
    <row r="799" spans="1:14" s="4" customFormat="1">
      <c r="A799" s="109" t="s">
        <v>132</v>
      </c>
      <c r="B799" s="110" t="s">
        <v>215</v>
      </c>
      <c r="C799" s="110" t="s">
        <v>1506</v>
      </c>
      <c r="D799" s="110" t="s">
        <v>206</v>
      </c>
      <c r="E799" s="110" t="s">
        <v>450</v>
      </c>
      <c r="F799" s="110" t="s">
        <v>188</v>
      </c>
      <c r="G799" s="109" t="s">
        <v>178</v>
      </c>
      <c r="H799" s="109"/>
      <c r="I799" s="109" t="s">
        <v>214</v>
      </c>
      <c r="J799" s="109" t="s">
        <v>208</v>
      </c>
      <c r="K799" s="109" t="s">
        <v>214</v>
      </c>
      <c r="L799" s="107" t="str">
        <f>IF(COUNTA('Master Tables'!$A799:$C799)=0,"",IF(COUNTA('Master Tables'!$D799:$E799,'Master Tables'!$I799)=3,"Yes","No"))</f>
        <v>Yes</v>
      </c>
      <c r="M799" s="107">
        <f>COUNTA('Master Tables'!$D799:$E799,'Master Tables'!$I799)+IF('Master Tables'!$J799="Yes",1,0)</f>
        <v>4</v>
      </c>
      <c r="N799" s="108">
        <f>IF('Master Tables'!$M799&gt;0,4,0)</f>
        <v>4</v>
      </c>
    </row>
    <row r="800" spans="1:14" s="4" customFormat="1">
      <c r="A800" s="109" t="s">
        <v>132</v>
      </c>
      <c r="B800" s="110" t="s">
        <v>215</v>
      </c>
      <c r="C800" s="110" t="s">
        <v>1507</v>
      </c>
      <c r="D800" s="110" t="s">
        <v>206</v>
      </c>
      <c r="E800" s="110" t="s">
        <v>450</v>
      </c>
      <c r="F800" s="110" t="s">
        <v>188</v>
      </c>
      <c r="G800" s="109" t="s">
        <v>178</v>
      </c>
      <c r="H800" s="109"/>
      <c r="I800" s="109" t="s">
        <v>214</v>
      </c>
      <c r="J800" s="109" t="s">
        <v>208</v>
      </c>
      <c r="K800" s="109" t="s">
        <v>214</v>
      </c>
      <c r="L800" s="107" t="str">
        <f>IF(COUNTA('Master Tables'!$A800:$C800)=0,"",IF(COUNTA('Master Tables'!$D800:$E800,'Master Tables'!$I800)=3,"Yes","No"))</f>
        <v>Yes</v>
      </c>
      <c r="M800" s="107">
        <f>COUNTA('Master Tables'!$D800:$E800,'Master Tables'!$I800)+IF('Master Tables'!$J800="Yes",1,0)</f>
        <v>4</v>
      </c>
      <c r="N800" s="108">
        <f>IF('Master Tables'!$M800&gt;0,4,0)</f>
        <v>4</v>
      </c>
    </row>
    <row r="801" spans="1:14" s="4" customFormat="1">
      <c r="A801" s="109" t="s">
        <v>132</v>
      </c>
      <c r="B801" s="110" t="s">
        <v>334</v>
      </c>
      <c r="C801" s="110" t="s">
        <v>1508</v>
      </c>
      <c r="D801" s="110" t="s">
        <v>206</v>
      </c>
      <c r="E801" s="110" t="s">
        <v>1509</v>
      </c>
      <c r="F801" s="110" t="s">
        <v>188</v>
      </c>
      <c r="G801" s="109" t="s">
        <v>178</v>
      </c>
      <c r="H801" s="109"/>
      <c r="I801" s="109" t="s">
        <v>214</v>
      </c>
      <c r="J801" s="109" t="s">
        <v>208</v>
      </c>
      <c r="K801" s="109" t="s">
        <v>214</v>
      </c>
      <c r="L801" s="107" t="str">
        <f>IF(COUNTA('Master Tables'!$A801:$C801)=0,"",IF(COUNTA('Master Tables'!$D801:$E801,'Master Tables'!$I801)=3,"Yes","No"))</f>
        <v>Yes</v>
      </c>
      <c r="M801" s="107">
        <f>COUNTA('Master Tables'!$D801:$E801,'Master Tables'!$I801)+IF('Master Tables'!$J801="Yes",1,0)</f>
        <v>4</v>
      </c>
      <c r="N801" s="108">
        <f>IF('Master Tables'!$M801&gt;0,4,0)</f>
        <v>4</v>
      </c>
    </row>
    <row r="802" spans="1:14" s="4" customFormat="1">
      <c r="A802" s="109" t="s">
        <v>132</v>
      </c>
      <c r="B802" s="110" t="s">
        <v>334</v>
      </c>
      <c r="C802" s="110" t="s">
        <v>1510</v>
      </c>
      <c r="D802" s="110" t="s">
        <v>206</v>
      </c>
      <c r="E802" s="110" t="s">
        <v>1509</v>
      </c>
      <c r="F802" s="110" t="s">
        <v>188</v>
      </c>
      <c r="G802" s="109" t="s">
        <v>178</v>
      </c>
      <c r="H802" s="109"/>
      <c r="I802" s="109" t="s">
        <v>214</v>
      </c>
      <c r="J802" s="109" t="s">
        <v>208</v>
      </c>
      <c r="K802" s="109" t="s">
        <v>214</v>
      </c>
      <c r="L802" s="107" t="str">
        <f>IF(COUNTA('Master Tables'!$A802:$C802)=0,"",IF(COUNTA('Master Tables'!$D802:$E802,'Master Tables'!$I802)=3,"Yes","No"))</f>
        <v>Yes</v>
      </c>
      <c r="M802" s="107">
        <f>COUNTA('Master Tables'!$D802:$E802,'Master Tables'!$I802)+IF('Master Tables'!$J802="Yes",1,0)</f>
        <v>4</v>
      </c>
      <c r="N802" s="108">
        <f>IF('Master Tables'!$M802&gt;0,4,0)</f>
        <v>4</v>
      </c>
    </row>
    <row r="803" spans="1:14" s="4" customFormat="1">
      <c r="A803" s="109" t="s">
        <v>132</v>
      </c>
      <c r="B803" s="110" t="s">
        <v>265</v>
      </c>
      <c r="C803" s="110" t="s">
        <v>1511</v>
      </c>
      <c r="D803" s="110" t="s">
        <v>206</v>
      </c>
      <c r="E803" s="110" t="s">
        <v>466</v>
      </c>
      <c r="F803" s="110" t="s">
        <v>188</v>
      </c>
      <c r="G803" s="109" t="s">
        <v>178</v>
      </c>
      <c r="H803" s="109"/>
      <c r="I803" s="109" t="s">
        <v>214</v>
      </c>
      <c r="J803" s="109" t="s">
        <v>208</v>
      </c>
      <c r="K803" s="109" t="s">
        <v>214</v>
      </c>
      <c r="L803" s="107" t="str">
        <f>IF(COUNTA('Master Tables'!$A803:$C803)=0,"",IF(COUNTA('Master Tables'!$D803:$E803,'Master Tables'!$I803)=3,"Yes","No"))</f>
        <v>Yes</v>
      </c>
      <c r="M803" s="107">
        <f>COUNTA('Master Tables'!$D803:$E803,'Master Tables'!$I803)+IF('Master Tables'!$J803="Yes",1,0)</f>
        <v>4</v>
      </c>
      <c r="N803" s="108">
        <f>IF('Master Tables'!$M803&gt;0,4,0)</f>
        <v>4</v>
      </c>
    </row>
    <row r="804" spans="1:14" s="4" customFormat="1">
      <c r="A804" s="109" t="s">
        <v>132</v>
      </c>
      <c r="B804" s="110" t="s">
        <v>215</v>
      </c>
      <c r="C804" s="110" t="s">
        <v>1512</v>
      </c>
      <c r="D804" s="110" t="s">
        <v>206</v>
      </c>
      <c r="E804" s="110" t="s">
        <v>1513</v>
      </c>
      <c r="F804" s="110" t="s">
        <v>188</v>
      </c>
      <c r="G804" s="109" t="s">
        <v>178</v>
      </c>
      <c r="H804" s="109"/>
      <c r="I804" s="109" t="s">
        <v>214</v>
      </c>
      <c r="J804" s="109" t="s">
        <v>208</v>
      </c>
      <c r="K804" s="109" t="s">
        <v>214</v>
      </c>
      <c r="L804" s="107" t="str">
        <f>IF(COUNTA('Master Tables'!$A804:$C804)=0,"",IF(COUNTA('Master Tables'!$D804:$E804,'Master Tables'!$I804)=3,"Yes","No"))</f>
        <v>Yes</v>
      </c>
      <c r="M804" s="107">
        <f>COUNTA('Master Tables'!$D804:$E804,'Master Tables'!$I804)+IF('Master Tables'!$J804="Yes",1,0)</f>
        <v>4</v>
      </c>
      <c r="N804" s="108">
        <f>IF('Master Tables'!$M804&gt;0,4,0)</f>
        <v>4</v>
      </c>
    </row>
    <row r="805" spans="1:14" s="4" customFormat="1">
      <c r="A805" s="109" t="s">
        <v>132</v>
      </c>
      <c r="B805" s="110" t="s">
        <v>265</v>
      </c>
      <c r="C805" s="110" t="s">
        <v>1514</v>
      </c>
      <c r="D805" s="110" t="s">
        <v>206</v>
      </c>
      <c r="E805" s="110" t="s">
        <v>466</v>
      </c>
      <c r="F805" s="110" t="s">
        <v>188</v>
      </c>
      <c r="G805" s="109" t="s">
        <v>178</v>
      </c>
      <c r="H805" s="109"/>
      <c r="I805" s="109" t="s">
        <v>214</v>
      </c>
      <c r="J805" s="109" t="s">
        <v>208</v>
      </c>
      <c r="K805" s="109" t="s">
        <v>214</v>
      </c>
      <c r="L805" s="107" t="str">
        <f>IF(COUNTA('Master Tables'!$A805:$C805)=0,"",IF(COUNTA('Master Tables'!$D805:$E805,'Master Tables'!$I805)=3,"Yes","No"))</f>
        <v>Yes</v>
      </c>
      <c r="M805" s="107">
        <f>COUNTA('Master Tables'!$D805:$E805,'Master Tables'!$I805)+IF('Master Tables'!$J805="Yes",1,0)</f>
        <v>4</v>
      </c>
      <c r="N805" s="108">
        <f>IF('Master Tables'!$M805&gt;0,4,0)</f>
        <v>4</v>
      </c>
    </row>
    <row r="806" spans="1:14" s="4" customFormat="1">
      <c r="A806" s="109" t="s">
        <v>132</v>
      </c>
      <c r="B806" s="110" t="s">
        <v>215</v>
      </c>
      <c r="C806" s="110" t="s">
        <v>1515</v>
      </c>
      <c r="D806" s="110" t="s">
        <v>206</v>
      </c>
      <c r="E806" s="110" t="s">
        <v>1513</v>
      </c>
      <c r="F806" s="110" t="s">
        <v>188</v>
      </c>
      <c r="G806" s="109" t="s">
        <v>178</v>
      </c>
      <c r="H806" s="109"/>
      <c r="I806" s="109" t="s">
        <v>214</v>
      </c>
      <c r="J806" s="109" t="s">
        <v>208</v>
      </c>
      <c r="K806" s="109" t="s">
        <v>214</v>
      </c>
      <c r="L806" s="107" t="str">
        <f>IF(COUNTA('Master Tables'!$A806:$C806)=0,"",IF(COUNTA('Master Tables'!$D806:$E806,'Master Tables'!$I806)=3,"Yes","No"))</f>
        <v>Yes</v>
      </c>
      <c r="M806" s="107">
        <f>COUNTA('Master Tables'!$D806:$E806,'Master Tables'!$I806)+IF('Master Tables'!$J806="Yes",1,0)</f>
        <v>4</v>
      </c>
      <c r="N806" s="108">
        <f>IF('Master Tables'!$M806&gt;0,4,0)</f>
        <v>4</v>
      </c>
    </row>
    <row r="807" spans="1:14" s="4" customFormat="1">
      <c r="A807" s="109" t="s">
        <v>132</v>
      </c>
      <c r="B807" s="110" t="s">
        <v>215</v>
      </c>
      <c r="C807" s="110" t="s">
        <v>1516</v>
      </c>
      <c r="D807" s="110" t="s">
        <v>206</v>
      </c>
      <c r="E807" s="110" t="s">
        <v>1517</v>
      </c>
      <c r="F807" s="110" t="s">
        <v>188</v>
      </c>
      <c r="G807" s="109" t="s">
        <v>178</v>
      </c>
      <c r="H807" s="109"/>
      <c r="I807" s="109" t="s">
        <v>214</v>
      </c>
      <c r="J807" s="109" t="s">
        <v>208</v>
      </c>
      <c r="K807" s="109" t="s">
        <v>214</v>
      </c>
      <c r="L807" s="107" t="str">
        <f>IF(COUNTA('Master Tables'!$A807:$C807)=0,"",IF(COUNTA('Master Tables'!$D807:$E807,'Master Tables'!$I807)=3,"Yes","No"))</f>
        <v>Yes</v>
      </c>
      <c r="M807" s="107">
        <f>COUNTA('Master Tables'!$D807:$E807,'Master Tables'!$I807)+IF('Master Tables'!$J807="Yes",1,0)</f>
        <v>4</v>
      </c>
      <c r="N807" s="108">
        <f>IF('Master Tables'!$M807&gt;0,4,0)</f>
        <v>4</v>
      </c>
    </row>
    <row r="808" spans="1:14" s="4" customFormat="1">
      <c r="A808" s="109" t="s">
        <v>132</v>
      </c>
      <c r="B808" s="110" t="s">
        <v>265</v>
      </c>
      <c r="C808" s="110" t="s">
        <v>1518</v>
      </c>
      <c r="D808" s="110" t="s">
        <v>206</v>
      </c>
      <c r="E808" s="110" t="s">
        <v>466</v>
      </c>
      <c r="F808" s="110" t="s">
        <v>188</v>
      </c>
      <c r="G808" s="109" t="s">
        <v>178</v>
      </c>
      <c r="H808" s="109"/>
      <c r="I808" s="109" t="s">
        <v>214</v>
      </c>
      <c r="J808" s="109" t="s">
        <v>208</v>
      </c>
      <c r="K808" s="109" t="s">
        <v>214</v>
      </c>
      <c r="L808" s="107" t="str">
        <f>IF(COUNTA('Master Tables'!$A808:$C808)=0,"",IF(COUNTA('Master Tables'!$D808:$E808,'Master Tables'!$I808)=3,"Yes","No"))</f>
        <v>Yes</v>
      </c>
      <c r="M808" s="107">
        <f>COUNTA('Master Tables'!$D808:$E808,'Master Tables'!$I808)+IF('Master Tables'!$J808="Yes",1,0)</f>
        <v>4</v>
      </c>
      <c r="N808" s="108">
        <f>IF('Master Tables'!$M808&gt;0,4,0)</f>
        <v>4</v>
      </c>
    </row>
    <row r="809" spans="1:14" s="4" customFormat="1">
      <c r="A809" s="109" t="s">
        <v>132</v>
      </c>
      <c r="B809" s="110" t="s">
        <v>265</v>
      </c>
      <c r="C809" s="110" t="s">
        <v>1519</v>
      </c>
      <c r="D809" s="110" t="s">
        <v>206</v>
      </c>
      <c r="E809" s="110" t="s">
        <v>1520</v>
      </c>
      <c r="F809" s="110" t="s">
        <v>188</v>
      </c>
      <c r="G809" s="109" t="s">
        <v>178</v>
      </c>
      <c r="H809" s="109"/>
      <c r="I809" s="109" t="s">
        <v>214</v>
      </c>
      <c r="J809" s="109" t="s">
        <v>208</v>
      </c>
      <c r="K809" s="109" t="s">
        <v>214</v>
      </c>
      <c r="L809" s="107" t="str">
        <f>IF(COUNTA('Master Tables'!$A809:$C809)=0,"",IF(COUNTA('Master Tables'!$D809:$E809,'Master Tables'!$I809)=3,"Yes","No"))</f>
        <v>Yes</v>
      </c>
      <c r="M809" s="107">
        <f>COUNTA('Master Tables'!$D809:$E809,'Master Tables'!$I809)+IF('Master Tables'!$J809="Yes",1,0)</f>
        <v>4</v>
      </c>
      <c r="N809" s="108">
        <f>IF('Master Tables'!$M809&gt;0,4,0)</f>
        <v>4</v>
      </c>
    </row>
    <row r="810" spans="1:14" s="4" customFormat="1">
      <c r="A810" s="109" t="s">
        <v>132</v>
      </c>
      <c r="B810" s="110" t="s">
        <v>215</v>
      </c>
      <c r="C810" s="110" t="s">
        <v>1521</v>
      </c>
      <c r="D810" s="110" t="s">
        <v>206</v>
      </c>
      <c r="E810" s="110" t="s">
        <v>450</v>
      </c>
      <c r="F810" s="110" t="s">
        <v>188</v>
      </c>
      <c r="G810" s="109" t="s">
        <v>178</v>
      </c>
      <c r="H810" s="109"/>
      <c r="I810" s="109" t="s">
        <v>214</v>
      </c>
      <c r="J810" s="109" t="s">
        <v>208</v>
      </c>
      <c r="K810" s="109" t="s">
        <v>214</v>
      </c>
      <c r="L810" s="107" t="str">
        <f>IF(COUNTA('Master Tables'!$A810:$C810)=0,"",IF(COUNTA('Master Tables'!$D810:$E810,'Master Tables'!$I810)=3,"Yes","No"))</f>
        <v>Yes</v>
      </c>
      <c r="M810" s="107">
        <f>COUNTA('Master Tables'!$D810:$E810,'Master Tables'!$I810)+IF('Master Tables'!$J810="Yes",1,0)</f>
        <v>4</v>
      </c>
      <c r="N810" s="108">
        <f>IF('Master Tables'!$M810&gt;0,4,0)</f>
        <v>4</v>
      </c>
    </row>
    <row r="811" spans="1:14" s="4" customFormat="1">
      <c r="A811" s="109" t="s">
        <v>132</v>
      </c>
      <c r="B811" s="110" t="s">
        <v>405</v>
      </c>
      <c r="C811" s="110" t="s">
        <v>1522</v>
      </c>
      <c r="D811" s="110" t="s">
        <v>206</v>
      </c>
      <c r="E811" s="110" t="s">
        <v>450</v>
      </c>
      <c r="F811" s="110" t="s">
        <v>188</v>
      </c>
      <c r="G811" s="109" t="s">
        <v>178</v>
      </c>
      <c r="H811" s="109"/>
      <c r="I811" s="109" t="s">
        <v>214</v>
      </c>
      <c r="J811" s="109" t="s">
        <v>208</v>
      </c>
      <c r="K811" s="109" t="s">
        <v>214</v>
      </c>
      <c r="L811" s="107" t="str">
        <f>IF(COUNTA('Master Tables'!$A811:$C811)=0,"",IF(COUNTA('Master Tables'!$D811:$E811,'Master Tables'!$I811)=3,"Yes","No"))</f>
        <v>Yes</v>
      </c>
      <c r="M811" s="107">
        <f>COUNTA('Master Tables'!$D811:$E811,'Master Tables'!$I811)+IF('Master Tables'!$J811="Yes",1,0)</f>
        <v>4</v>
      </c>
      <c r="N811" s="108">
        <f>IF('Master Tables'!$M811&gt;0,4,0)</f>
        <v>4</v>
      </c>
    </row>
    <row r="812" spans="1:14" s="4" customFormat="1">
      <c r="A812" s="109" t="s">
        <v>132</v>
      </c>
      <c r="B812" s="110" t="s">
        <v>1523</v>
      </c>
      <c r="C812" s="110" t="s">
        <v>1524</v>
      </c>
      <c r="D812" s="110" t="s">
        <v>206</v>
      </c>
      <c r="E812" s="110" t="s">
        <v>1525</v>
      </c>
      <c r="F812" s="110" t="s">
        <v>188</v>
      </c>
      <c r="G812" s="109" t="s">
        <v>178</v>
      </c>
      <c r="H812" s="109"/>
      <c r="I812" s="109" t="s">
        <v>214</v>
      </c>
      <c r="J812" s="109" t="s">
        <v>208</v>
      </c>
      <c r="K812" s="109" t="s">
        <v>214</v>
      </c>
      <c r="L812" s="107" t="str">
        <f>IF(COUNTA('Master Tables'!$A812:$C812)=0,"",IF(COUNTA('Master Tables'!$D812:$E812,'Master Tables'!$I812)=3,"Yes","No"))</f>
        <v>Yes</v>
      </c>
      <c r="M812" s="107">
        <f>COUNTA('Master Tables'!$D812:$E812,'Master Tables'!$I812)+IF('Master Tables'!$J812="Yes",1,0)</f>
        <v>4</v>
      </c>
      <c r="N812" s="108">
        <f>IF('Master Tables'!$M812&gt;0,4,0)</f>
        <v>4</v>
      </c>
    </row>
    <row r="813" spans="1:14" s="4" customFormat="1" ht="30">
      <c r="A813" s="109" t="s">
        <v>132</v>
      </c>
      <c r="B813" s="110" t="s">
        <v>1523</v>
      </c>
      <c r="C813" s="110" t="s">
        <v>1526</v>
      </c>
      <c r="D813" s="110" t="s">
        <v>206</v>
      </c>
      <c r="E813" s="110" t="s">
        <v>1527</v>
      </c>
      <c r="F813" s="110" t="s">
        <v>188</v>
      </c>
      <c r="G813" s="109" t="s">
        <v>178</v>
      </c>
      <c r="H813" s="109"/>
      <c r="I813" s="109" t="s">
        <v>214</v>
      </c>
      <c r="J813" s="109" t="s">
        <v>208</v>
      </c>
      <c r="K813" s="109" t="s">
        <v>214</v>
      </c>
      <c r="L813" s="107" t="str">
        <f>IF(COUNTA('Master Tables'!$A813:$C813)=0,"",IF(COUNTA('Master Tables'!$D813:$E813,'Master Tables'!$I813)=3,"Yes","No"))</f>
        <v>Yes</v>
      </c>
      <c r="M813" s="107">
        <f>COUNTA('Master Tables'!$D813:$E813,'Master Tables'!$I813)+IF('Master Tables'!$J813="Yes",1,0)</f>
        <v>4</v>
      </c>
      <c r="N813" s="108">
        <f>IF('Master Tables'!$M813&gt;0,4,0)</f>
        <v>4</v>
      </c>
    </row>
    <row r="814" spans="1:14" s="4" customFormat="1">
      <c r="A814" s="109" t="s">
        <v>132</v>
      </c>
      <c r="B814" s="110" t="s">
        <v>215</v>
      </c>
      <c r="C814" s="110" t="s">
        <v>1528</v>
      </c>
      <c r="D814" s="110" t="s">
        <v>206</v>
      </c>
      <c r="E814" s="110" t="s">
        <v>1529</v>
      </c>
      <c r="F814" s="110" t="s">
        <v>188</v>
      </c>
      <c r="G814" s="109" t="s">
        <v>178</v>
      </c>
      <c r="H814" s="109"/>
      <c r="I814" s="109" t="s">
        <v>214</v>
      </c>
      <c r="J814" s="109" t="s">
        <v>208</v>
      </c>
      <c r="K814" s="109" t="s">
        <v>214</v>
      </c>
      <c r="L814" s="107" t="str">
        <f>IF(COUNTA('Master Tables'!$A814:$C814)=0,"",IF(COUNTA('Master Tables'!$D814:$E814,'Master Tables'!$I814)=3,"Yes","No"))</f>
        <v>Yes</v>
      </c>
      <c r="M814" s="107">
        <f>COUNTA('Master Tables'!$D814:$E814,'Master Tables'!$I814)+IF('Master Tables'!$J814="Yes",1,0)</f>
        <v>4</v>
      </c>
      <c r="N814" s="108">
        <f>IF('Master Tables'!$M814&gt;0,4,0)</f>
        <v>4</v>
      </c>
    </row>
    <row r="815" spans="1:14" s="4" customFormat="1">
      <c r="A815" s="109" t="s">
        <v>132</v>
      </c>
      <c r="B815" s="110" t="s">
        <v>215</v>
      </c>
      <c r="C815" s="110" t="s">
        <v>1530</v>
      </c>
      <c r="D815" s="110" t="s">
        <v>206</v>
      </c>
      <c r="E815" s="110" t="s">
        <v>289</v>
      </c>
      <c r="F815" s="110" t="s">
        <v>188</v>
      </c>
      <c r="G815" s="109" t="s">
        <v>178</v>
      </c>
      <c r="H815" s="109"/>
      <c r="I815" s="109" t="s">
        <v>214</v>
      </c>
      <c r="J815" s="109" t="s">
        <v>208</v>
      </c>
      <c r="K815" s="109" t="s">
        <v>214</v>
      </c>
      <c r="L815" s="107" t="str">
        <f>IF(COUNTA('Master Tables'!$A815:$C815)=0,"",IF(COUNTA('Master Tables'!$D815:$E815,'Master Tables'!$I815)=3,"Yes","No"))</f>
        <v>Yes</v>
      </c>
      <c r="M815" s="107">
        <f>COUNTA('Master Tables'!$D815:$E815,'Master Tables'!$I815)+IF('Master Tables'!$J815="Yes",1,0)</f>
        <v>4</v>
      </c>
      <c r="N815" s="108">
        <f>IF('Master Tables'!$M815&gt;0,4,0)</f>
        <v>4</v>
      </c>
    </row>
    <row r="816" spans="1:14" s="4" customFormat="1">
      <c r="A816" s="109" t="s">
        <v>132</v>
      </c>
      <c r="B816" s="110" t="s">
        <v>215</v>
      </c>
      <c r="C816" s="110" t="s">
        <v>1531</v>
      </c>
      <c r="D816" s="110" t="s">
        <v>206</v>
      </c>
      <c r="E816" s="110" t="s">
        <v>1532</v>
      </c>
      <c r="F816" s="110" t="s">
        <v>188</v>
      </c>
      <c r="G816" s="109" t="s">
        <v>178</v>
      </c>
      <c r="H816" s="109"/>
      <c r="I816" s="109" t="s">
        <v>214</v>
      </c>
      <c r="J816" s="109" t="s">
        <v>208</v>
      </c>
      <c r="K816" s="109" t="s">
        <v>214</v>
      </c>
      <c r="L816" s="107" t="str">
        <f>IF(COUNTA('Master Tables'!$A816:$C816)=0,"",IF(COUNTA('Master Tables'!$D816:$E816,'Master Tables'!$I816)=3,"Yes","No"))</f>
        <v>Yes</v>
      </c>
      <c r="M816" s="107">
        <f>COUNTA('Master Tables'!$D816:$E816,'Master Tables'!$I816)+IF('Master Tables'!$J816="Yes",1,0)</f>
        <v>4</v>
      </c>
      <c r="N816" s="108">
        <f>IF('Master Tables'!$M816&gt;0,4,0)</f>
        <v>4</v>
      </c>
    </row>
    <row r="817" spans="1:14" s="4" customFormat="1">
      <c r="A817" s="109" t="s">
        <v>132</v>
      </c>
      <c r="B817" s="110" t="s">
        <v>215</v>
      </c>
      <c r="C817" s="110" t="s">
        <v>1533</v>
      </c>
      <c r="D817" s="110" t="s">
        <v>206</v>
      </c>
      <c r="E817" s="110" t="s">
        <v>1534</v>
      </c>
      <c r="F817" s="110" t="s">
        <v>188</v>
      </c>
      <c r="G817" s="109" t="s">
        <v>178</v>
      </c>
      <c r="H817" s="109"/>
      <c r="I817" s="109" t="s">
        <v>214</v>
      </c>
      <c r="J817" s="109" t="s">
        <v>208</v>
      </c>
      <c r="K817" s="109" t="s">
        <v>214</v>
      </c>
      <c r="L817" s="107" t="str">
        <f>IF(COUNTA('Master Tables'!$A817:$C817)=0,"",IF(COUNTA('Master Tables'!$D817:$E817,'Master Tables'!$I817)=3,"Yes","No"))</f>
        <v>Yes</v>
      </c>
      <c r="M817" s="107">
        <f>COUNTA('Master Tables'!$D817:$E817,'Master Tables'!$I817)+IF('Master Tables'!$J817="Yes",1,0)</f>
        <v>4</v>
      </c>
      <c r="N817" s="108">
        <f>IF('Master Tables'!$M817&gt;0,4,0)</f>
        <v>4</v>
      </c>
    </row>
    <row r="818" spans="1:14" s="4" customFormat="1">
      <c r="A818" s="109" t="s">
        <v>132</v>
      </c>
      <c r="B818" s="110" t="s">
        <v>1523</v>
      </c>
      <c r="C818" s="110" t="s">
        <v>1535</v>
      </c>
      <c r="D818" s="110" t="s">
        <v>206</v>
      </c>
      <c r="E818" s="110" t="s">
        <v>1536</v>
      </c>
      <c r="F818" s="110" t="s">
        <v>188</v>
      </c>
      <c r="G818" s="109" t="s">
        <v>178</v>
      </c>
      <c r="H818" s="109"/>
      <c r="I818" s="109" t="s">
        <v>214</v>
      </c>
      <c r="J818" s="109" t="s">
        <v>208</v>
      </c>
      <c r="K818" s="109" t="s">
        <v>214</v>
      </c>
      <c r="L818" s="107" t="str">
        <f>IF(COUNTA('Master Tables'!$A818:$C818)=0,"",IF(COUNTA('Master Tables'!$D818:$E818,'Master Tables'!$I818)=3,"Yes","No"))</f>
        <v>Yes</v>
      </c>
      <c r="M818" s="107">
        <f>COUNTA('Master Tables'!$D818:$E818,'Master Tables'!$I818)+IF('Master Tables'!$J818="Yes",1,0)</f>
        <v>4</v>
      </c>
      <c r="N818" s="108">
        <f>IF('Master Tables'!$M818&gt;0,4,0)</f>
        <v>4</v>
      </c>
    </row>
    <row r="819" spans="1:14" s="4" customFormat="1">
      <c r="A819" s="109" t="s">
        <v>132</v>
      </c>
      <c r="B819" s="110" t="s">
        <v>265</v>
      </c>
      <c r="C819" s="110" t="s">
        <v>1537</v>
      </c>
      <c r="D819" s="110" t="s">
        <v>206</v>
      </c>
      <c r="E819" s="110" t="s">
        <v>450</v>
      </c>
      <c r="F819" s="110" t="s">
        <v>188</v>
      </c>
      <c r="G819" s="109" t="s">
        <v>178</v>
      </c>
      <c r="H819" s="109"/>
      <c r="I819" s="109" t="s">
        <v>214</v>
      </c>
      <c r="J819" s="109" t="s">
        <v>208</v>
      </c>
      <c r="K819" s="109" t="s">
        <v>214</v>
      </c>
      <c r="L819" s="107" t="str">
        <f>IF(COUNTA('Master Tables'!$A819:$C819)=0,"",IF(COUNTA('Master Tables'!$D819:$E819,'Master Tables'!$I819)=3,"Yes","No"))</f>
        <v>Yes</v>
      </c>
      <c r="M819" s="107">
        <f>COUNTA('Master Tables'!$D819:$E819,'Master Tables'!$I819)+IF('Master Tables'!$J819="Yes",1,0)</f>
        <v>4</v>
      </c>
      <c r="N819" s="108">
        <f>IF('Master Tables'!$M819&gt;0,4,0)</f>
        <v>4</v>
      </c>
    </row>
    <row r="820" spans="1:14" s="4" customFormat="1">
      <c r="A820" s="109" t="s">
        <v>132</v>
      </c>
      <c r="B820" s="110" t="s">
        <v>215</v>
      </c>
      <c r="C820" s="110" t="s">
        <v>1538</v>
      </c>
      <c r="D820" s="110" t="s">
        <v>206</v>
      </c>
      <c r="E820" s="110" t="s">
        <v>466</v>
      </c>
      <c r="F820" s="110" t="s">
        <v>188</v>
      </c>
      <c r="G820" s="109" t="s">
        <v>178</v>
      </c>
      <c r="H820" s="109"/>
      <c r="I820" s="109" t="s">
        <v>214</v>
      </c>
      <c r="J820" s="109" t="s">
        <v>208</v>
      </c>
      <c r="K820" s="109" t="s">
        <v>214</v>
      </c>
      <c r="L820" s="107" t="str">
        <f>IF(COUNTA('Master Tables'!$A820:$C820)=0,"",IF(COUNTA('Master Tables'!$D820:$E820,'Master Tables'!$I820)=3,"Yes","No"))</f>
        <v>Yes</v>
      </c>
      <c r="M820" s="107">
        <f>COUNTA('Master Tables'!$D820:$E820,'Master Tables'!$I820)+IF('Master Tables'!$J820="Yes",1,0)</f>
        <v>4</v>
      </c>
      <c r="N820" s="108">
        <f>IF('Master Tables'!$M820&gt;0,4,0)</f>
        <v>4</v>
      </c>
    </row>
    <row r="821" spans="1:14" s="4" customFormat="1">
      <c r="A821" s="109" t="s">
        <v>132</v>
      </c>
      <c r="B821" s="110" t="s">
        <v>215</v>
      </c>
      <c r="C821" s="110" t="s">
        <v>1539</v>
      </c>
      <c r="D821" s="110" t="s">
        <v>206</v>
      </c>
      <c r="E821" s="110" t="s">
        <v>1517</v>
      </c>
      <c r="F821" s="110" t="s">
        <v>188</v>
      </c>
      <c r="G821" s="109" t="s">
        <v>178</v>
      </c>
      <c r="H821" s="109"/>
      <c r="I821" s="109" t="s">
        <v>214</v>
      </c>
      <c r="J821" s="109" t="s">
        <v>208</v>
      </c>
      <c r="K821" s="109" t="s">
        <v>214</v>
      </c>
      <c r="L821" s="107" t="str">
        <f>IF(COUNTA('Master Tables'!$A821:$C821)=0,"",IF(COUNTA('Master Tables'!$D821:$E821,'Master Tables'!$I821)=3,"Yes","No"))</f>
        <v>Yes</v>
      </c>
      <c r="M821" s="107">
        <f>COUNTA('Master Tables'!$D821:$E821,'Master Tables'!$I821)+IF('Master Tables'!$J821="Yes",1,0)</f>
        <v>4</v>
      </c>
      <c r="N821" s="108">
        <f>IF('Master Tables'!$M821&gt;0,4,0)</f>
        <v>4</v>
      </c>
    </row>
    <row r="822" spans="1:14" s="4" customFormat="1">
      <c r="A822" s="109" t="s">
        <v>132</v>
      </c>
      <c r="B822" s="110" t="s">
        <v>455</v>
      </c>
      <c r="C822" s="110" t="s">
        <v>1540</v>
      </c>
      <c r="D822" s="110" t="s">
        <v>206</v>
      </c>
      <c r="E822" s="110" t="s">
        <v>1541</v>
      </c>
      <c r="F822" s="110" t="s">
        <v>188</v>
      </c>
      <c r="G822" s="109" t="s">
        <v>178</v>
      </c>
      <c r="H822" s="109"/>
      <c r="I822" s="109" t="s">
        <v>214</v>
      </c>
      <c r="J822" s="109" t="s">
        <v>208</v>
      </c>
      <c r="K822" s="109" t="s">
        <v>214</v>
      </c>
      <c r="L822" s="107" t="str">
        <f>IF(COUNTA('Master Tables'!$A822:$C822)=0,"",IF(COUNTA('Master Tables'!$D822:$E822,'Master Tables'!$I822)=3,"Yes","No"))</f>
        <v>Yes</v>
      </c>
      <c r="M822" s="107">
        <f>COUNTA('Master Tables'!$D822:$E822,'Master Tables'!$I822)+IF('Master Tables'!$J822="Yes",1,0)</f>
        <v>4</v>
      </c>
      <c r="N822" s="108">
        <f>IF('Master Tables'!$M822&gt;0,4,0)</f>
        <v>4</v>
      </c>
    </row>
    <row r="823" spans="1:14" s="4" customFormat="1">
      <c r="A823" s="109" t="s">
        <v>132</v>
      </c>
      <c r="B823" s="110" t="s">
        <v>455</v>
      </c>
      <c r="C823" s="110" t="s">
        <v>1542</v>
      </c>
      <c r="D823" s="110" t="s">
        <v>206</v>
      </c>
      <c r="E823" s="110" t="s">
        <v>450</v>
      </c>
      <c r="F823" s="110" t="s">
        <v>188</v>
      </c>
      <c r="G823" s="109" t="s">
        <v>178</v>
      </c>
      <c r="H823" s="109"/>
      <c r="I823" s="109" t="s">
        <v>214</v>
      </c>
      <c r="J823" s="109" t="s">
        <v>208</v>
      </c>
      <c r="K823" s="109" t="s">
        <v>214</v>
      </c>
      <c r="L823" s="107" t="str">
        <f>IF(COUNTA('Master Tables'!$A823:$C823)=0,"",IF(COUNTA('Master Tables'!$D823:$E823,'Master Tables'!$I823)=3,"Yes","No"))</f>
        <v>Yes</v>
      </c>
      <c r="M823" s="107">
        <f>COUNTA('Master Tables'!$D823:$E823,'Master Tables'!$I823)+IF('Master Tables'!$J823="Yes",1,0)</f>
        <v>4</v>
      </c>
      <c r="N823" s="108">
        <f>IF('Master Tables'!$M823&gt;0,4,0)</f>
        <v>4</v>
      </c>
    </row>
    <row r="824" spans="1:14" s="4" customFormat="1">
      <c r="A824" s="109" t="s">
        <v>132</v>
      </c>
      <c r="B824" s="110" t="s">
        <v>455</v>
      </c>
      <c r="C824" s="110" t="s">
        <v>1543</v>
      </c>
      <c r="D824" s="110" t="s">
        <v>206</v>
      </c>
      <c r="E824" s="110" t="s">
        <v>450</v>
      </c>
      <c r="F824" s="110" t="s">
        <v>188</v>
      </c>
      <c r="G824" s="109" t="s">
        <v>178</v>
      </c>
      <c r="H824" s="109"/>
      <c r="I824" s="109" t="s">
        <v>214</v>
      </c>
      <c r="J824" s="109" t="s">
        <v>208</v>
      </c>
      <c r="K824" s="109" t="s">
        <v>214</v>
      </c>
      <c r="L824" s="107" t="str">
        <f>IF(COUNTA('Master Tables'!$A824:$C824)=0,"",IF(COUNTA('Master Tables'!$D824:$E824,'Master Tables'!$I824)=3,"Yes","No"))</f>
        <v>Yes</v>
      </c>
      <c r="M824" s="107">
        <f>COUNTA('Master Tables'!$D824:$E824,'Master Tables'!$I824)+IF('Master Tables'!$J824="Yes",1,0)</f>
        <v>4</v>
      </c>
      <c r="N824" s="108">
        <f>IF('Master Tables'!$M824&gt;0,4,0)</f>
        <v>4</v>
      </c>
    </row>
    <row r="825" spans="1:14" s="4" customFormat="1">
      <c r="A825" s="109" t="s">
        <v>132</v>
      </c>
      <c r="B825" s="110" t="s">
        <v>455</v>
      </c>
      <c r="C825" s="110" t="s">
        <v>1544</v>
      </c>
      <c r="D825" s="110" t="s">
        <v>206</v>
      </c>
      <c r="E825" s="110" t="s">
        <v>1545</v>
      </c>
      <c r="F825" s="110" t="s">
        <v>188</v>
      </c>
      <c r="G825" s="109" t="s">
        <v>178</v>
      </c>
      <c r="H825" s="109"/>
      <c r="I825" s="109" t="s">
        <v>214</v>
      </c>
      <c r="J825" s="109" t="s">
        <v>208</v>
      </c>
      <c r="K825" s="109" t="s">
        <v>214</v>
      </c>
      <c r="L825" s="107" t="str">
        <f>IF(COUNTA('Master Tables'!$A825:$C825)=0,"",IF(COUNTA('Master Tables'!$D825:$E825,'Master Tables'!$I825)=3,"Yes","No"))</f>
        <v>Yes</v>
      </c>
      <c r="M825" s="107">
        <f>COUNTA('Master Tables'!$D825:$E825,'Master Tables'!$I825)+IF('Master Tables'!$J825="Yes",1,0)</f>
        <v>4</v>
      </c>
      <c r="N825" s="108">
        <f>IF('Master Tables'!$M825&gt;0,4,0)</f>
        <v>4</v>
      </c>
    </row>
    <row r="826" spans="1:14" s="4" customFormat="1">
      <c r="A826" s="109" t="s">
        <v>132</v>
      </c>
      <c r="B826" s="110" t="s">
        <v>455</v>
      </c>
      <c r="C826" s="110" t="s">
        <v>1546</v>
      </c>
      <c r="D826" s="110" t="s">
        <v>206</v>
      </c>
      <c r="E826" s="110" t="s">
        <v>450</v>
      </c>
      <c r="F826" s="110" t="s">
        <v>188</v>
      </c>
      <c r="G826" s="109" t="s">
        <v>178</v>
      </c>
      <c r="H826" s="109"/>
      <c r="I826" s="109" t="s">
        <v>214</v>
      </c>
      <c r="J826" s="109" t="s">
        <v>208</v>
      </c>
      <c r="K826" s="109" t="s">
        <v>214</v>
      </c>
      <c r="L826" s="107" t="str">
        <f>IF(COUNTA('Master Tables'!$A826:$C826)=0,"",IF(COUNTA('Master Tables'!$D826:$E826,'Master Tables'!$I826)=3,"Yes","No"))</f>
        <v>Yes</v>
      </c>
      <c r="M826" s="107">
        <f>COUNTA('Master Tables'!$D826:$E826,'Master Tables'!$I826)+IF('Master Tables'!$J826="Yes",1,0)</f>
        <v>4</v>
      </c>
      <c r="N826" s="108">
        <f>IF('Master Tables'!$M826&gt;0,4,0)</f>
        <v>4</v>
      </c>
    </row>
    <row r="827" spans="1:14" s="4" customFormat="1" ht="30">
      <c r="A827" s="109" t="s">
        <v>132</v>
      </c>
      <c r="B827" s="110" t="s">
        <v>455</v>
      </c>
      <c r="C827" s="110" t="s">
        <v>1547</v>
      </c>
      <c r="D827" s="110" t="s">
        <v>206</v>
      </c>
      <c r="E827" s="110" t="s">
        <v>450</v>
      </c>
      <c r="F827" s="110" t="s">
        <v>188</v>
      </c>
      <c r="G827" s="109" t="s">
        <v>178</v>
      </c>
      <c r="H827" s="109"/>
      <c r="I827" s="109" t="s">
        <v>214</v>
      </c>
      <c r="J827" s="109" t="s">
        <v>208</v>
      </c>
      <c r="K827" s="109" t="s">
        <v>214</v>
      </c>
      <c r="L827" s="107" t="str">
        <f>IF(COUNTA('Master Tables'!$A827:$C827)=0,"",IF(COUNTA('Master Tables'!$D827:$E827,'Master Tables'!$I827)=3,"Yes","No"))</f>
        <v>Yes</v>
      </c>
      <c r="M827" s="107">
        <f>COUNTA('Master Tables'!$D827:$E827,'Master Tables'!$I827)+IF('Master Tables'!$J827="Yes",1,0)</f>
        <v>4</v>
      </c>
      <c r="N827" s="108">
        <f>IF('Master Tables'!$M827&gt;0,4,0)</f>
        <v>4</v>
      </c>
    </row>
    <row r="828" spans="1:14" s="4" customFormat="1">
      <c r="A828" s="109" t="s">
        <v>132</v>
      </c>
      <c r="B828" s="110" t="s">
        <v>455</v>
      </c>
      <c r="C828" s="110" t="s">
        <v>1548</v>
      </c>
      <c r="D828" s="110" t="s">
        <v>206</v>
      </c>
      <c r="E828" s="110" t="s">
        <v>450</v>
      </c>
      <c r="F828" s="110" t="s">
        <v>188</v>
      </c>
      <c r="G828" s="109" t="s">
        <v>178</v>
      </c>
      <c r="H828" s="109"/>
      <c r="I828" s="109" t="s">
        <v>214</v>
      </c>
      <c r="J828" s="109" t="s">
        <v>208</v>
      </c>
      <c r="K828" s="109" t="s">
        <v>214</v>
      </c>
      <c r="L828" s="107" t="str">
        <f>IF(COUNTA('Master Tables'!$A828:$C828)=0,"",IF(COUNTA('Master Tables'!$D828:$E828,'Master Tables'!$I828)=3,"Yes","No"))</f>
        <v>Yes</v>
      </c>
      <c r="M828" s="107">
        <f>COUNTA('Master Tables'!$D828:$E828,'Master Tables'!$I828)+IF('Master Tables'!$J828="Yes",1,0)</f>
        <v>4</v>
      </c>
      <c r="N828" s="108">
        <f>IF('Master Tables'!$M828&gt;0,4,0)</f>
        <v>4</v>
      </c>
    </row>
    <row r="829" spans="1:14" s="4" customFormat="1">
      <c r="A829" s="109" t="s">
        <v>132</v>
      </c>
      <c r="B829" s="110" t="s">
        <v>455</v>
      </c>
      <c r="C829" s="110" t="s">
        <v>1549</v>
      </c>
      <c r="D829" s="110" t="s">
        <v>206</v>
      </c>
      <c r="E829" s="110" t="s">
        <v>450</v>
      </c>
      <c r="F829" s="110" t="s">
        <v>188</v>
      </c>
      <c r="G829" s="109" t="s">
        <v>178</v>
      </c>
      <c r="H829" s="109"/>
      <c r="I829" s="109" t="s">
        <v>214</v>
      </c>
      <c r="J829" s="109" t="s">
        <v>208</v>
      </c>
      <c r="K829" s="109" t="s">
        <v>214</v>
      </c>
      <c r="L829" s="107" t="str">
        <f>IF(COUNTA('Master Tables'!$A829:$C829)=0,"",IF(COUNTA('Master Tables'!$D829:$E829,'Master Tables'!$I829)=3,"Yes","No"))</f>
        <v>Yes</v>
      </c>
      <c r="M829" s="107">
        <f>COUNTA('Master Tables'!$D829:$E829,'Master Tables'!$I829)+IF('Master Tables'!$J829="Yes",1,0)</f>
        <v>4</v>
      </c>
      <c r="N829" s="108">
        <f>IF('Master Tables'!$M829&gt;0,4,0)</f>
        <v>4</v>
      </c>
    </row>
    <row r="830" spans="1:14" s="4" customFormat="1">
      <c r="A830" s="109" t="s">
        <v>132</v>
      </c>
      <c r="B830" s="110" t="s">
        <v>455</v>
      </c>
      <c r="C830" s="110" t="s">
        <v>1550</v>
      </c>
      <c r="D830" s="110" t="s">
        <v>206</v>
      </c>
      <c r="E830" s="110" t="s">
        <v>1551</v>
      </c>
      <c r="F830" s="110" t="s">
        <v>188</v>
      </c>
      <c r="G830" s="109" t="s">
        <v>178</v>
      </c>
      <c r="H830" s="109"/>
      <c r="I830" s="109" t="s">
        <v>214</v>
      </c>
      <c r="J830" s="109" t="s">
        <v>208</v>
      </c>
      <c r="K830" s="109" t="s">
        <v>214</v>
      </c>
      <c r="L830" s="107" t="str">
        <f>IF(COUNTA('Master Tables'!$A830:$C830)=0,"",IF(COUNTA('Master Tables'!$D830:$E830,'Master Tables'!$I830)=3,"Yes","No"))</f>
        <v>Yes</v>
      </c>
      <c r="M830" s="107">
        <f>COUNTA('Master Tables'!$D830:$E830,'Master Tables'!$I830)+IF('Master Tables'!$J830="Yes",1,0)</f>
        <v>4</v>
      </c>
      <c r="N830" s="108">
        <f>IF('Master Tables'!$M830&gt;0,4,0)</f>
        <v>4</v>
      </c>
    </row>
    <row r="831" spans="1:14" s="4" customFormat="1">
      <c r="A831" s="109" t="s">
        <v>132</v>
      </c>
      <c r="B831" s="110" t="s">
        <v>455</v>
      </c>
      <c r="C831" s="110" t="s">
        <v>1552</v>
      </c>
      <c r="D831" s="110" t="s">
        <v>206</v>
      </c>
      <c r="E831" s="110" t="s">
        <v>1553</v>
      </c>
      <c r="F831" s="110" t="s">
        <v>188</v>
      </c>
      <c r="G831" s="109" t="s">
        <v>178</v>
      </c>
      <c r="H831" s="109"/>
      <c r="I831" s="109" t="s">
        <v>214</v>
      </c>
      <c r="J831" s="109" t="s">
        <v>208</v>
      </c>
      <c r="K831" s="109" t="s">
        <v>214</v>
      </c>
      <c r="L831" s="107" t="str">
        <f>IF(COUNTA('Master Tables'!$A831:$C831)=0,"",IF(COUNTA('Master Tables'!$D831:$E831,'Master Tables'!$I831)=3,"Yes","No"))</f>
        <v>Yes</v>
      </c>
      <c r="M831" s="107">
        <f>COUNTA('Master Tables'!$D831:$E831,'Master Tables'!$I831)+IF('Master Tables'!$J831="Yes",1,0)</f>
        <v>4</v>
      </c>
      <c r="N831" s="108">
        <f>IF('Master Tables'!$M831&gt;0,4,0)</f>
        <v>4</v>
      </c>
    </row>
    <row r="832" spans="1:14" s="4" customFormat="1">
      <c r="A832" s="109" t="s">
        <v>132</v>
      </c>
      <c r="B832" s="110" t="s">
        <v>455</v>
      </c>
      <c r="C832" s="110" t="s">
        <v>1554</v>
      </c>
      <c r="D832" s="110" t="s">
        <v>206</v>
      </c>
      <c r="E832" s="110" t="s">
        <v>1555</v>
      </c>
      <c r="F832" s="110" t="s">
        <v>188</v>
      </c>
      <c r="G832" s="109" t="s">
        <v>178</v>
      </c>
      <c r="H832" s="109"/>
      <c r="I832" s="109" t="s">
        <v>214</v>
      </c>
      <c r="J832" s="109" t="s">
        <v>208</v>
      </c>
      <c r="K832" s="109" t="s">
        <v>214</v>
      </c>
      <c r="L832" s="107" t="str">
        <f>IF(COUNTA('Master Tables'!$A832:$C832)=0,"",IF(COUNTA('Master Tables'!$D832:$E832,'Master Tables'!$I832)=3,"Yes","No"))</f>
        <v>Yes</v>
      </c>
      <c r="M832" s="107">
        <f>COUNTA('Master Tables'!$D832:$E832,'Master Tables'!$I832)+IF('Master Tables'!$J832="Yes",1,0)</f>
        <v>4</v>
      </c>
      <c r="N832" s="108">
        <f>IF('Master Tables'!$M832&gt;0,4,0)</f>
        <v>4</v>
      </c>
    </row>
    <row r="833" spans="1:14" s="4" customFormat="1">
      <c r="A833" s="109" t="s">
        <v>132</v>
      </c>
      <c r="B833" s="110" t="s">
        <v>455</v>
      </c>
      <c r="C833" s="110" t="s">
        <v>1556</v>
      </c>
      <c r="D833" s="110" t="s">
        <v>206</v>
      </c>
      <c r="E833" s="110" t="s">
        <v>1555</v>
      </c>
      <c r="F833" s="110" t="s">
        <v>188</v>
      </c>
      <c r="G833" s="109" t="s">
        <v>178</v>
      </c>
      <c r="H833" s="109"/>
      <c r="I833" s="109" t="s">
        <v>214</v>
      </c>
      <c r="J833" s="109" t="s">
        <v>208</v>
      </c>
      <c r="K833" s="109" t="s">
        <v>214</v>
      </c>
      <c r="L833" s="107" t="str">
        <f>IF(COUNTA('Master Tables'!$A833:$C833)=0,"",IF(COUNTA('Master Tables'!$D833:$E833,'Master Tables'!$I833)=3,"Yes","No"))</f>
        <v>Yes</v>
      </c>
      <c r="M833" s="107">
        <f>COUNTA('Master Tables'!$D833:$E833,'Master Tables'!$I833)+IF('Master Tables'!$J833="Yes",1,0)</f>
        <v>4</v>
      </c>
      <c r="N833" s="108">
        <f>IF('Master Tables'!$M833&gt;0,4,0)</f>
        <v>4</v>
      </c>
    </row>
    <row r="834" spans="1:14" s="4" customFormat="1">
      <c r="A834" s="109" t="s">
        <v>132</v>
      </c>
      <c r="B834" s="110" t="s">
        <v>455</v>
      </c>
      <c r="C834" s="110" t="s">
        <v>1557</v>
      </c>
      <c r="D834" s="110" t="s">
        <v>206</v>
      </c>
      <c r="E834" s="110" t="s">
        <v>1558</v>
      </c>
      <c r="F834" s="110" t="s">
        <v>188</v>
      </c>
      <c r="G834" s="109" t="s">
        <v>178</v>
      </c>
      <c r="H834" s="109"/>
      <c r="I834" s="109" t="s">
        <v>214</v>
      </c>
      <c r="J834" s="109" t="s">
        <v>208</v>
      </c>
      <c r="K834" s="109" t="s">
        <v>214</v>
      </c>
      <c r="L834" s="107" t="str">
        <f>IF(COUNTA('Master Tables'!$A834:$C834)=0,"",IF(COUNTA('Master Tables'!$D834:$E834,'Master Tables'!$I834)=3,"Yes","No"))</f>
        <v>Yes</v>
      </c>
      <c r="M834" s="107">
        <f>COUNTA('Master Tables'!$D834:$E834,'Master Tables'!$I834)+IF('Master Tables'!$J834="Yes",1,0)</f>
        <v>4</v>
      </c>
      <c r="N834" s="108">
        <f>IF('Master Tables'!$M834&gt;0,4,0)</f>
        <v>4</v>
      </c>
    </row>
    <row r="835" spans="1:14" s="4" customFormat="1">
      <c r="A835" s="109" t="s">
        <v>132</v>
      </c>
      <c r="B835" s="110" t="s">
        <v>455</v>
      </c>
      <c r="C835" s="110" t="s">
        <v>1559</v>
      </c>
      <c r="D835" s="110" t="s">
        <v>206</v>
      </c>
      <c r="E835" s="110" t="s">
        <v>1560</v>
      </c>
      <c r="F835" s="110" t="s">
        <v>188</v>
      </c>
      <c r="G835" s="109" t="s">
        <v>178</v>
      </c>
      <c r="H835" s="109"/>
      <c r="I835" s="109" t="s">
        <v>214</v>
      </c>
      <c r="J835" s="109" t="s">
        <v>208</v>
      </c>
      <c r="K835" s="109" t="s">
        <v>214</v>
      </c>
      <c r="L835" s="107" t="str">
        <f>IF(COUNTA('Master Tables'!$A835:$C835)=0,"",IF(COUNTA('Master Tables'!$D835:$E835,'Master Tables'!$I835)=3,"Yes","No"))</f>
        <v>Yes</v>
      </c>
      <c r="M835" s="107">
        <f>COUNTA('Master Tables'!$D835:$E835,'Master Tables'!$I835)+IF('Master Tables'!$J835="Yes",1,0)</f>
        <v>4</v>
      </c>
      <c r="N835" s="108">
        <f>IF('Master Tables'!$M835&gt;0,4,0)</f>
        <v>4</v>
      </c>
    </row>
    <row r="836" spans="1:14" s="4" customFormat="1">
      <c r="A836" s="109" t="s">
        <v>132</v>
      </c>
      <c r="B836" s="110" t="s">
        <v>455</v>
      </c>
      <c r="C836" s="110" t="s">
        <v>1561</v>
      </c>
      <c r="D836" s="110" t="s">
        <v>206</v>
      </c>
      <c r="E836" s="110" t="s">
        <v>1562</v>
      </c>
      <c r="F836" s="110" t="s">
        <v>188</v>
      </c>
      <c r="G836" s="109" t="s">
        <v>178</v>
      </c>
      <c r="H836" s="109"/>
      <c r="I836" s="109" t="s">
        <v>214</v>
      </c>
      <c r="J836" s="109" t="s">
        <v>208</v>
      </c>
      <c r="K836" s="109" t="s">
        <v>214</v>
      </c>
      <c r="L836" s="107" t="str">
        <f>IF(COUNTA('Master Tables'!$A836:$C836)=0,"",IF(COUNTA('Master Tables'!$D836:$E836,'Master Tables'!$I836)=3,"Yes","No"))</f>
        <v>Yes</v>
      </c>
      <c r="M836" s="107">
        <f>COUNTA('Master Tables'!$D836:$E836,'Master Tables'!$I836)+IF('Master Tables'!$J836="Yes",1,0)</f>
        <v>4</v>
      </c>
      <c r="N836" s="108">
        <f>IF('Master Tables'!$M836&gt;0,4,0)</f>
        <v>4</v>
      </c>
    </row>
    <row r="837" spans="1:14" s="4" customFormat="1">
      <c r="A837" s="109" t="s">
        <v>132</v>
      </c>
      <c r="B837" s="110" t="s">
        <v>455</v>
      </c>
      <c r="C837" s="110" t="s">
        <v>1563</v>
      </c>
      <c r="D837" s="110" t="s">
        <v>206</v>
      </c>
      <c r="E837" s="110" t="s">
        <v>1564</v>
      </c>
      <c r="F837" s="110" t="s">
        <v>188</v>
      </c>
      <c r="G837" s="109" t="s">
        <v>178</v>
      </c>
      <c r="H837" s="109"/>
      <c r="I837" s="109" t="s">
        <v>214</v>
      </c>
      <c r="J837" s="109" t="s">
        <v>208</v>
      </c>
      <c r="K837" s="109" t="s">
        <v>214</v>
      </c>
      <c r="L837" s="107" t="str">
        <f>IF(COUNTA('Master Tables'!$A837:$C837)=0,"",IF(COUNTA('Master Tables'!$D837:$E837,'Master Tables'!$I837)=3,"Yes","No"))</f>
        <v>Yes</v>
      </c>
      <c r="M837" s="107">
        <f>COUNTA('Master Tables'!$D837:$E837,'Master Tables'!$I837)+IF('Master Tables'!$J837="Yes",1,0)</f>
        <v>4</v>
      </c>
      <c r="N837" s="108">
        <f>IF('Master Tables'!$M837&gt;0,4,0)</f>
        <v>4</v>
      </c>
    </row>
    <row r="838" spans="1:14" s="4" customFormat="1">
      <c r="A838" s="109" t="s">
        <v>132</v>
      </c>
      <c r="B838" s="110" t="s">
        <v>455</v>
      </c>
      <c r="C838" s="110" t="s">
        <v>1565</v>
      </c>
      <c r="D838" s="110" t="s">
        <v>206</v>
      </c>
      <c r="E838" s="110" t="s">
        <v>1566</v>
      </c>
      <c r="F838" s="110" t="s">
        <v>188</v>
      </c>
      <c r="G838" s="109" t="s">
        <v>178</v>
      </c>
      <c r="H838" s="109"/>
      <c r="I838" s="109" t="s">
        <v>214</v>
      </c>
      <c r="J838" s="109" t="s">
        <v>208</v>
      </c>
      <c r="K838" s="109" t="s">
        <v>214</v>
      </c>
      <c r="L838" s="107" t="str">
        <f>IF(COUNTA('Master Tables'!$A838:$C838)=0,"",IF(COUNTA('Master Tables'!$D838:$E838,'Master Tables'!$I838)=3,"Yes","No"))</f>
        <v>Yes</v>
      </c>
      <c r="M838" s="107">
        <f>COUNTA('Master Tables'!$D838:$E838,'Master Tables'!$I838)+IF('Master Tables'!$J838="Yes",1,0)</f>
        <v>4</v>
      </c>
      <c r="N838" s="108">
        <f>IF('Master Tables'!$M838&gt;0,4,0)</f>
        <v>4</v>
      </c>
    </row>
    <row r="839" spans="1:14" s="4" customFormat="1">
      <c r="A839" s="109" t="s">
        <v>132</v>
      </c>
      <c r="B839" s="110" t="s">
        <v>455</v>
      </c>
      <c r="C839" s="110" t="s">
        <v>1567</v>
      </c>
      <c r="D839" s="110" t="s">
        <v>206</v>
      </c>
      <c r="E839" s="110" t="s">
        <v>450</v>
      </c>
      <c r="F839" s="110" t="s">
        <v>188</v>
      </c>
      <c r="G839" s="109" t="s">
        <v>178</v>
      </c>
      <c r="H839" s="109"/>
      <c r="I839" s="109" t="s">
        <v>214</v>
      </c>
      <c r="J839" s="109" t="s">
        <v>208</v>
      </c>
      <c r="K839" s="109" t="s">
        <v>214</v>
      </c>
      <c r="L839" s="107" t="str">
        <f>IF(COUNTA('Master Tables'!$A839:$C839)=0,"",IF(COUNTA('Master Tables'!$D839:$E839,'Master Tables'!$I839)=3,"Yes","No"))</f>
        <v>Yes</v>
      </c>
      <c r="M839" s="107">
        <f>COUNTA('Master Tables'!$D839:$E839,'Master Tables'!$I839)+IF('Master Tables'!$J839="Yes",1,0)</f>
        <v>4</v>
      </c>
      <c r="N839" s="108">
        <f>IF('Master Tables'!$M839&gt;0,4,0)</f>
        <v>4</v>
      </c>
    </row>
    <row r="840" spans="1:14" s="4" customFormat="1">
      <c r="A840" s="109" t="s">
        <v>132</v>
      </c>
      <c r="B840" s="110" t="s">
        <v>455</v>
      </c>
      <c r="C840" s="110" t="s">
        <v>1568</v>
      </c>
      <c r="D840" s="110" t="s">
        <v>206</v>
      </c>
      <c r="E840" s="110" t="s">
        <v>1569</v>
      </c>
      <c r="F840" s="110" t="s">
        <v>188</v>
      </c>
      <c r="G840" s="109" t="s">
        <v>178</v>
      </c>
      <c r="H840" s="109"/>
      <c r="I840" s="109" t="s">
        <v>214</v>
      </c>
      <c r="J840" s="109" t="s">
        <v>208</v>
      </c>
      <c r="K840" s="109" t="s">
        <v>214</v>
      </c>
      <c r="L840" s="107" t="str">
        <f>IF(COUNTA('Master Tables'!$A840:$C840)=0,"",IF(COUNTA('Master Tables'!$D840:$E840,'Master Tables'!$I840)=3,"Yes","No"))</f>
        <v>Yes</v>
      </c>
      <c r="M840" s="107">
        <f>COUNTA('Master Tables'!$D840:$E840,'Master Tables'!$I840)+IF('Master Tables'!$J840="Yes",1,0)</f>
        <v>4</v>
      </c>
      <c r="N840" s="108">
        <f>IF('Master Tables'!$M840&gt;0,4,0)</f>
        <v>4</v>
      </c>
    </row>
    <row r="841" spans="1:14" s="4" customFormat="1">
      <c r="A841" s="109" t="s">
        <v>132</v>
      </c>
      <c r="B841" s="110" t="s">
        <v>455</v>
      </c>
      <c r="C841" s="110" t="s">
        <v>1570</v>
      </c>
      <c r="D841" s="110" t="s">
        <v>206</v>
      </c>
      <c r="E841" s="110" t="s">
        <v>450</v>
      </c>
      <c r="F841" s="110" t="s">
        <v>188</v>
      </c>
      <c r="G841" s="109" t="s">
        <v>178</v>
      </c>
      <c r="H841" s="109"/>
      <c r="I841" s="109" t="s">
        <v>214</v>
      </c>
      <c r="J841" s="109" t="s">
        <v>208</v>
      </c>
      <c r="K841" s="109" t="s">
        <v>214</v>
      </c>
      <c r="L841" s="107" t="str">
        <f>IF(COUNTA('Master Tables'!$A841:$C841)=0,"",IF(COUNTA('Master Tables'!$D841:$E841,'Master Tables'!$I841)=3,"Yes","No"))</f>
        <v>Yes</v>
      </c>
      <c r="M841" s="107">
        <f>COUNTA('Master Tables'!$D841:$E841,'Master Tables'!$I841)+IF('Master Tables'!$J841="Yes",1,0)</f>
        <v>4</v>
      </c>
      <c r="N841" s="108">
        <f>IF('Master Tables'!$M841&gt;0,4,0)</f>
        <v>4</v>
      </c>
    </row>
    <row r="842" spans="1:14" s="4" customFormat="1">
      <c r="A842" s="109" t="s">
        <v>132</v>
      </c>
      <c r="B842" s="110" t="s">
        <v>455</v>
      </c>
      <c r="C842" s="110" t="s">
        <v>1571</v>
      </c>
      <c r="D842" s="110" t="s">
        <v>206</v>
      </c>
      <c r="E842" s="110" t="s">
        <v>1572</v>
      </c>
      <c r="F842" s="110" t="s">
        <v>188</v>
      </c>
      <c r="G842" s="109" t="s">
        <v>178</v>
      </c>
      <c r="H842" s="109"/>
      <c r="I842" s="109" t="s">
        <v>214</v>
      </c>
      <c r="J842" s="109" t="s">
        <v>208</v>
      </c>
      <c r="K842" s="109" t="s">
        <v>214</v>
      </c>
      <c r="L842" s="107" t="str">
        <f>IF(COUNTA('Master Tables'!$A842:$C842)=0,"",IF(COUNTA('Master Tables'!$D842:$E842,'Master Tables'!$I842)=3,"Yes","No"))</f>
        <v>Yes</v>
      </c>
      <c r="M842" s="107">
        <f>COUNTA('Master Tables'!$D842:$E842,'Master Tables'!$I842)+IF('Master Tables'!$J842="Yes",1,0)</f>
        <v>4</v>
      </c>
      <c r="N842" s="108">
        <f>IF('Master Tables'!$M842&gt;0,4,0)</f>
        <v>4</v>
      </c>
    </row>
    <row r="843" spans="1:14" s="4" customFormat="1">
      <c r="A843" s="109" t="s">
        <v>132</v>
      </c>
      <c r="B843" s="110" t="s">
        <v>455</v>
      </c>
      <c r="C843" s="110" t="s">
        <v>1573</v>
      </c>
      <c r="D843" s="110" t="s">
        <v>206</v>
      </c>
      <c r="E843" s="110" t="s">
        <v>450</v>
      </c>
      <c r="F843" s="110" t="s">
        <v>188</v>
      </c>
      <c r="G843" s="109" t="s">
        <v>178</v>
      </c>
      <c r="H843" s="109"/>
      <c r="I843" s="109" t="s">
        <v>214</v>
      </c>
      <c r="J843" s="109" t="s">
        <v>208</v>
      </c>
      <c r="K843" s="109" t="s">
        <v>214</v>
      </c>
      <c r="L843" s="107" t="str">
        <f>IF(COUNTA('Master Tables'!$A843:$C843)=0,"",IF(COUNTA('Master Tables'!$D843:$E843,'Master Tables'!$I843)=3,"Yes","No"))</f>
        <v>Yes</v>
      </c>
      <c r="M843" s="107">
        <f>COUNTA('Master Tables'!$D843:$E843,'Master Tables'!$I843)+IF('Master Tables'!$J843="Yes",1,0)</f>
        <v>4</v>
      </c>
      <c r="N843" s="108">
        <f>IF('Master Tables'!$M843&gt;0,4,0)</f>
        <v>4</v>
      </c>
    </row>
    <row r="844" spans="1:14" s="4" customFormat="1">
      <c r="A844" s="109" t="s">
        <v>132</v>
      </c>
      <c r="B844" s="110" t="s">
        <v>455</v>
      </c>
      <c r="C844" s="110" t="s">
        <v>1574</v>
      </c>
      <c r="D844" s="110" t="s">
        <v>206</v>
      </c>
      <c r="E844" s="110" t="s">
        <v>1575</v>
      </c>
      <c r="F844" s="110" t="s">
        <v>188</v>
      </c>
      <c r="G844" s="109" t="s">
        <v>178</v>
      </c>
      <c r="H844" s="109"/>
      <c r="I844" s="109" t="s">
        <v>214</v>
      </c>
      <c r="J844" s="109" t="s">
        <v>208</v>
      </c>
      <c r="K844" s="109" t="s">
        <v>214</v>
      </c>
      <c r="L844" s="107" t="str">
        <f>IF(COUNTA('Master Tables'!$A844:$C844)=0,"",IF(COUNTA('Master Tables'!$D844:$E844,'Master Tables'!$I844)=3,"Yes","No"))</f>
        <v>Yes</v>
      </c>
      <c r="M844" s="107">
        <f>COUNTA('Master Tables'!$D844:$E844,'Master Tables'!$I844)+IF('Master Tables'!$J844="Yes",1,0)</f>
        <v>4</v>
      </c>
      <c r="N844" s="108">
        <f>IF('Master Tables'!$M844&gt;0,4,0)</f>
        <v>4</v>
      </c>
    </row>
    <row r="845" spans="1:14" s="4" customFormat="1">
      <c r="A845" s="109" t="s">
        <v>132</v>
      </c>
      <c r="B845" s="110" t="s">
        <v>455</v>
      </c>
      <c r="C845" s="110" t="s">
        <v>1576</v>
      </c>
      <c r="D845" s="110" t="s">
        <v>206</v>
      </c>
      <c r="E845" s="110" t="s">
        <v>450</v>
      </c>
      <c r="F845" s="110" t="s">
        <v>188</v>
      </c>
      <c r="G845" s="109" t="s">
        <v>178</v>
      </c>
      <c r="H845" s="109"/>
      <c r="I845" s="109" t="s">
        <v>214</v>
      </c>
      <c r="J845" s="109" t="s">
        <v>208</v>
      </c>
      <c r="K845" s="109" t="s">
        <v>214</v>
      </c>
      <c r="L845" s="107" t="str">
        <f>IF(COUNTA('Master Tables'!$A845:$C845)=0,"",IF(COUNTA('Master Tables'!$D845:$E845,'Master Tables'!$I845)=3,"Yes","No"))</f>
        <v>Yes</v>
      </c>
      <c r="M845" s="107">
        <f>COUNTA('Master Tables'!$D845:$E845,'Master Tables'!$I845)+IF('Master Tables'!$J845="Yes",1,0)</f>
        <v>4</v>
      </c>
      <c r="N845" s="108">
        <f>IF('Master Tables'!$M845&gt;0,4,0)</f>
        <v>4</v>
      </c>
    </row>
    <row r="846" spans="1:14" s="4" customFormat="1">
      <c r="A846" s="109" t="s">
        <v>132</v>
      </c>
      <c r="B846" s="110" t="s">
        <v>455</v>
      </c>
      <c r="C846" s="110" t="s">
        <v>1577</v>
      </c>
      <c r="D846" s="110" t="s">
        <v>206</v>
      </c>
      <c r="E846" s="110" t="s">
        <v>1578</v>
      </c>
      <c r="F846" s="110" t="s">
        <v>188</v>
      </c>
      <c r="G846" s="109" t="s">
        <v>178</v>
      </c>
      <c r="H846" s="109"/>
      <c r="I846" s="109" t="s">
        <v>214</v>
      </c>
      <c r="J846" s="109" t="s">
        <v>208</v>
      </c>
      <c r="K846" s="109" t="s">
        <v>214</v>
      </c>
      <c r="L846" s="107" t="str">
        <f>IF(COUNTA('Master Tables'!$A846:$C846)=0,"",IF(COUNTA('Master Tables'!$D846:$E846,'Master Tables'!$I846)=3,"Yes","No"))</f>
        <v>Yes</v>
      </c>
      <c r="M846" s="107">
        <f>COUNTA('Master Tables'!$D846:$E846,'Master Tables'!$I846)+IF('Master Tables'!$J846="Yes",1,0)</f>
        <v>4</v>
      </c>
      <c r="N846" s="108">
        <f>IF('Master Tables'!$M846&gt;0,4,0)</f>
        <v>4</v>
      </c>
    </row>
    <row r="847" spans="1:14" s="4" customFormat="1">
      <c r="A847" s="109" t="s">
        <v>132</v>
      </c>
      <c r="B847" s="110" t="s">
        <v>455</v>
      </c>
      <c r="C847" s="110" t="s">
        <v>1579</v>
      </c>
      <c r="D847" s="110" t="s">
        <v>206</v>
      </c>
      <c r="E847" s="110" t="s">
        <v>1580</v>
      </c>
      <c r="F847" s="110" t="s">
        <v>188</v>
      </c>
      <c r="G847" s="109" t="s">
        <v>178</v>
      </c>
      <c r="H847" s="109"/>
      <c r="I847" s="109" t="s">
        <v>214</v>
      </c>
      <c r="J847" s="109" t="s">
        <v>208</v>
      </c>
      <c r="K847" s="109" t="s">
        <v>214</v>
      </c>
      <c r="L847" s="107" t="str">
        <f>IF(COUNTA('Master Tables'!$A847:$C847)=0,"",IF(COUNTA('Master Tables'!$D847:$E847,'Master Tables'!$I847)=3,"Yes","No"))</f>
        <v>Yes</v>
      </c>
      <c r="M847" s="107">
        <f>COUNTA('Master Tables'!$D847:$E847,'Master Tables'!$I847)+IF('Master Tables'!$J847="Yes",1,0)</f>
        <v>4</v>
      </c>
      <c r="N847" s="108">
        <f>IF('Master Tables'!$M847&gt;0,4,0)</f>
        <v>4</v>
      </c>
    </row>
    <row r="848" spans="1:14" s="4" customFormat="1">
      <c r="A848" s="109" t="s">
        <v>132</v>
      </c>
      <c r="B848" s="110" t="s">
        <v>455</v>
      </c>
      <c r="C848" s="110" t="s">
        <v>1581</v>
      </c>
      <c r="D848" s="110" t="s">
        <v>206</v>
      </c>
      <c r="E848" s="110" t="s">
        <v>1582</v>
      </c>
      <c r="F848" s="110" t="s">
        <v>188</v>
      </c>
      <c r="G848" s="109" t="s">
        <v>178</v>
      </c>
      <c r="H848" s="109"/>
      <c r="I848" s="109" t="s">
        <v>214</v>
      </c>
      <c r="J848" s="109" t="s">
        <v>208</v>
      </c>
      <c r="K848" s="109" t="s">
        <v>214</v>
      </c>
      <c r="L848" s="107" t="str">
        <f>IF(COUNTA('Master Tables'!$A848:$C848)=0,"",IF(COUNTA('Master Tables'!$D848:$E848,'Master Tables'!$I848)=3,"Yes","No"))</f>
        <v>Yes</v>
      </c>
      <c r="M848" s="107">
        <f>COUNTA('Master Tables'!$D848:$E848,'Master Tables'!$I848)+IF('Master Tables'!$J848="Yes",1,0)</f>
        <v>4</v>
      </c>
      <c r="N848" s="108">
        <f>IF('Master Tables'!$M848&gt;0,4,0)</f>
        <v>4</v>
      </c>
    </row>
    <row r="849" spans="1:14" s="4" customFormat="1">
      <c r="A849" s="109" t="s">
        <v>132</v>
      </c>
      <c r="B849" s="110" t="s">
        <v>455</v>
      </c>
      <c r="C849" s="110" t="s">
        <v>1583</v>
      </c>
      <c r="D849" s="110" t="s">
        <v>206</v>
      </c>
      <c r="E849" s="110" t="s">
        <v>1584</v>
      </c>
      <c r="F849" s="110" t="s">
        <v>188</v>
      </c>
      <c r="G849" s="109" t="s">
        <v>178</v>
      </c>
      <c r="H849" s="109"/>
      <c r="I849" s="109" t="s">
        <v>214</v>
      </c>
      <c r="J849" s="109" t="s">
        <v>208</v>
      </c>
      <c r="K849" s="109" t="s">
        <v>214</v>
      </c>
      <c r="L849" s="107" t="str">
        <f>IF(COUNTA('Master Tables'!$A849:$C849)=0,"",IF(COUNTA('Master Tables'!$D849:$E849,'Master Tables'!$I849)=3,"Yes","No"))</f>
        <v>Yes</v>
      </c>
      <c r="M849" s="107">
        <f>COUNTA('Master Tables'!$D849:$E849,'Master Tables'!$I849)+IF('Master Tables'!$J849="Yes",1,0)</f>
        <v>4</v>
      </c>
      <c r="N849" s="108">
        <f>IF('Master Tables'!$M849&gt;0,4,0)</f>
        <v>4</v>
      </c>
    </row>
    <row r="850" spans="1:14" s="4" customFormat="1">
      <c r="A850" s="109" t="s">
        <v>132</v>
      </c>
      <c r="B850" s="110" t="s">
        <v>455</v>
      </c>
      <c r="C850" s="110" t="s">
        <v>1585</v>
      </c>
      <c r="D850" s="110" t="s">
        <v>206</v>
      </c>
      <c r="E850" s="110" t="s">
        <v>1586</v>
      </c>
      <c r="F850" s="110" t="s">
        <v>188</v>
      </c>
      <c r="G850" s="109" t="s">
        <v>178</v>
      </c>
      <c r="H850" s="109"/>
      <c r="I850" s="109" t="s">
        <v>214</v>
      </c>
      <c r="J850" s="109" t="s">
        <v>208</v>
      </c>
      <c r="K850" s="109" t="s">
        <v>214</v>
      </c>
      <c r="L850" s="107" t="str">
        <f>IF(COUNTA('Master Tables'!$A850:$C850)=0,"",IF(COUNTA('Master Tables'!$D850:$E850,'Master Tables'!$I850)=3,"Yes","No"))</f>
        <v>Yes</v>
      </c>
      <c r="M850" s="107">
        <f>COUNTA('Master Tables'!$D850:$E850,'Master Tables'!$I850)+IF('Master Tables'!$J850="Yes",1,0)</f>
        <v>4</v>
      </c>
      <c r="N850" s="108">
        <f>IF('Master Tables'!$M850&gt;0,4,0)</f>
        <v>4</v>
      </c>
    </row>
    <row r="851" spans="1:14" s="4" customFormat="1">
      <c r="A851" s="109" t="s">
        <v>132</v>
      </c>
      <c r="B851" s="110" t="s">
        <v>455</v>
      </c>
      <c r="C851" s="110" t="s">
        <v>1587</v>
      </c>
      <c r="D851" s="110" t="s">
        <v>206</v>
      </c>
      <c r="E851" s="110" t="s">
        <v>1182</v>
      </c>
      <c r="F851" s="110" t="s">
        <v>188</v>
      </c>
      <c r="G851" s="109" t="s">
        <v>178</v>
      </c>
      <c r="H851" s="109"/>
      <c r="I851" s="109" t="s">
        <v>214</v>
      </c>
      <c r="J851" s="109" t="s">
        <v>208</v>
      </c>
      <c r="K851" s="109" t="s">
        <v>214</v>
      </c>
      <c r="L851" s="107" t="str">
        <f>IF(COUNTA('Master Tables'!$A851:$C851)=0,"",IF(COUNTA('Master Tables'!$D851:$E851,'Master Tables'!$I851)=3,"Yes","No"))</f>
        <v>Yes</v>
      </c>
      <c r="M851" s="107">
        <f>COUNTA('Master Tables'!$D851:$E851,'Master Tables'!$I851)+IF('Master Tables'!$J851="Yes",1,0)</f>
        <v>4</v>
      </c>
      <c r="N851" s="108">
        <f>IF('Master Tables'!$M851&gt;0,4,0)</f>
        <v>4</v>
      </c>
    </row>
    <row r="852" spans="1:14" s="4" customFormat="1">
      <c r="A852" s="109" t="s">
        <v>132</v>
      </c>
      <c r="B852" s="110" t="s">
        <v>455</v>
      </c>
      <c r="C852" s="110" t="s">
        <v>1588</v>
      </c>
      <c r="D852" s="110" t="s">
        <v>206</v>
      </c>
      <c r="E852" s="110" t="s">
        <v>1589</v>
      </c>
      <c r="F852" s="110" t="s">
        <v>188</v>
      </c>
      <c r="G852" s="109" t="s">
        <v>178</v>
      </c>
      <c r="H852" s="109"/>
      <c r="I852" s="109" t="s">
        <v>214</v>
      </c>
      <c r="J852" s="109" t="s">
        <v>208</v>
      </c>
      <c r="K852" s="109" t="s">
        <v>214</v>
      </c>
      <c r="L852" s="107" t="str">
        <f>IF(COUNTA('Master Tables'!$A852:$C852)=0,"",IF(COUNTA('Master Tables'!$D852:$E852,'Master Tables'!$I852)=3,"Yes","No"))</f>
        <v>Yes</v>
      </c>
      <c r="M852" s="107">
        <f>COUNTA('Master Tables'!$D852:$E852,'Master Tables'!$I852)+IF('Master Tables'!$J852="Yes",1,0)</f>
        <v>4</v>
      </c>
      <c r="N852" s="108">
        <f>IF('Master Tables'!$M852&gt;0,4,0)</f>
        <v>4</v>
      </c>
    </row>
    <row r="853" spans="1:14" s="4" customFormat="1">
      <c r="A853" s="109" t="s">
        <v>132</v>
      </c>
      <c r="B853" s="110" t="s">
        <v>455</v>
      </c>
      <c r="C853" s="110" t="s">
        <v>1590</v>
      </c>
      <c r="D853" s="110" t="s">
        <v>206</v>
      </c>
      <c r="E853" s="110" t="s">
        <v>1589</v>
      </c>
      <c r="F853" s="110" t="s">
        <v>188</v>
      </c>
      <c r="G853" s="109" t="s">
        <v>178</v>
      </c>
      <c r="H853" s="109"/>
      <c r="I853" s="109" t="s">
        <v>214</v>
      </c>
      <c r="J853" s="109" t="s">
        <v>208</v>
      </c>
      <c r="K853" s="109" t="s">
        <v>214</v>
      </c>
      <c r="L853" s="107" t="str">
        <f>IF(COUNTA('Master Tables'!$A853:$C853)=0,"",IF(COUNTA('Master Tables'!$D853:$E853,'Master Tables'!$I853)=3,"Yes","No"))</f>
        <v>Yes</v>
      </c>
      <c r="M853" s="107">
        <f>COUNTA('Master Tables'!$D853:$E853,'Master Tables'!$I853)+IF('Master Tables'!$J853="Yes",1,0)</f>
        <v>4</v>
      </c>
      <c r="N853" s="108">
        <f>IF('Master Tables'!$M853&gt;0,4,0)</f>
        <v>4</v>
      </c>
    </row>
    <row r="854" spans="1:14" s="4" customFormat="1">
      <c r="A854" s="109" t="s">
        <v>132</v>
      </c>
      <c r="B854" s="110" t="s">
        <v>455</v>
      </c>
      <c r="C854" s="110" t="s">
        <v>1591</v>
      </c>
      <c r="D854" s="110" t="s">
        <v>206</v>
      </c>
      <c r="E854" s="110" t="s">
        <v>450</v>
      </c>
      <c r="F854" s="110" t="s">
        <v>188</v>
      </c>
      <c r="G854" s="109" t="s">
        <v>178</v>
      </c>
      <c r="H854" s="109"/>
      <c r="I854" s="109" t="s">
        <v>214</v>
      </c>
      <c r="J854" s="109" t="s">
        <v>208</v>
      </c>
      <c r="K854" s="109" t="s">
        <v>214</v>
      </c>
      <c r="L854" s="107" t="str">
        <f>IF(COUNTA('Master Tables'!$A854:$C854)=0,"",IF(COUNTA('Master Tables'!$D854:$E854,'Master Tables'!$I854)=3,"Yes","No"))</f>
        <v>Yes</v>
      </c>
      <c r="M854" s="107">
        <f>COUNTA('Master Tables'!$D854:$E854,'Master Tables'!$I854)+IF('Master Tables'!$J854="Yes",1,0)</f>
        <v>4</v>
      </c>
      <c r="N854" s="108">
        <f>IF('Master Tables'!$M854&gt;0,4,0)</f>
        <v>4</v>
      </c>
    </row>
    <row r="855" spans="1:14" s="4" customFormat="1">
      <c r="A855" s="109" t="s">
        <v>132</v>
      </c>
      <c r="B855" s="110" t="s">
        <v>455</v>
      </c>
      <c r="C855" s="110" t="s">
        <v>1592</v>
      </c>
      <c r="D855" s="110" t="s">
        <v>206</v>
      </c>
      <c r="E855" s="110" t="s">
        <v>1593</v>
      </c>
      <c r="F855" s="110" t="s">
        <v>188</v>
      </c>
      <c r="G855" s="109" t="s">
        <v>178</v>
      </c>
      <c r="H855" s="109"/>
      <c r="I855" s="109" t="s">
        <v>214</v>
      </c>
      <c r="J855" s="109" t="s">
        <v>208</v>
      </c>
      <c r="K855" s="109" t="s">
        <v>214</v>
      </c>
      <c r="L855" s="107" t="str">
        <f>IF(COUNTA('Master Tables'!$A855:$C855)=0,"",IF(COUNTA('Master Tables'!$D855:$E855,'Master Tables'!$I855)=3,"Yes","No"))</f>
        <v>Yes</v>
      </c>
      <c r="M855" s="107">
        <f>COUNTA('Master Tables'!$D855:$E855,'Master Tables'!$I855)+IF('Master Tables'!$J855="Yes",1,0)</f>
        <v>4</v>
      </c>
      <c r="N855" s="108">
        <f>IF('Master Tables'!$M855&gt;0,4,0)</f>
        <v>4</v>
      </c>
    </row>
    <row r="856" spans="1:14" s="4" customFormat="1">
      <c r="A856" s="109" t="s">
        <v>132</v>
      </c>
      <c r="B856" s="110" t="s">
        <v>455</v>
      </c>
      <c r="C856" s="110" t="s">
        <v>1594</v>
      </c>
      <c r="D856" s="110" t="s">
        <v>206</v>
      </c>
      <c r="E856" s="110" t="s">
        <v>1595</v>
      </c>
      <c r="F856" s="110" t="s">
        <v>188</v>
      </c>
      <c r="G856" s="109" t="s">
        <v>178</v>
      </c>
      <c r="H856" s="109"/>
      <c r="I856" s="109" t="s">
        <v>214</v>
      </c>
      <c r="J856" s="109" t="s">
        <v>208</v>
      </c>
      <c r="K856" s="109" t="s">
        <v>214</v>
      </c>
      <c r="L856" s="107" t="str">
        <f>IF(COUNTA('Master Tables'!$A856:$C856)=0,"",IF(COUNTA('Master Tables'!$D856:$E856,'Master Tables'!$I856)=3,"Yes","No"))</f>
        <v>Yes</v>
      </c>
      <c r="M856" s="107">
        <f>COUNTA('Master Tables'!$D856:$E856,'Master Tables'!$I856)+IF('Master Tables'!$J856="Yes",1,0)</f>
        <v>4</v>
      </c>
      <c r="N856" s="108">
        <f>IF('Master Tables'!$M856&gt;0,4,0)</f>
        <v>4</v>
      </c>
    </row>
    <row r="857" spans="1:14" s="4" customFormat="1">
      <c r="A857" s="109" t="s">
        <v>132</v>
      </c>
      <c r="B857" s="110" t="s">
        <v>455</v>
      </c>
      <c r="C857" s="110" t="s">
        <v>1596</v>
      </c>
      <c r="D857" s="110" t="s">
        <v>206</v>
      </c>
      <c r="E857" s="110" t="s">
        <v>1597</v>
      </c>
      <c r="F857" s="110" t="s">
        <v>188</v>
      </c>
      <c r="G857" s="109" t="s">
        <v>178</v>
      </c>
      <c r="H857" s="109"/>
      <c r="I857" s="109" t="s">
        <v>214</v>
      </c>
      <c r="J857" s="109" t="s">
        <v>208</v>
      </c>
      <c r="K857" s="109" t="s">
        <v>214</v>
      </c>
      <c r="L857" s="107" t="str">
        <f>IF(COUNTA('Master Tables'!$A857:$C857)=0,"",IF(COUNTA('Master Tables'!$D857:$E857,'Master Tables'!$I857)=3,"Yes","No"))</f>
        <v>Yes</v>
      </c>
      <c r="M857" s="107">
        <f>COUNTA('Master Tables'!$D857:$E857,'Master Tables'!$I857)+IF('Master Tables'!$J857="Yes",1,0)</f>
        <v>4</v>
      </c>
      <c r="N857" s="108">
        <f>IF('Master Tables'!$M857&gt;0,4,0)</f>
        <v>4</v>
      </c>
    </row>
    <row r="858" spans="1:14" s="4" customFormat="1">
      <c r="A858" s="109" t="s">
        <v>132</v>
      </c>
      <c r="B858" s="110" t="s">
        <v>455</v>
      </c>
      <c r="C858" s="110" t="s">
        <v>1598</v>
      </c>
      <c r="D858" s="110" t="s">
        <v>206</v>
      </c>
      <c r="E858" s="110" t="s">
        <v>1599</v>
      </c>
      <c r="F858" s="110" t="s">
        <v>188</v>
      </c>
      <c r="G858" s="109" t="s">
        <v>178</v>
      </c>
      <c r="H858" s="109"/>
      <c r="I858" s="109" t="s">
        <v>214</v>
      </c>
      <c r="J858" s="109" t="s">
        <v>208</v>
      </c>
      <c r="K858" s="109" t="s">
        <v>214</v>
      </c>
      <c r="L858" s="107" t="str">
        <f>IF(COUNTA('Master Tables'!$A858:$C858)=0,"",IF(COUNTA('Master Tables'!$D858:$E858,'Master Tables'!$I858)=3,"Yes","No"))</f>
        <v>Yes</v>
      </c>
      <c r="M858" s="107">
        <f>COUNTA('Master Tables'!$D858:$E858,'Master Tables'!$I858)+IF('Master Tables'!$J858="Yes",1,0)</f>
        <v>4</v>
      </c>
      <c r="N858" s="108">
        <f>IF('Master Tables'!$M858&gt;0,4,0)</f>
        <v>4</v>
      </c>
    </row>
    <row r="859" spans="1:14" s="4" customFormat="1">
      <c r="A859" s="109" t="s">
        <v>132</v>
      </c>
      <c r="B859" s="110" t="s">
        <v>455</v>
      </c>
      <c r="C859" s="110" t="s">
        <v>1600</v>
      </c>
      <c r="D859" s="110" t="s">
        <v>206</v>
      </c>
      <c r="E859" s="110" t="s">
        <v>1599</v>
      </c>
      <c r="F859" s="110" t="s">
        <v>188</v>
      </c>
      <c r="G859" s="109" t="s">
        <v>178</v>
      </c>
      <c r="H859" s="109"/>
      <c r="I859" s="109" t="s">
        <v>214</v>
      </c>
      <c r="J859" s="109" t="s">
        <v>208</v>
      </c>
      <c r="K859" s="109" t="s">
        <v>214</v>
      </c>
      <c r="L859" s="107" t="str">
        <f>IF(COUNTA('Master Tables'!$A859:$C859)=0,"",IF(COUNTA('Master Tables'!$D859:$E859,'Master Tables'!$I859)=3,"Yes","No"))</f>
        <v>Yes</v>
      </c>
      <c r="M859" s="107">
        <f>COUNTA('Master Tables'!$D859:$E859,'Master Tables'!$I859)+IF('Master Tables'!$J859="Yes",1,0)</f>
        <v>4</v>
      </c>
      <c r="N859" s="108">
        <f>IF('Master Tables'!$M859&gt;0,4,0)</f>
        <v>4</v>
      </c>
    </row>
    <row r="860" spans="1:14" s="4" customFormat="1">
      <c r="A860" s="109" t="s">
        <v>132</v>
      </c>
      <c r="B860" s="110" t="s">
        <v>455</v>
      </c>
      <c r="C860" s="110" t="s">
        <v>1601</v>
      </c>
      <c r="D860" s="110" t="s">
        <v>206</v>
      </c>
      <c r="E860" s="110" t="s">
        <v>1599</v>
      </c>
      <c r="F860" s="110" t="s">
        <v>188</v>
      </c>
      <c r="G860" s="109" t="s">
        <v>178</v>
      </c>
      <c r="H860" s="109"/>
      <c r="I860" s="109" t="s">
        <v>214</v>
      </c>
      <c r="J860" s="109" t="s">
        <v>208</v>
      </c>
      <c r="K860" s="109" t="s">
        <v>214</v>
      </c>
      <c r="L860" s="107" t="str">
        <f>IF(COUNTA('Master Tables'!$A860:$C860)=0,"",IF(COUNTA('Master Tables'!$D860:$E860,'Master Tables'!$I860)=3,"Yes","No"))</f>
        <v>Yes</v>
      </c>
      <c r="M860" s="107">
        <f>COUNTA('Master Tables'!$D860:$E860,'Master Tables'!$I860)+IF('Master Tables'!$J860="Yes",1,0)</f>
        <v>4</v>
      </c>
      <c r="N860" s="108">
        <f>IF('Master Tables'!$M860&gt;0,4,0)</f>
        <v>4</v>
      </c>
    </row>
    <row r="861" spans="1:14" s="4" customFormat="1">
      <c r="A861" s="109" t="s">
        <v>132</v>
      </c>
      <c r="B861" s="110" t="s">
        <v>455</v>
      </c>
      <c r="C861" s="110" t="s">
        <v>1602</v>
      </c>
      <c r="D861" s="110" t="s">
        <v>206</v>
      </c>
      <c r="E861" s="110" t="s">
        <v>1603</v>
      </c>
      <c r="F861" s="110" t="s">
        <v>188</v>
      </c>
      <c r="G861" s="109" t="s">
        <v>178</v>
      </c>
      <c r="H861" s="109"/>
      <c r="I861" s="109" t="s">
        <v>214</v>
      </c>
      <c r="J861" s="109" t="s">
        <v>208</v>
      </c>
      <c r="K861" s="109" t="s">
        <v>214</v>
      </c>
      <c r="L861" s="107" t="str">
        <f>IF(COUNTA('Master Tables'!$A861:$C861)=0,"",IF(COUNTA('Master Tables'!$D861:$E861,'Master Tables'!$I861)=3,"Yes","No"))</f>
        <v>Yes</v>
      </c>
      <c r="M861" s="107">
        <f>COUNTA('Master Tables'!$D861:$E861,'Master Tables'!$I861)+IF('Master Tables'!$J861="Yes",1,0)</f>
        <v>4</v>
      </c>
      <c r="N861" s="108">
        <f>IF('Master Tables'!$M861&gt;0,4,0)</f>
        <v>4</v>
      </c>
    </row>
    <row r="862" spans="1:14" s="4" customFormat="1">
      <c r="A862" s="109" t="s">
        <v>132</v>
      </c>
      <c r="B862" s="110" t="s">
        <v>455</v>
      </c>
      <c r="C862" s="110" t="s">
        <v>1604</v>
      </c>
      <c r="D862" s="110" t="s">
        <v>206</v>
      </c>
      <c r="E862" s="110" t="s">
        <v>450</v>
      </c>
      <c r="F862" s="110" t="s">
        <v>188</v>
      </c>
      <c r="G862" s="109" t="s">
        <v>178</v>
      </c>
      <c r="H862" s="109"/>
      <c r="I862" s="109" t="s">
        <v>214</v>
      </c>
      <c r="J862" s="109" t="s">
        <v>208</v>
      </c>
      <c r="K862" s="109" t="s">
        <v>214</v>
      </c>
      <c r="L862" s="107" t="str">
        <f>IF(COUNTA('Master Tables'!$A862:$C862)=0,"",IF(COUNTA('Master Tables'!$D862:$E862,'Master Tables'!$I862)=3,"Yes","No"))</f>
        <v>Yes</v>
      </c>
      <c r="M862" s="107">
        <f>COUNTA('Master Tables'!$D862:$E862,'Master Tables'!$I862)+IF('Master Tables'!$J862="Yes",1,0)</f>
        <v>4</v>
      </c>
      <c r="N862" s="108">
        <f>IF('Master Tables'!$M862&gt;0,4,0)</f>
        <v>4</v>
      </c>
    </row>
    <row r="863" spans="1:14" s="4" customFormat="1">
      <c r="A863" s="109" t="s">
        <v>132</v>
      </c>
      <c r="B863" s="110" t="s">
        <v>455</v>
      </c>
      <c r="C863" s="110" t="s">
        <v>1605</v>
      </c>
      <c r="D863" s="110" t="s">
        <v>206</v>
      </c>
      <c r="E863" s="110" t="s">
        <v>1606</v>
      </c>
      <c r="F863" s="110" t="s">
        <v>188</v>
      </c>
      <c r="G863" s="109" t="s">
        <v>178</v>
      </c>
      <c r="H863" s="109"/>
      <c r="I863" s="109" t="s">
        <v>214</v>
      </c>
      <c r="J863" s="109" t="s">
        <v>208</v>
      </c>
      <c r="K863" s="109" t="s">
        <v>214</v>
      </c>
      <c r="L863" s="107" t="str">
        <f>IF(COUNTA('Master Tables'!$A863:$C863)=0,"",IF(COUNTA('Master Tables'!$D863:$E863,'Master Tables'!$I863)=3,"Yes","No"))</f>
        <v>Yes</v>
      </c>
      <c r="M863" s="107">
        <f>COUNTA('Master Tables'!$D863:$E863,'Master Tables'!$I863)+IF('Master Tables'!$J863="Yes",1,0)</f>
        <v>4</v>
      </c>
      <c r="N863" s="108">
        <f>IF('Master Tables'!$M863&gt;0,4,0)</f>
        <v>4</v>
      </c>
    </row>
    <row r="864" spans="1:14" s="4" customFormat="1">
      <c r="A864" s="109" t="s">
        <v>132</v>
      </c>
      <c r="B864" s="110" t="s">
        <v>455</v>
      </c>
      <c r="C864" s="110" t="s">
        <v>1607</v>
      </c>
      <c r="D864" s="110" t="s">
        <v>206</v>
      </c>
      <c r="E864" s="110" t="s">
        <v>1608</v>
      </c>
      <c r="F864" s="110" t="s">
        <v>188</v>
      </c>
      <c r="G864" s="109" t="s">
        <v>178</v>
      </c>
      <c r="H864" s="109"/>
      <c r="I864" s="109" t="s">
        <v>214</v>
      </c>
      <c r="J864" s="109" t="s">
        <v>208</v>
      </c>
      <c r="K864" s="109" t="s">
        <v>214</v>
      </c>
      <c r="L864" s="107" t="str">
        <f>IF(COUNTA('Master Tables'!$A864:$C864)=0,"",IF(COUNTA('Master Tables'!$D864:$E864,'Master Tables'!$I864)=3,"Yes","No"))</f>
        <v>Yes</v>
      </c>
      <c r="M864" s="107">
        <f>COUNTA('Master Tables'!$D864:$E864,'Master Tables'!$I864)+IF('Master Tables'!$J864="Yes",1,0)</f>
        <v>4</v>
      </c>
      <c r="N864" s="108">
        <f>IF('Master Tables'!$M864&gt;0,4,0)</f>
        <v>4</v>
      </c>
    </row>
    <row r="865" spans="1:14" s="4" customFormat="1">
      <c r="A865" s="109" t="s">
        <v>132</v>
      </c>
      <c r="B865" s="110" t="s">
        <v>455</v>
      </c>
      <c r="C865" s="110" t="s">
        <v>1609</v>
      </c>
      <c r="D865" s="110" t="s">
        <v>206</v>
      </c>
      <c r="E865" s="110" t="s">
        <v>1610</v>
      </c>
      <c r="F865" s="110" t="s">
        <v>188</v>
      </c>
      <c r="G865" s="109" t="s">
        <v>178</v>
      </c>
      <c r="H865" s="109"/>
      <c r="I865" s="109" t="s">
        <v>214</v>
      </c>
      <c r="J865" s="109" t="s">
        <v>208</v>
      </c>
      <c r="K865" s="109" t="s">
        <v>214</v>
      </c>
      <c r="L865" s="107" t="str">
        <f>IF(COUNTA('Master Tables'!$A865:$C865)=0,"",IF(COUNTA('Master Tables'!$D865:$E865,'Master Tables'!$I865)=3,"Yes","No"))</f>
        <v>Yes</v>
      </c>
      <c r="M865" s="107">
        <f>COUNTA('Master Tables'!$D865:$E865,'Master Tables'!$I865)+IF('Master Tables'!$J865="Yes",1,0)</f>
        <v>4</v>
      </c>
      <c r="N865" s="108">
        <f>IF('Master Tables'!$M865&gt;0,4,0)</f>
        <v>4</v>
      </c>
    </row>
    <row r="866" spans="1:14" s="4" customFormat="1">
      <c r="A866" s="109" t="s">
        <v>132</v>
      </c>
      <c r="B866" s="110" t="s">
        <v>455</v>
      </c>
      <c r="C866" s="110" t="s">
        <v>1611</v>
      </c>
      <c r="D866" s="110" t="s">
        <v>206</v>
      </c>
      <c r="E866" s="110" t="s">
        <v>1612</v>
      </c>
      <c r="F866" s="110" t="s">
        <v>188</v>
      </c>
      <c r="G866" s="109" t="s">
        <v>178</v>
      </c>
      <c r="H866" s="109"/>
      <c r="I866" s="109" t="s">
        <v>214</v>
      </c>
      <c r="J866" s="109" t="s">
        <v>208</v>
      </c>
      <c r="K866" s="109" t="s">
        <v>214</v>
      </c>
      <c r="L866" s="107" t="str">
        <f>IF(COUNTA('Master Tables'!$A866:$C866)=0,"",IF(COUNTA('Master Tables'!$D866:$E866,'Master Tables'!$I866)=3,"Yes","No"))</f>
        <v>Yes</v>
      </c>
      <c r="M866" s="107">
        <f>COUNTA('Master Tables'!$D866:$E866,'Master Tables'!$I866)+IF('Master Tables'!$J866="Yes",1,0)</f>
        <v>4</v>
      </c>
      <c r="N866" s="108">
        <f>IF('Master Tables'!$M866&gt;0,4,0)</f>
        <v>4</v>
      </c>
    </row>
    <row r="867" spans="1:14" s="4" customFormat="1">
      <c r="A867" s="109" t="s">
        <v>132</v>
      </c>
      <c r="B867" s="110" t="s">
        <v>455</v>
      </c>
      <c r="C867" s="110" t="s">
        <v>1613</v>
      </c>
      <c r="D867" s="110" t="s">
        <v>206</v>
      </c>
      <c r="E867" s="110" t="s">
        <v>450</v>
      </c>
      <c r="F867" s="110" t="s">
        <v>188</v>
      </c>
      <c r="G867" s="109" t="s">
        <v>178</v>
      </c>
      <c r="H867" s="109"/>
      <c r="I867" s="109" t="s">
        <v>214</v>
      </c>
      <c r="J867" s="109" t="s">
        <v>208</v>
      </c>
      <c r="K867" s="109" t="s">
        <v>214</v>
      </c>
      <c r="L867" s="107" t="str">
        <f>IF(COUNTA('Master Tables'!$A867:$C867)=0,"",IF(COUNTA('Master Tables'!$D867:$E867,'Master Tables'!$I867)=3,"Yes","No"))</f>
        <v>Yes</v>
      </c>
      <c r="M867" s="107">
        <f>COUNTA('Master Tables'!$D867:$E867,'Master Tables'!$I867)+IF('Master Tables'!$J867="Yes",1,0)</f>
        <v>4</v>
      </c>
      <c r="N867" s="108">
        <f>IF('Master Tables'!$M867&gt;0,4,0)</f>
        <v>4</v>
      </c>
    </row>
    <row r="868" spans="1:14" s="4" customFormat="1">
      <c r="A868" s="109" t="s">
        <v>132</v>
      </c>
      <c r="B868" s="110" t="s">
        <v>215</v>
      </c>
      <c r="C868" s="110" t="s">
        <v>1614</v>
      </c>
      <c r="D868" s="110" t="s">
        <v>206</v>
      </c>
      <c r="E868" s="110" t="s">
        <v>1615</v>
      </c>
      <c r="F868" s="110" t="s">
        <v>188</v>
      </c>
      <c r="G868" s="109" t="s">
        <v>178</v>
      </c>
      <c r="H868" s="109"/>
      <c r="I868" s="109" t="s">
        <v>214</v>
      </c>
      <c r="J868" s="109" t="s">
        <v>208</v>
      </c>
      <c r="K868" s="109" t="s">
        <v>214</v>
      </c>
      <c r="L868" s="107" t="str">
        <f>IF(COUNTA('Master Tables'!$A868:$C868)=0,"",IF(COUNTA('Master Tables'!$D868:$E868,'Master Tables'!$I868)=3,"Yes","No"))</f>
        <v>Yes</v>
      </c>
      <c r="M868" s="107">
        <f>COUNTA('Master Tables'!$D868:$E868,'Master Tables'!$I868)+IF('Master Tables'!$J868="Yes",1,0)</f>
        <v>4</v>
      </c>
      <c r="N868" s="108">
        <f>IF('Master Tables'!$M868&gt;0,4,0)</f>
        <v>4</v>
      </c>
    </row>
    <row r="869" spans="1:14" s="4" customFormat="1">
      <c r="A869" s="109" t="s">
        <v>132</v>
      </c>
      <c r="B869" s="110" t="s">
        <v>215</v>
      </c>
      <c r="C869" s="110" t="s">
        <v>1616</v>
      </c>
      <c r="D869" s="110" t="s">
        <v>206</v>
      </c>
      <c r="E869" s="110" t="s">
        <v>1615</v>
      </c>
      <c r="F869" s="110" t="s">
        <v>188</v>
      </c>
      <c r="G869" s="109" t="s">
        <v>178</v>
      </c>
      <c r="H869" s="109"/>
      <c r="I869" s="109" t="s">
        <v>214</v>
      </c>
      <c r="J869" s="109" t="s">
        <v>208</v>
      </c>
      <c r="K869" s="109" t="s">
        <v>214</v>
      </c>
      <c r="L869" s="107" t="str">
        <f>IF(COUNTA('Master Tables'!$A869:$C869)=0,"",IF(COUNTA('Master Tables'!$D869:$E869,'Master Tables'!$I869)=3,"Yes","No"))</f>
        <v>Yes</v>
      </c>
      <c r="M869" s="107">
        <f>COUNTA('Master Tables'!$D869:$E869,'Master Tables'!$I869)+IF('Master Tables'!$J869="Yes",1,0)</f>
        <v>4</v>
      </c>
      <c r="N869" s="108">
        <f>IF('Master Tables'!$M869&gt;0,4,0)</f>
        <v>4</v>
      </c>
    </row>
    <row r="870" spans="1:14" s="4" customFormat="1">
      <c r="A870" s="109" t="s">
        <v>132</v>
      </c>
      <c r="B870" s="110" t="s">
        <v>1617</v>
      </c>
      <c r="C870" s="110" t="s">
        <v>1618</v>
      </c>
      <c r="D870" s="110" t="s">
        <v>206</v>
      </c>
      <c r="E870" s="110" t="s">
        <v>1619</v>
      </c>
      <c r="F870" s="110" t="s">
        <v>188</v>
      </c>
      <c r="G870" s="109" t="s">
        <v>178</v>
      </c>
      <c r="H870" s="109"/>
      <c r="I870" s="109" t="s">
        <v>214</v>
      </c>
      <c r="J870" s="109" t="s">
        <v>208</v>
      </c>
      <c r="K870" s="109" t="s">
        <v>214</v>
      </c>
      <c r="L870" s="107" t="str">
        <f>IF(COUNTA('Master Tables'!$A870:$C870)=0,"",IF(COUNTA('Master Tables'!$D870:$E870,'Master Tables'!$I870)=3,"Yes","No"))</f>
        <v>Yes</v>
      </c>
      <c r="M870" s="107">
        <f>COUNTA('Master Tables'!$D870:$E870,'Master Tables'!$I870)+IF('Master Tables'!$J870="Yes",1,0)</f>
        <v>4</v>
      </c>
      <c r="N870" s="108">
        <f>IF('Master Tables'!$M870&gt;0,4,0)</f>
        <v>4</v>
      </c>
    </row>
    <row r="871" spans="1:14" s="4" customFormat="1">
      <c r="A871" s="109" t="s">
        <v>132</v>
      </c>
      <c r="B871" s="110" t="s">
        <v>215</v>
      </c>
      <c r="C871" s="110" t="s">
        <v>1620</v>
      </c>
      <c r="D871" s="110" t="s">
        <v>206</v>
      </c>
      <c r="E871" s="110" t="s">
        <v>1621</v>
      </c>
      <c r="F871" s="110" t="s">
        <v>188</v>
      </c>
      <c r="G871" s="109" t="s">
        <v>178</v>
      </c>
      <c r="H871" s="109"/>
      <c r="I871" s="109" t="s">
        <v>214</v>
      </c>
      <c r="J871" s="109" t="s">
        <v>208</v>
      </c>
      <c r="K871" s="109" t="s">
        <v>214</v>
      </c>
      <c r="L871" s="107" t="str">
        <f>IF(COUNTA('Master Tables'!$A871:$C871)=0,"",IF(COUNTA('Master Tables'!$D871:$E871,'Master Tables'!$I871)=3,"Yes","No"))</f>
        <v>Yes</v>
      </c>
      <c r="M871" s="107">
        <f>COUNTA('Master Tables'!$D871:$E871,'Master Tables'!$I871)+IF('Master Tables'!$J871="Yes",1,0)</f>
        <v>4</v>
      </c>
      <c r="N871" s="108">
        <f>IF('Master Tables'!$M871&gt;0,4,0)</f>
        <v>4</v>
      </c>
    </row>
    <row r="872" spans="1:14" s="4" customFormat="1">
      <c r="A872" s="109" t="s">
        <v>132</v>
      </c>
      <c r="B872" s="110" t="s">
        <v>455</v>
      </c>
      <c r="C872" s="110" t="s">
        <v>1622</v>
      </c>
      <c r="D872" s="110" t="s">
        <v>206</v>
      </c>
      <c r="E872" s="110" t="s">
        <v>1623</v>
      </c>
      <c r="F872" s="110" t="s">
        <v>188</v>
      </c>
      <c r="G872" s="109" t="s">
        <v>178</v>
      </c>
      <c r="H872" s="109"/>
      <c r="I872" s="109" t="s">
        <v>214</v>
      </c>
      <c r="J872" s="109" t="s">
        <v>208</v>
      </c>
      <c r="K872" s="109" t="s">
        <v>214</v>
      </c>
      <c r="L872" s="107" t="str">
        <f>IF(COUNTA('Master Tables'!$A872:$C872)=0,"",IF(COUNTA('Master Tables'!$D872:$E872,'Master Tables'!$I872)=3,"Yes","No"))</f>
        <v>Yes</v>
      </c>
      <c r="M872" s="107">
        <f>COUNTA('Master Tables'!$D872:$E872,'Master Tables'!$I872)+IF('Master Tables'!$J872="Yes",1,0)</f>
        <v>4</v>
      </c>
      <c r="N872" s="108">
        <f>IF('Master Tables'!$M872&gt;0,4,0)</f>
        <v>4</v>
      </c>
    </row>
    <row r="873" spans="1:14" s="4" customFormat="1">
      <c r="A873" s="109" t="s">
        <v>132</v>
      </c>
      <c r="B873" s="110" t="s">
        <v>215</v>
      </c>
      <c r="C873" s="110" t="s">
        <v>1624</v>
      </c>
      <c r="D873" s="110" t="s">
        <v>206</v>
      </c>
      <c r="E873" s="110" t="s">
        <v>450</v>
      </c>
      <c r="F873" s="110" t="s">
        <v>188</v>
      </c>
      <c r="G873" s="109" t="s">
        <v>178</v>
      </c>
      <c r="H873" s="109"/>
      <c r="I873" s="109" t="s">
        <v>214</v>
      </c>
      <c r="J873" s="109" t="s">
        <v>208</v>
      </c>
      <c r="K873" s="109" t="s">
        <v>214</v>
      </c>
      <c r="L873" s="107" t="str">
        <f>IF(COUNTA('Master Tables'!$A873:$C873)=0,"",IF(COUNTA('Master Tables'!$D873:$E873,'Master Tables'!$I873)=3,"Yes","No"))</f>
        <v>Yes</v>
      </c>
      <c r="M873" s="107">
        <f>COUNTA('Master Tables'!$D873:$E873,'Master Tables'!$I873)+IF('Master Tables'!$J873="Yes",1,0)</f>
        <v>4</v>
      </c>
      <c r="N873" s="108">
        <f>IF('Master Tables'!$M873&gt;0,4,0)</f>
        <v>4</v>
      </c>
    </row>
    <row r="874" spans="1:14" s="4" customFormat="1">
      <c r="A874" s="109" t="s">
        <v>132</v>
      </c>
      <c r="B874" s="110" t="s">
        <v>215</v>
      </c>
      <c r="C874" s="110" t="s">
        <v>1625</v>
      </c>
      <c r="D874" s="110" t="s">
        <v>206</v>
      </c>
      <c r="E874" s="110" t="s">
        <v>1626</v>
      </c>
      <c r="F874" s="110" t="s">
        <v>188</v>
      </c>
      <c r="G874" s="109" t="s">
        <v>178</v>
      </c>
      <c r="H874" s="109"/>
      <c r="I874" s="109" t="s">
        <v>214</v>
      </c>
      <c r="J874" s="109" t="s">
        <v>208</v>
      </c>
      <c r="K874" s="109" t="s">
        <v>214</v>
      </c>
      <c r="L874" s="107" t="str">
        <f>IF(COUNTA('Master Tables'!$A874:$C874)=0,"",IF(COUNTA('Master Tables'!$D874:$E874,'Master Tables'!$I874)=3,"Yes","No"))</f>
        <v>Yes</v>
      </c>
      <c r="M874" s="107">
        <f>COUNTA('Master Tables'!$D874:$E874,'Master Tables'!$I874)+IF('Master Tables'!$J874="Yes",1,0)</f>
        <v>4</v>
      </c>
      <c r="N874" s="108">
        <f>IF('Master Tables'!$M874&gt;0,4,0)</f>
        <v>4</v>
      </c>
    </row>
    <row r="875" spans="1:14" s="4" customFormat="1">
      <c r="A875" s="109" t="s">
        <v>132</v>
      </c>
      <c r="B875" s="110" t="s">
        <v>215</v>
      </c>
      <c r="C875" s="110" t="s">
        <v>1627</v>
      </c>
      <c r="D875" s="110" t="s">
        <v>206</v>
      </c>
      <c r="E875" s="110" t="s">
        <v>450</v>
      </c>
      <c r="F875" s="110" t="s">
        <v>188</v>
      </c>
      <c r="G875" s="109" t="s">
        <v>178</v>
      </c>
      <c r="H875" s="109"/>
      <c r="I875" s="109" t="s">
        <v>214</v>
      </c>
      <c r="J875" s="109" t="s">
        <v>208</v>
      </c>
      <c r="K875" s="109" t="s">
        <v>214</v>
      </c>
      <c r="L875" s="107" t="str">
        <f>IF(COUNTA('Master Tables'!$A875:$C875)=0,"",IF(COUNTA('Master Tables'!$D875:$E875,'Master Tables'!$I875)=3,"Yes","No"))</f>
        <v>Yes</v>
      </c>
      <c r="M875" s="107">
        <f>COUNTA('Master Tables'!$D875:$E875,'Master Tables'!$I875)+IF('Master Tables'!$J875="Yes",1,0)</f>
        <v>4</v>
      </c>
      <c r="N875" s="108">
        <f>IF('Master Tables'!$M875&gt;0,4,0)</f>
        <v>4</v>
      </c>
    </row>
    <row r="876" spans="1:14" s="4" customFormat="1">
      <c r="A876" s="109" t="s">
        <v>132</v>
      </c>
      <c r="B876" s="110" t="s">
        <v>215</v>
      </c>
      <c r="C876" s="110" t="s">
        <v>1628</v>
      </c>
      <c r="D876" s="110" t="s">
        <v>206</v>
      </c>
      <c r="E876" s="110" t="s">
        <v>1629</v>
      </c>
      <c r="F876" s="110" t="s">
        <v>188</v>
      </c>
      <c r="G876" s="109" t="s">
        <v>178</v>
      </c>
      <c r="H876" s="109"/>
      <c r="I876" s="109" t="s">
        <v>214</v>
      </c>
      <c r="J876" s="109" t="s">
        <v>208</v>
      </c>
      <c r="K876" s="109" t="s">
        <v>214</v>
      </c>
      <c r="L876" s="107" t="str">
        <f>IF(COUNTA('Master Tables'!$A876:$C876)=0,"",IF(COUNTA('Master Tables'!$D876:$E876,'Master Tables'!$I876)=3,"Yes","No"))</f>
        <v>Yes</v>
      </c>
      <c r="M876" s="107">
        <f>COUNTA('Master Tables'!$D876:$E876,'Master Tables'!$I876)+IF('Master Tables'!$J876="Yes",1,0)</f>
        <v>4</v>
      </c>
      <c r="N876" s="108">
        <f>IF('Master Tables'!$M876&gt;0,4,0)</f>
        <v>4</v>
      </c>
    </row>
    <row r="877" spans="1:14" s="4" customFormat="1">
      <c r="A877" s="109" t="s">
        <v>132</v>
      </c>
      <c r="B877" s="110" t="s">
        <v>215</v>
      </c>
      <c r="C877" s="110" t="s">
        <v>1630</v>
      </c>
      <c r="D877" s="110" t="s">
        <v>206</v>
      </c>
      <c r="E877" s="110" t="s">
        <v>1631</v>
      </c>
      <c r="F877" s="110" t="s">
        <v>188</v>
      </c>
      <c r="G877" s="109" t="s">
        <v>178</v>
      </c>
      <c r="H877" s="109"/>
      <c r="I877" s="109" t="s">
        <v>214</v>
      </c>
      <c r="J877" s="109" t="s">
        <v>208</v>
      </c>
      <c r="K877" s="109" t="s">
        <v>214</v>
      </c>
      <c r="L877" s="107" t="str">
        <f>IF(COUNTA('Master Tables'!$A877:$C877)=0,"",IF(COUNTA('Master Tables'!$D877:$E877,'Master Tables'!$I877)=3,"Yes","No"))</f>
        <v>Yes</v>
      </c>
      <c r="M877" s="107">
        <f>COUNTA('Master Tables'!$D877:$E877,'Master Tables'!$I877)+IF('Master Tables'!$J877="Yes",1,0)</f>
        <v>4</v>
      </c>
      <c r="N877" s="108">
        <f>IF('Master Tables'!$M877&gt;0,4,0)</f>
        <v>4</v>
      </c>
    </row>
    <row r="878" spans="1:14" s="4" customFormat="1">
      <c r="A878" s="109" t="s">
        <v>132</v>
      </c>
      <c r="B878" s="110" t="s">
        <v>215</v>
      </c>
      <c r="C878" s="110" t="s">
        <v>1632</v>
      </c>
      <c r="D878" s="110" t="s">
        <v>206</v>
      </c>
      <c r="E878" s="110" t="s">
        <v>1633</v>
      </c>
      <c r="F878" s="110" t="s">
        <v>188</v>
      </c>
      <c r="G878" s="109" t="s">
        <v>178</v>
      </c>
      <c r="H878" s="109"/>
      <c r="I878" s="109" t="s">
        <v>214</v>
      </c>
      <c r="J878" s="109" t="s">
        <v>208</v>
      </c>
      <c r="K878" s="109" t="s">
        <v>214</v>
      </c>
      <c r="L878" s="107" t="str">
        <f>IF(COUNTA('Master Tables'!$A878:$C878)=0,"",IF(COUNTA('Master Tables'!$D878:$E878,'Master Tables'!$I878)=3,"Yes","No"))</f>
        <v>Yes</v>
      </c>
      <c r="M878" s="107">
        <f>COUNTA('Master Tables'!$D878:$E878,'Master Tables'!$I878)+IF('Master Tables'!$J878="Yes",1,0)</f>
        <v>4</v>
      </c>
      <c r="N878" s="108">
        <f>IF('Master Tables'!$M878&gt;0,4,0)</f>
        <v>4</v>
      </c>
    </row>
    <row r="879" spans="1:14" s="4" customFormat="1">
      <c r="A879" s="109" t="s">
        <v>132</v>
      </c>
      <c r="B879" s="110" t="s">
        <v>215</v>
      </c>
      <c r="C879" s="110" t="s">
        <v>1634</v>
      </c>
      <c r="D879" s="110" t="s">
        <v>206</v>
      </c>
      <c r="E879" s="110" t="s">
        <v>1635</v>
      </c>
      <c r="F879" s="110" t="s">
        <v>188</v>
      </c>
      <c r="G879" s="109" t="s">
        <v>178</v>
      </c>
      <c r="H879" s="109"/>
      <c r="I879" s="109" t="s">
        <v>214</v>
      </c>
      <c r="J879" s="109" t="s">
        <v>208</v>
      </c>
      <c r="K879" s="109" t="s">
        <v>214</v>
      </c>
      <c r="L879" s="107" t="str">
        <f>IF(COUNTA('Master Tables'!$A879:$C879)=0,"",IF(COUNTA('Master Tables'!$D879:$E879,'Master Tables'!$I879)=3,"Yes","No"))</f>
        <v>Yes</v>
      </c>
      <c r="M879" s="107">
        <f>COUNTA('Master Tables'!$D879:$E879,'Master Tables'!$I879)+IF('Master Tables'!$J879="Yes",1,0)</f>
        <v>4</v>
      </c>
      <c r="N879" s="108">
        <f>IF('Master Tables'!$M879&gt;0,4,0)</f>
        <v>4</v>
      </c>
    </row>
    <row r="880" spans="1:14" s="4" customFormat="1">
      <c r="A880" s="109" t="s">
        <v>132</v>
      </c>
      <c r="B880" s="110" t="s">
        <v>215</v>
      </c>
      <c r="C880" s="110" t="s">
        <v>1636</v>
      </c>
      <c r="D880" s="110" t="s">
        <v>206</v>
      </c>
      <c r="E880" s="110" t="s">
        <v>1637</v>
      </c>
      <c r="F880" s="110" t="s">
        <v>188</v>
      </c>
      <c r="G880" s="109" t="s">
        <v>178</v>
      </c>
      <c r="H880" s="109"/>
      <c r="I880" s="109" t="s">
        <v>214</v>
      </c>
      <c r="J880" s="109" t="s">
        <v>208</v>
      </c>
      <c r="K880" s="109" t="s">
        <v>214</v>
      </c>
      <c r="L880" s="107" t="str">
        <f>IF(COUNTA('Master Tables'!$A880:$C880)=0,"",IF(COUNTA('Master Tables'!$D880:$E880,'Master Tables'!$I880)=3,"Yes","No"))</f>
        <v>Yes</v>
      </c>
      <c r="M880" s="107">
        <f>COUNTA('Master Tables'!$D880:$E880,'Master Tables'!$I880)+IF('Master Tables'!$J880="Yes",1,0)</f>
        <v>4</v>
      </c>
      <c r="N880" s="108">
        <f>IF('Master Tables'!$M880&gt;0,4,0)</f>
        <v>4</v>
      </c>
    </row>
    <row r="881" spans="1:14" s="4" customFormat="1">
      <c r="A881" s="109" t="s">
        <v>132</v>
      </c>
      <c r="B881" s="110" t="s">
        <v>215</v>
      </c>
      <c r="C881" s="110" t="s">
        <v>1638</v>
      </c>
      <c r="D881" s="110" t="s">
        <v>206</v>
      </c>
      <c r="E881" s="110" t="s">
        <v>1639</v>
      </c>
      <c r="F881" s="110" t="s">
        <v>188</v>
      </c>
      <c r="G881" s="109" t="s">
        <v>178</v>
      </c>
      <c r="H881" s="109"/>
      <c r="I881" s="109" t="s">
        <v>214</v>
      </c>
      <c r="J881" s="109" t="s">
        <v>208</v>
      </c>
      <c r="K881" s="109" t="s">
        <v>214</v>
      </c>
      <c r="L881" s="107" t="str">
        <f>IF(COUNTA('Master Tables'!$A881:$C881)=0,"",IF(COUNTA('Master Tables'!$D881:$E881,'Master Tables'!$I881)=3,"Yes","No"))</f>
        <v>Yes</v>
      </c>
      <c r="M881" s="107">
        <f>COUNTA('Master Tables'!$D881:$E881,'Master Tables'!$I881)+IF('Master Tables'!$J881="Yes",1,0)</f>
        <v>4</v>
      </c>
      <c r="N881" s="108">
        <f>IF('Master Tables'!$M881&gt;0,4,0)</f>
        <v>4</v>
      </c>
    </row>
    <row r="882" spans="1:14" s="4" customFormat="1">
      <c r="A882" s="109" t="s">
        <v>132</v>
      </c>
      <c r="B882" s="110" t="s">
        <v>215</v>
      </c>
      <c r="C882" s="110" t="s">
        <v>1640</v>
      </c>
      <c r="D882" s="110" t="s">
        <v>206</v>
      </c>
      <c r="E882" s="110" t="s">
        <v>1641</v>
      </c>
      <c r="F882" s="110" t="s">
        <v>188</v>
      </c>
      <c r="G882" s="109" t="s">
        <v>178</v>
      </c>
      <c r="H882" s="109"/>
      <c r="I882" s="109" t="s">
        <v>214</v>
      </c>
      <c r="J882" s="109" t="s">
        <v>208</v>
      </c>
      <c r="K882" s="109" t="s">
        <v>214</v>
      </c>
      <c r="L882" s="107" t="str">
        <f>IF(COUNTA('Master Tables'!$A882:$C882)=0,"",IF(COUNTA('Master Tables'!$D882:$E882,'Master Tables'!$I882)=3,"Yes","No"))</f>
        <v>Yes</v>
      </c>
      <c r="M882" s="107">
        <f>COUNTA('Master Tables'!$D882:$E882,'Master Tables'!$I882)+IF('Master Tables'!$J882="Yes",1,0)</f>
        <v>4</v>
      </c>
      <c r="N882" s="108">
        <f>IF('Master Tables'!$M882&gt;0,4,0)</f>
        <v>4</v>
      </c>
    </row>
    <row r="883" spans="1:14" s="4" customFormat="1">
      <c r="A883" s="109" t="s">
        <v>132</v>
      </c>
      <c r="B883" s="110" t="s">
        <v>215</v>
      </c>
      <c r="C883" s="110" t="s">
        <v>1642</v>
      </c>
      <c r="D883" s="110" t="s">
        <v>206</v>
      </c>
      <c r="E883" s="110" t="s">
        <v>450</v>
      </c>
      <c r="F883" s="110" t="s">
        <v>188</v>
      </c>
      <c r="G883" s="109" t="s">
        <v>178</v>
      </c>
      <c r="H883" s="109"/>
      <c r="I883" s="109" t="s">
        <v>214</v>
      </c>
      <c r="J883" s="109" t="s">
        <v>208</v>
      </c>
      <c r="K883" s="109" t="s">
        <v>214</v>
      </c>
      <c r="L883" s="107" t="str">
        <f>IF(COUNTA('Master Tables'!$A883:$C883)=0,"",IF(COUNTA('Master Tables'!$D883:$E883,'Master Tables'!$I883)=3,"Yes","No"))</f>
        <v>Yes</v>
      </c>
      <c r="M883" s="107">
        <f>COUNTA('Master Tables'!$D883:$E883,'Master Tables'!$I883)+IF('Master Tables'!$J883="Yes",1,0)</f>
        <v>4</v>
      </c>
      <c r="N883" s="108">
        <f>IF('Master Tables'!$M883&gt;0,4,0)</f>
        <v>4</v>
      </c>
    </row>
    <row r="884" spans="1:14" s="4" customFormat="1">
      <c r="A884" s="109" t="s">
        <v>132</v>
      </c>
      <c r="B884" s="110" t="s">
        <v>455</v>
      </c>
      <c r="C884" s="110" t="s">
        <v>1643</v>
      </c>
      <c r="D884" s="110" t="s">
        <v>206</v>
      </c>
      <c r="E884" s="110" t="s">
        <v>1644</v>
      </c>
      <c r="F884" s="110" t="s">
        <v>188</v>
      </c>
      <c r="G884" s="109" t="s">
        <v>178</v>
      </c>
      <c r="H884" s="109"/>
      <c r="I884" s="109" t="s">
        <v>214</v>
      </c>
      <c r="J884" s="109" t="s">
        <v>208</v>
      </c>
      <c r="K884" s="109" t="s">
        <v>214</v>
      </c>
      <c r="L884" s="107" t="str">
        <f>IF(COUNTA('Master Tables'!$A884:$C884)=0,"",IF(COUNTA('Master Tables'!$D884:$E884,'Master Tables'!$I884)=3,"Yes","No"))</f>
        <v>Yes</v>
      </c>
      <c r="M884" s="107">
        <f>COUNTA('Master Tables'!$D884:$E884,'Master Tables'!$I884)+IF('Master Tables'!$J884="Yes",1,0)</f>
        <v>4</v>
      </c>
      <c r="N884" s="108">
        <f>IF('Master Tables'!$M884&gt;0,4,0)</f>
        <v>4</v>
      </c>
    </row>
    <row r="885" spans="1:14" s="4" customFormat="1">
      <c r="A885" s="109" t="s">
        <v>132</v>
      </c>
      <c r="B885" s="110" t="s">
        <v>455</v>
      </c>
      <c r="C885" s="110" t="s">
        <v>1645</v>
      </c>
      <c r="D885" s="110" t="s">
        <v>206</v>
      </c>
      <c r="E885" s="110" t="s">
        <v>466</v>
      </c>
      <c r="F885" s="110" t="s">
        <v>188</v>
      </c>
      <c r="G885" s="109" t="s">
        <v>178</v>
      </c>
      <c r="H885" s="109"/>
      <c r="I885" s="109" t="s">
        <v>214</v>
      </c>
      <c r="J885" s="109" t="s">
        <v>208</v>
      </c>
      <c r="K885" s="109" t="s">
        <v>214</v>
      </c>
      <c r="L885" s="107" t="str">
        <f>IF(COUNTA('Master Tables'!$A885:$C885)=0,"",IF(COUNTA('Master Tables'!$D885:$E885,'Master Tables'!$I885)=3,"Yes","No"))</f>
        <v>Yes</v>
      </c>
      <c r="M885" s="107">
        <f>COUNTA('Master Tables'!$D885:$E885,'Master Tables'!$I885)+IF('Master Tables'!$J885="Yes",1,0)</f>
        <v>4</v>
      </c>
      <c r="N885" s="108">
        <f>IF('Master Tables'!$M885&gt;0,4,0)</f>
        <v>4</v>
      </c>
    </row>
    <row r="886" spans="1:14" s="4" customFormat="1">
      <c r="A886" s="109" t="s">
        <v>132</v>
      </c>
      <c r="B886" s="110" t="s">
        <v>455</v>
      </c>
      <c r="C886" s="110" t="s">
        <v>1646</v>
      </c>
      <c r="D886" s="110" t="s">
        <v>206</v>
      </c>
      <c r="E886" s="110" t="s">
        <v>450</v>
      </c>
      <c r="F886" s="110" t="s">
        <v>188</v>
      </c>
      <c r="G886" s="109" t="s">
        <v>178</v>
      </c>
      <c r="H886" s="109"/>
      <c r="I886" s="109" t="s">
        <v>214</v>
      </c>
      <c r="J886" s="109" t="s">
        <v>208</v>
      </c>
      <c r="K886" s="109" t="s">
        <v>214</v>
      </c>
      <c r="L886" s="107" t="str">
        <f>IF(COUNTA('Master Tables'!$A886:$C886)=0,"",IF(COUNTA('Master Tables'!$D886:$E886,'Master Tables'!$I886)=3,"Yes","No"))</f>
        <v>Yes</v>
      </c>
      <c r="M886" s="107">
        <f>COUNTA('Master Tables'!$D886:$E886,'Master Tables'!$I886)+IF('Master Tables'!$J886="Yes",1,0)</f>
        <v>4</v>
      </c>
      <c r="N886" s="108">
        <f>IF('Master Tables'!$M886&gt;0,4,0)</f>
        <v>4</v>
      </c>
    </row>
    <row r="887" spans="1:14" s="4" customFormat="1">
      <c r="A887" s="109" t="s">
        <v>132</v>
      </c>
      <c r="B887" s="110" t="s">
        <v>215</v>
      </c>
      <c r="C887" s="110" t="s">
        <v>1647</v>
      </c>
      <c r="D887" s="110" t="s">
        <v>206</v>
      </c>
      <c r="E887" s="110" t="s">
        <v>1648</v>
      </c>
      <c r="F887" s="110" t="s">
        <v>188</v>
      </c>
      <c r="G887" s="109" t="s">
        <v>178</v>
      </c>
      <c r="H887" s="109"/>
      <c r="I887" s="109" t="s">
        <v>214</v>
      </c>
      <c r="J887" s="109" t="s">
        <v>208</v>
      </c>
      <c r="K887" s="109" t="s">
        <v>214</v>
      </c>
      <c r="L887" s="107" t="str">
        <f>IF(COUNTA('Master Tables'!$A887:$C887)=0,"",IF(COUNTA('Master Tables'!$D887:$E887,'Master Tables'!$I887)=3,"Yes","No"))</f>
        <v>Yes</v>
      </c>
      <c r="M887" s="107">
        <f>COUNTA('Master Tables'!$D887:$E887,'Master Tables'!$I887)+IF('Master Tables'!$J887="Yes",1,0)</f>
        <v>4</v>
      </c>
      <c r="N887" s="108">
        <f>IF('Master Tables'!$M887&gt;0,4,0)</f>
        <v>4</v>
      </c>
    </row>
    <row r="888" spans="1:14" s="4" customFormat="1">
      <c r="A888" s="109" t="s">
        <v>132</v>
      </c>
      <c r="B888" s="110" t="s">
        <v>215</v>
      </c>
      <c r="C888" s="110" t="s">
        <v>1649</v>
      </c>
      <c r="D888" s="110" t="s">
        <v>206</v>
      </c>
      <c r="E888" s="110" t="s">
        <v>1650</v>
      </c>
      <c r="F888" s="110" t="s">
        <v>188</v>
      </c>
      <c r="G888" s="109" t="s">
        <v>178</v>
      </c>
      <c r="H888" s="109"/>
      <c r="I888" s="109" t="s">
        <v>214</v>
      </c>
      <c r="J888" s="109" t="s">
        <v>208</v>
      </c>
      <c r="K888" s="109" t="s">
        <v>214</v>
      </c>
      <c r="L888" s="107" t="str">
        <f>IF(COUNTA('Master Tables'!$A888:$C888)=0,"",IF(COUNTA('Master Tables'!$D888:$E888,'Master Tables'!$I888)=3,"Yes","No"))</f>
        <v>Yes</v>
      </c>
      <c r="M888" s="107">
        <f>COUNTA('Master Tables'!$D888:$E888,'Master Tables'!$I888)+IF('Master Tables'!$J888="Yes",1,0)</f>
        <v>4</v>
      </c>
      <c r="N888" s="108">
        <f>IF('Master Tables'!$M888&gt;0,4,0)</f>
        <v>4</v>
      </c>
    </row>
    <row r="889" spans="1:14" s="4" customFormat="1">
      <c r="A889" s="109" t="s">
        <v>132</v>
      </c>
      <c r="B889" s="110" t="s">
        <v>215</v>
      </c>
      <c r="C889" s="110" t="s">
        <v>1651</v>
      </c>
      <c r="D889" s="110" t="s">
        <v>206</v>
      </c>
      <c r="E889" s="110" t="s">
        <v>450</v>
      </c>
      <c r="F889" s="110" t="s">
        <v>188</v>
      </c>
      <c r="G889" s="109" t="s">
        <v>178</v>
      </c>
      <c r="H889" s="109"/>
      <c r="I889" s="109" t="s">
        <v>214</v>
      </c>
      <c r="J889" s="109" t="s">
        <v>208</v>
      </c>
      <c r="K889" s="109" t="s">
        <v>214</v>
      </c>
      <c r="L889" s="107" t="str">
        <f>IF(COUNTA('Master Tables'!$A889:$C889)=0,"",IF(COUNTA('Master Tables'!$D889:$E889,'Master Tables'!$I889)=3,"Yes","No"))</f>
        <v>Yes</v>
      </c>
      <c r="M889" s="107">
        <f>COUNTA('Master Tables'!$D889:$E889,'Master Tables'!$I889)+IF('Master Tables'!$J889="Yes",1,0)</f>
        <v>4</v>
      </c>
      <c r="N889" s="108">
        <f>IF('Master Tables'!$M889&gt;0,4,0)</f>
        <v>4</v>
      </c>
    </row>
    <row r="890" spans="1:14" s="4" customFormat="1">
      <c r="A890" s="109" t="s">
        <v>132</v>
      </c>
      <c r="B890" s="110" t="s">
        <v>215</v>
      </c>
      <c r="C890" s="110" t="s">
        <v>1652</v>
      </c>
      <c r="D890" s="110" t="s">
        <v>206</v>
      </c>
      <c r="E890" s="110" t="s">
        <v>1653</v>
      </c>
      <c r="F890" s="110" t="s">
        <v>188</v>
      </c>
      <c r="G890" s="109" t="s">
        <v>178</v>
      </c>
      <c r="H890" s="109"/>
      <c r="I890" s="109" t="s">
        <v>214</v>
      </c>
      <c r="J890" s="109" t="s">
        <v>208</v>
      </c>
      <c r="K890" s="109" t="s">
        <v>214</v>
      </c>
      <c r="L890" s="107" t="str">
        <f>IF(COUNTA('Master Tables'!$A890:$C890)=0,"",IF(COUNTA('Master Tables'!$D890:$E890,'Master Tables'!$I890)=3,"Yes","No"))</f>
        <v>Yes</v>
      </c>
      <c r="M890" s="107">
        <f>COUNTA('Master Tables'!$D890:$E890,'Master Tables'!$I890)+IF('Master Tables'!$J890="Yes",1,0)</f>
        <v>4</v>
      </c>
      <c r="N890" s="108">
        <f>IF('Master Tables'!$M890&gt;0,4,0)</f>
        <v>4</v>
      </c>
    </row>
    <row r="891" spans="1:14" s="4" customFormat="1">
      <c r="A891" s="109" t="s">
        <v>132</v>
      </c>
      <c r="B891" s="110" t="s">
        <v>215</v>
      </c>
      <c r="C891" s="110" t="s">
        <v>1654</v>
      </c>
      <c r="D891" s="110" t="s">
        <v>206</v>
      </c>
      <c r="E891" s="110" t="s">
        <v>450</v>
      </c>
      <c r="F891" s="110" t="s">
        <v>188</v>
      </c>
      <c r="G891" s="109" t="s">
        <v>178</v>
      </c>
      <c r="H891" s="109"/>
      <c r="I891" s="109" t="s">
        <v>214</v>
      </c>
      <c r="J891" s="109" t="s">
        <v>208</v>
      </c>
      <c r="K891" s="109" t="s">
        <v>214</v>
      </c>
      <c r="L891" s="107" t="str">
        <f>IF(COUNTA('Master Tables'!$A891:$C891)=0,"",IF(COUNTA('Master Tables'!$D891:$E891,'Master Tables'!$I891)=3,"Yes","No"))</f>
        <v>Yes</v>
      </c>
      <c r="M891" s="107">
        <f>COUNTA('Master Tables'!$D891:$E891,'Master Tables'!$I891)+IF('Master Tables'!$J891="Yes",1,0)</f>
        <v>4</v>
      </c>
      <c r="N891" s="108">
        <f>IF('Master Tables'!$M891&gt;0,4,0)</f>
        <v>4</v>
      </c>
    </row>
    <row r="892" spans="1:14" s="4" customFormat="1">
      <c r="A892" s="109" t="s">
        <v>132</v>
      </c>
      <c r="B892" s="110" t="s">
        <v>215</v>
      </c>
      <c r="C892" s="110" t="s">
        <v>1655</v>
      </c>
      <c r="D892" s="110" t="s">
        <v>206</v>
      </c>
      <c r="E892" s="110" t="s">
        <v>1656</v>
      </c>
      <c r="F892" s="110" t="s">
        <v>188</v>
      </c>
      <c r="G892" s="109" t="s">
        <v>178</v>
      </c>
      <c r="H892" s="109"/>
      <c r="I892" s="109" t="s">
        <v>214</v>
      </c>
      <c r="J892" s="109" t="s">
        <v>208</v>
      </c>
      <c r="K892" s="109" t="s">
        <v>214</v>
      </c>
      <c r="L892" s="107" t="str">
        <f>IF(COUNTA('Master Tables'!$A892:$C892)=0,"",IF(COUNTA('Master Tables'!$D892:$E892,'Master Tables'!$I892)=3,"Yes","No"))</f>
        <v>Yes</v>
      </c>
      <c r="M892" s="107">
        <f>COUNTA('Master Tables'!$D892:$E892,'Master Tables'!$I892)+IF('Master Tables'!$J892="Yes",1,0)</f>
        <v>4</v>
      </c>
      <c r="N892" s="108">
        <f>IF('Master Tables'!$M892&gt;0,4,0)</f>
        <v>4</v>
      </c>
    </row>
    <row r="893" spans="1:14" s="4" customFormat="1">
      <c r="A893" s="109" t="s">
        <v>132</v>
      </c>
      <c r="B893" s="110" t="s">
        <v>215</v>
      </c>
      <c r="C893" s="110" t="s">
        <v>1657</v>
      </c>
      <c r="D893" s="110" t="s">
        <v>206</v>
      </c>
      <c r="E893" s="110" t="s">
        <v>1658</v>
      </c>
      <c r="F893" s="110" t="s">
        <v>188</v>
      </c>
      <c r="G893" s="109" t="s">
        <v>178</v>
      </c>
      <c r="H893" s="109"/>
      <c r="I893" s="109" t="s">
        <v>214</v>
      </c>
      <c r="J893" s="109" t="s">
        <v>208</v>
      </c>
      <c r="K893" s="109" t="s">
        <v>214</v>
      </c>
      <c r="L893" s="107" t="str">
        <f>IF(COUNTA('Master Tables'!$A893:$C893)=0,"",IF(COUNTA('Master Tables'!$D893:$E893,'Master Tables'!$I893)=3,"Yes","No"))</f>
        <v>Yes</v>
      </c>
      <c r="M893" s="107">
        <f>COUNTA('Master Tables'!$D893:$E893,'Master Tables'!$I893)+IF('Master Tables'!$J893="Yes",1,0)</f>
        <v>4</v>
      </c>
      <c r="N893" s="108">
        <f>IF('Master Tables'!$M893&gt;0,4,0)</f>
        <v>4</v>
      </c>
    </row>
    <row r="894" spans="1:14" s="4" customFormat="1">
      <c r="A894" s="109" t="s">
        <v>132</v>
      </c>
      <c r="B894" s="110" t="s">
        <v>215</v>
      </c>
      <c r="C894" s="110" t="s">
        <v>1659</v>
      </c>
      <c r="D894" s="110" t="s">
        <v>206</v>
      </c>
      <c r="E894" s="110" t="s">
        <v>450</v>
      </c>
      <c r="F894" s="110" t="s">
        <v>188</v>
      </c>
      <c r="G894" s="109" t="s">
        <v>178</v>
      </c>
      <c r="H894" s="109"/>
      <c r="I894" s="109" t="s">
        <v>214</v>
      </c>
      <c r="J894" s="109" t="s">
        <v>208</v>
      </c>
      <c r="K894" s="109" t="s">
        <v>214</v>
      </c>
      <c r="L894" s="107" t="str">
        <f>IF(COUNTA('Master Tables'!$A894:$C894)=0,"",IF(COUNTA('Master Tables'!$D894:$E894,'Master Tables'!$I894)=3,"Yes","No"))</f>
        <v>Yes</v>
      </c>
      <c r="M894" s="107">
        <f>COUNTA('Master Tables'!$D894:$E894,'Master Tables'!$I894)+IF('Master Tables'!$J894="Yes",1,0)</f>
        <v>4</v>
      </c>
      <c r="N894" s="108">
        <f>IF('Master Tables'!$M894&gt;0,4,0)</f>
        <v>4</v>
      </c>
    </row>
    <row r="895" spans="1:14" s="4" customFormat="1">
      <c r="A895" s="109" t="s">
        <v>132</v>
      </c>
      <c r="B895" s="110" t="s">
        <v>215</v>
      </c>
      <c r="C895" s="110" t="s">
        <v>1660</v>
      </c>
      <c r="D895" s="110" t="s">
        <v>206</v>
      </c>
      <c r="E895" s="110" t="s">
        <v>1661</v>
      </c>
      <c r="F895" s="110" t="s">
        <v>188</v>
      </c>
      <c r="G895" s="109" t="s">
        <v>178</v>
      </c>
      <c r="H895" s="109"/>
      <c r="I895" s="109" t="s">
        <v>214</v>
      </c>
      <c r="J895" s="109" t="s">
        <v>208</v>
      </c>
      <c r="K895" s="109" t="s">
        <v>214</v>
      </c>
      <c r="L895" s="107" t="str">
        <f>IF(COUNTA('Master Tables'!$A895:$C895)=0,"",IF(COUNTA('Master Tables'!$D895:$E895,'Master Tables'!$I895)=3,"Yes","No"))</f>
        <v>Yes</v>
      </c>
      <c r="M895" s="107">
        <f>COUNTA('Master Tables'!$D895:$E895,'Master Tables'!$I895)+IF('Master Tables'!$J895="Yes",1,0)</f>
        <v>4</v>
      </c>
      <c r="N895" s="108">
        <f>IF('Master Tables'!$M895&gt;0,4,0)</f>
        <v>4</v>
      </c>
    </row>
    <row r="896" spans="1:14" s="4" customFormat="1">
      <c r="A896" s="109" t="s">
        <v>132</v>
      </c>
      <c r="B896" s="110" t="s">
        <v>215</v>
      </c>
      <c r="C896" s="110" t="s">
        <v>1662</v>
      </c>
      <c r="D896" s="110" t="s">
        <v>206</v>
      </c>
      <c r="E896" s="110" t="s">
        <v>1513</v>
      </c>
      <c r="F896" s="110" t="s">
        <v>188</v>
      </c>
      <c r="G896" s="109" t="s">
        <v>178</v>
      </c>
      <c r="H896" s="109"/>
      <c r="I896" s="109" t="s">
        <v>214</v>
      </c>
      <c r="J896" s="109" t="s">
        <v>208</v>
      </c>
      <c r="K896" s="109" t="s">
        <v>214</v>
      </c>
      <c r="L896" s="107" t="str">
        <f>IF(COUNTA('Master Tables'!$A896:$C896)=0,"",IF(COUNTA('Master Tables'!$D896:$E896,'Master Tables'!$I896)=3,"Yes","No"))</f>
        <v>Yes</v>
      </c>
      <c r="M896" s="107">
        <f>COUNTA('Master Tables'!$D896:$E896,'Master Tables'!$I896)+IF('Master Tables'!$J896="Yes",1,0)</f>
        <v>4</v>
      </c>
      <c r="N896" s="108">
        <f>IF('Master Tables'!$M896&gt;0,4,0)</f>
        <v>4</v>
      </c>
    </row>
    <row r="897" spans="1:14" s="4" customFormat="1">
      <c r="A897" s="109" t="s">
        <v>132</v>
      </c>
      <c r="B897" s="110" t="s">
        <v>215</v>
      </c>
      <c r="C897" s="110" t="s">
        <v>1663</v>
      </c>
      <c r="D897" s="110" t="s">
        <v>206</v>
      </c>
      <c r="E897" s="110" t="s">
        <v>1664</v>
      </c>
      <c r="F897" s="110" t="s">
        <v>188</v>
      </c>
      <c r="G897" s="109" t="s">
        <v>178</v>
      </c>
      <c r="H897" s="109"/>
      <c r="I897" s="109" t="s">
        <v>214</v>
      </c>
      <c r="J897" s="109" t="s">
        <v>208</v>
      </c>
      <c r="K897" s="109" t="s">
        <v>214</v>
      </c>
      <c r="L897" s="107" t="str">
        <f>IF(COUNTA('Master Tables'!$A897:$C897)=0,"",IF(COUNTA('Master Tables'!$D897:$E897,'Master Tables'!$I897)=3,"Yes","No"))</f>
        <v>Yes</v>
      </c>
      <c r="M897" s="107">
        <f>COUNTA('Master Tables'!$D897:$E897,'Master Tables'!$I897)+IF('Master Tables'!$J897="Yes",1,0)</f>
        <v>4</v>
      </c>
      <c r="N897" s="108">
        <f>IF('Master Tables'!$M897&gt;0,4,0)</f>
        <v>4</v>
      </c>
    </row>
    <row r="898" spans="1:14" s="4" customFormat="1">
      <c r="A898" s="109" t="s">
        <v>132</v>
      </c>
      <c r="B898" s="110" t="s">
        <v>215</v>
      </c>
      <c r="C898" s="110" t="s">
        <v>1665</v>
      </c>
      <c r="D898" s="110" t="s">
        <v>206</v>
      </c>
      <c r="E898" s="110" t="s">
        <v>1397</v>
      </c>
      <c r="F898" s="110" t="s">
        <v>188</v>
      </c>
      <c r="G898" s="109" t="s">
        <v>178</v>
      </c>
      <c r="H898" s="109"/>
      <c r="I898" s="109" t="s">
        <v>214</v>
      </c>
      <c r="J898" s="109" t="s">
        <v>208</v>
      </c>
      <c r="K898" s="109" t="s">
        <v>214</v>
      </c>
      <c r="L898" s="107" t="str">
        <f>IF(COUNTA('Master Tables'!$A898:$C898)=0,"",IF(COUNTA('Master Tables'!$D898:$E898,'Master Tables'!$I898)=3,"Yes","No"))</f>
        <v>Yes</v>
      </c>
      <c r="M898" s="107">
        <f>COUNTA('Master Tables'!$D898:$E898,'Master Tables'!$I898)+IF('Master Tables'!$J898="Yes",1,0)</f>
        <v>4</v>
      </c>
      <c r="N898" s="108">
        <f>IF('Master Tables'!$M898&gt;0,4,0)</f>
        <v>4</v>
      </c>
    </row>
    <row r="899" spans="1:14" s="4" customFormat="1">
      <c r="A899" s="109" t="s">
        <v>132</v>
      </c>
      <c r="B899" s="110" t="s">
        <v>520</v>
      </c>
      <c r="C899" s="110" t="s">
        <v>1666</v>
      </c>
      <c r="D899" s="110" t="s">
        <v>206</v>
      </c>
      <c r="E899" s="110" t="s">
        <v>1667</v>
      </c>
      <c r="F899" s="110" t="s">
        <v>188</v>
      </c>
      <c r="G899" s="109" t="s">
        <v>178</v>
      </c>
      <c r="H899" s="109"/>
      <c r="I899" s="109" t="s">
        <v>214</v>
      </c>
      <c r="J899" s="109" t="s">
        <v>208</v>
      </c>
      <c r="K899" s="109" t="s">
        <v>214</v>
      </c>
      <c r="L899" s="107" t="str">
        <f>IF(COUNTA('Master Tables'!$A899:$C899)=0,"",IF(COUNTA('Master Tables'!$D899:$E899,'Master Tables'!$I899)=3,"Yes","No"))</f>
        <v>Yes</v>
      </c>
      <c r="M899" s="107">
        <f>COUNTA('Master Tables'!$D899:$E899,'Master Tables'!$I899)+IF('Master Tables'!$J899="Yes",1,0)</f>
        <v>4</v>
      </c>
      <c r="N899" s="108">
        <f>IF('Master Tables'!$M899&gt;0,4,0)</f>
        <v>4</v>
      </c>
    </row>
    <row r="900" spans="1:14" s="4" customFormat="1">
      <c r="A900" s="109" t="s">
        <v>132</v>
      </c>
      <c r="B900" s="110" t="s">
        <v>265</v>
      </c>
      <c r="C900" s="110" t="s">
        <v>1668</v>
      </c>
      <c r="D900" s="110" t="s">
        <v>206</v>
      </c>
      <c r="E900" s="110" t="s">
        <v>841</v>
      </c>
      <c r="F900" s="110" t="s">
        <v>188</v>
      </c>
      <c r="G900" s="109" t="s">
        <v>178</v>
      </c>
      <c r="H900" s="109"/>
      <c r="I900" s="109" t="s">
        <v>214</v>
      </c>
      <c r="J900" s="109" t="s">
        <v>208</v>
      </c>
      <c r="K900" s="109" t="s">
        <v>214</v>
      </c>
      <c r="L900" s="107" t="str">
        <f>IF(COUNTA('Master Tables'!$A900:$C900)=0,"",IF(COUNTA('Master Tables'!$D900:$E900,'Master Tables'!$I900)=3,"Yes","No"))</f>
        <v>Yes</v>
      </c>
      <c r="M900" s="107">
        <f>COUNTA('Master Tables'!$D900:$E900,'Master Tables'!$I900)+IF('Master Tables'!$J900="Yes",1,0)</f>
        <v>4</v>
      </c>
      <c r="N900" s="108">
        <f>IF('Master Tables'!$M900&gt;0,4,0)</f>
        <v>4</v>
      </c>
    </row>
    <row r="901" spans="1:14" s="4" customFormat="1">
      <c r="A901" s="109" t="s">
        <v>132</v>
      </c>
      <c r="B901" s="110" t="s">
        <v>215</v>
      </c>
      <c r="C901" s="110" t="s">
        <v>1669</v>
      </c>
      <c r="D901" s="110" t="s">
        <v>206</v>
      </c>
      <c r="E901" s="110" t="s">
        <v>1513</v>
      </c>
      <c r="F901" s="110" t="s">
        <v>188</v>
      </c>
      <c r="G901" s="109" t="s">
        <v>178</v>
      </c>
      <c r="H901" s="109"/>
      <c r="I901" s="109" t="s">
        <v>214</v>
      </c>
      <c r="J901" s="109" t="s">
        <v>208</v>
      </c>
      <c r="K901" s="109" t="s">
        <v>214</v>
      </c>
      <c r="L901" s="107" t="str">
        <f>IF(COUNTA('Master Tables'!$A901:$C901)=0,"",IF(COUNTA('Master Tables'!$D901:$E901,'Master Tables'!$I901)=3,"Yes","No"))</f>
        <v>Yes</v>
      </c>
      <c r="M901" s="107">
        <f>COUNTA('Master Tables'!$D901:$E901,'Master Tables'!$I901)+IF('Master Tables'!$J901="Yes",1,0)</f>
        <v>4</v>
      </c>
      <c r="N901" s="108">
        <f>IF('Master Tables'!$M901&gt;0,4,0)</f>
        <v>4</v>
      </c>
    </row>
    <row r="902" spans="1:14" s="4" customFormat="1">
      <c r="A902" s="109" t="s">
        <v>132</v>
      </c>
      <c r="B902" s="110" t="s">
        <v>334</v>
      </c>
      <c r="C902" s="110" t="s">
        <v>1670</v>
      </c>
      <c r="D902" s="110" t="s">
        <v>206</v>
      </c>
      <c r="E902" s="110" t="s">
        <v>1671</v>
      </c>
      <c r="F902" s="110" t="s">
        <v>188</v>
      </c>
      <c r="G902" s="109" t="s">
        <v>178</v>
      </c>
      <c r="H902" s="109"/>
      <c r="I902" s="109" t="s">
        <v>214</v>
      </c>
      <c r="J902" s="109" t="s">
        <v>208</v>
      </c>
      <c r="K902" s="109" t="s">
        <v>214</v>
      </c>
      <c r="L902" s="107" t="str">
        <f>IF(COUNTA('Master Tables'!$A902:$C902)=0,"",IF(COUNTA('Master Tables'!$D902:$E902,'Master Tables'!$I902)=3,"Yes","No"))</f>
        <v>Yes</v>
      </c>
      <c r="M902" s="107">
        <f>COUNTA('Master Tables'!$D902:$E902,'Master Tables'!$I902)+IF('Master Tables'!$J902="Yes",1,0)</f>
        <v>4</v>
      </c>
      <c r="N902" s="108">
        <f>IF('Master Tables'!$M902&gt;0,4,0)</f>
        <v>4</v>
      </c>
    </row>
    <row r="903" spans="1:14" s="4" customFormat="1">
      <c r="A903" s="109" t="s">
        <v>132</v>
      </c>
      <c r="B903" s="110" t="s">
        <v>455</v>
      </c>
      <c r="C903" s="110" t="s">
        <v>1672</v>
      </c>
      <c r="D903" s="110" t="s">
        <v>206</v>
      </c>
      <c r="E903" s="110" t="s">
        <v>1673</v>
      </c>
      <c r="F903" s="110" t="s">
        <v>188</v>
      </c>
      <c r="G903" s="109" t="s">
        <v>178</v>
      </c>
      <c r="H903" s="109"/>
      <c r="I903" s="109" t="s">
        <v>214</v>
      </c>
      <c r="J903" s="109" t="s">
        <v>208</v>
      </c>
      <c r="K903" s="109" t="s">
        <v>214</v>
      </c>
      <c r="L903" s="107" t="str">
        <f>IF(COUNTA('Master Tables'!$A903:$C903)=0,"",IF(COUNTA('Master Tables'!$D903:$E903,'Master Tables'!$I903)=3,"Yes","No"))</f>
        <v>Yes</v>
      </c>
      <c r="M903" s="107">
        <f>COUNTA('Master Tables'!$D903:$E903,'Master Tables'!$I903)+IF('Master Tables'!$J903="Yes",1,0)</f>
        <v>4</v>
      </c>
      <c r="N903" s="108">
        <f>IF('Master Tables'!$M903&gt;0,4,0)</f>
        <v>4</v>
      </c>
    </row>
    <row r="904" spans="1:14" s="4" customFormat="1">
      <c r="A904" s="109" t="s">
        <v>132</v>
      </c>
      <c r="B904" s="110" t="s">
        <v>455</v>
      </c>
      <c r="C904" s="110" t="s">
        <v>1674</v>
      </c>
      <c r="D904" s="110" t="s">
        <v>206</v>
      </c>
      <c r="E904" s="110" t="s">
        <v>1675</v>
      </c>
      <c r="F904" s="110" t="s">
        <v>188</v>
      </c>
      <c r="G904" s="109" t="s">
        <v>178</v>
      </c>
      <c r="H904" s="109"/>
      <c r="I904" s="109" t="s">
        <v>214</v>
      </c>
      <c r="J904" s="109" t="s">
        <v>208</v>
      </c>
      <c r="K904" s="109" t="s">
        <v>214</v>
      </c>
      <c r="L904" s="107" t="str">
        <f>IF(COUNTA('Master Tables'!$A904:$C904)=0,"",IF(COUNTA('Master Tables'!$D904:$E904,'Master Tables'!$I904)=3,"Yes","No"))</f>
        <v>Yes</v>
      </c>
      <c r="M904" s="107">
        <f>COUNTA('Master Tables'!$D904:$E904,'Master Tables'!$I904)+IF('Master Tables'!$J904="Yes",1,0)</f>
        <v>4</v>
      </c>
      <c r="N904" s="108">
        <f>IF('Master Tables'!$M904&gt;0,4,0)</f>
        <v>4</v>
      </c>
    </row>
    <row r="905" spans="1:14" s="4" customFormat="1">
      <c r="A905" s="109" t="s">
        <v>132</v>
      </c>
      <c r="B905" s="110" t="s">
        <v>215</v>
      </c>
      <c r="C905" s="110" t="s">
        <v>1676</v>
      </c>
      <c r="D905" s="110" t="s">
        <v>206</v>
      </c>
      <c r="E905" s="110" t="s">
        <v>1677</v>
      </c>
      <c r="F905" s="110" t="s">
        <v>188</v>
      </c>
      <c r="G905" s="109" t="s">
        <v>178</v>
      </c>
      <c r="H905" s="109"/>
      <c r="I905" s="109" t="s">
        <v>214</v>
      </c>
      <c r="J905" s="109" t="s">
        <v>208</v>
      </c>
      <c r="K905" s="109" t="s">
        <v>214</v>
      </c>
      <c r="L905" s="107" t="str">
        <f>IF(COUNTA('Master Tables'!$A905:$C905)=0,"",IF(COUNTA('Master Tables'!$D905:$E905,'Master Tables'!$I905)=3,"Yes","No"))</f>
        <v>Yes</v>
      </c>
      <c r="M905" s="107">
        <f>COUNTA('Master Tables'!$D905:$E905,'Master Tables'!$I905)+IF('Master Tables'!$J905="Yes",1,0)</f>
        <v>4</v>
      </c>
      <c r="N905" s="108">
        <f>IF('Master Tables'!$M905&gt;0,4,0)</f>
        <v>4</v>
      </c>
    </row>
    <row r="906" spans="1:14" s="4" customFormat="1">
      <c r="A906" s="109" t="s">
        <v>132</v>
      </c>
      <c r="B906" s="110" t="s">
        <v>215</v>
      </c>
      <c r="C906" s="110" t="s">
        <v>1678</v>
      </c>
      <c r="D906" s="110" t="s">
        <v>206</v>
      </c>
      <c r="E906" s="110" t="s">
        <v>1677</v>
      </c>
      <c r="F906" s="110" t="s">
        <v>188</v>
      </c>
      <c r="G906" s="109" t="s">
        <v>178</v>
      </c>
      <c r="H906" s="109"/>
      <c r="I906" s="109" t="s">
        <v>214</v>
      </c>
      <c r="J906" s="109" t="s">
        <v>208</v>
      </c>
      <c r="K906" s="109" t="s">
        <v>214</v>
      </c>
      <c r="L906" s="107" t="str">
        <f>IF(COUNTA('Master Tables'!$A906:$C906)=0,"",IF(COUNTA('Master Tables'!$D906:$E906,'Master Tables'!$I906)=3,"Yes","No"))</f>
        <v>Yes</v>
      </c>
      <c r="M906" s="107">
        <f>COUNTA('Master Tables'!$D906:$E906,'Master Tables'!$I906)+IF('Master Tables'!$J906="Yes",1,0)</f>
        <v>4</v>
      </c>
      <c r="N906" s="108">
        <f>IF('Master Tables'!$M906&gt;0,4,0)</f>
        <v>4</v>
      </c>
    </row>
    <row r="907" spans="1:14" s="4" customFormat="1">
      <c r="A907" s="109" t="s">
        <v>132</v>
      </c>
      <c r="B907" s="110" t="s">
        <v>405</v>
      </c>
      <c r="C907" s="110" t="s">
        <v>1679</v>
      </c>
      <c r="D907" s="110" t="s">
        <v>206</v>
      </c>
      <c r="E907" s="110" t="s">
        <v>450</v>
      </c>
      <c r="F907" s="110" t="s">
        <v>188</v>
      </c>
      <c r="G907" s="109" t="s">
        <v>178</v>
      </c>
      <c r="H907" s="109"/>
      <c r="I907" s="109" t="s">
        <v>214</v>
      </c>
      <c r="J907" s="109" t="s">
        <v>208</v>
      </c>
      <c r="K907" s="109" t="s">
        <v>214</v>
      </c>
      <c r="L907" s="107" t="str">
        <f>IF(COUNTA('Master Tables'!$A907:$C907)=0,"",IF(COUNTA('Master Tables'!$D907:$E907,'Master Tables'!$I907)=3,"Yes","No"))</f>
        <v>Yes</v>
      </c>
      <c r="M907" s="107">
        <f>COUNTA('Master Tables'!$D907:$E907,'Master Tables'!$I907)+IF('Master Tables'!$J907="Yes",1,0)</f>
        <v>4</v>
      </c>
      <c r="N907" s="108">
        <f>IF('Master Tables'!$M907&gt;0,4,0)</f>
        <v>4</v>
      </c>
    </row>
    <row r="908" spans="1:14" s="4" customFormat="1">
      <c r="A908" s="109" t="s">
        <v>132</v>
      </c>
      <c r="B908" s="110" t="s">
        <v>215</v>
      </c>
      <c r="C908" s="110" t="s">
        <v>1680</v>
      </c>
      <c r="D908" s="110" t="s">
        <v>206</v>
      </c>
      <c r="E908" s="110" t="s">
        <v>1681</v>
      </c>
      <c r="F908" s="110" t="s">
        <v>188</v>
      </c>
      <c r="G908" s="109" t="s">
        <v>178</v>
      </c>
      <c r="H908" s="109"/>
      <c r="I908" s="109" t="s">
        <v>214</v>
      </c>
      <c r="J908" s="109" t="s">
        <v>208</v>
      </c>
      <c r="K908" s="109" t="s">
        <v>214</v>
      </c>
      <c r="L908" s="107" t="str">
        <f>IF(COUNTA('Master Tables'!$A908:$C908)=0,"",IF(COUNTA('Master Tables'!$D908:$E908,'Master Tables'!$I908)=3,"Yes","No"))</f>
        <v>Yes</v>
      </c>
      <c r="M908" s="107">
        <f>COUNTA('Master Tables'!$D908:$E908,'Master Tables'!$I908)+IF('Master Tables'!$J908="Yes",1,0)</f>
        <v>4</v>
      </c>
      <c r="N908" s="108">
        <f>IF('Master Tables'!$M908&gt;0,4,0)</f>
        <v>4</v>
      </c>
    </row>
    <row r="909" spans="1:14" s="4" customFormat="1">
      <c r="A909" s="109" t="s">
        <v>132</v>
      </c>
      <c r="B909" s="110" t="s">
        <v>215</v>
      </c>
      <c r="C909" s="110" t="s">
        <v>1682</v>
      </c>
      <c r="D909" s="110" t="s">
        <v>206</v>
      </c>
      <c r="E909" s="110" t="s">
        <v>1683</v>
      </c>
      <c r="F909" s="110" t="s">
        <v>188</v>
      </c>
      <c r="G909" s="109" t="s">
        <v>178</v>
      </c>
      <c r="H909" s="109"/>
      <c r="I909" s="109" t="s">
        <v>214</v>
      </c>
      <c r="J909" s="109" t="s">
        <v>208</v>
      </c>
      <c r="K909" s="109" t="s">
        <v>214</v>
      </c>
      <c r="L909" s="107" t="str">
        <f>IF(COUNTA('Master Tables'!$A909:$C909)=0,"",IF(COUNTA('Master Tables'!$D909:$E909,'Master Tables'!$I909)=3,"Yes","No"))</f>
        <v>Yes</v>
      </c>
      <c r="M909" s="107">
        <f>COUNTA('Master Tables'!$D909:$E909,'Master Tables'!$I909)+IF('Master Tables'!$J909="Yes",1,0)</f>
        <v>4</v>
      </c>
      <c r="N909" s="108">
        <f>IF('Master Tables'!$M909&gt;0,4,0)</f>
        <v>4</v>
      </c>
    </row>
    <row r="910" spans="1:14" s="4" customFormat="1">
      <c r="A910" s="109" t="s">
        <v>132</v>
      </c>
      <c r="B910" s="110" t="s">
        <v>215</v>
      </c>
      <c r="C910" s="110" t="s">
        <v>1684</v>
      </c>
      <c r="D910" s="110" t="s">
        <v>206</v>
      </c>
      <c r="E910" s="110" t="s">
        <v>1683</v>
      </c>
      <c r="F910" s="110" t="s">
        <v>188</v>
      </c>
      <c r="G910" s="109" t="s">
        <v>178</v>
      </c>
      <c r="H910" s="109"/>
      <c r="I910" s="109" t="s">
        <v>214</v>
      </c>
      <c r="J910" s="109" t="s">
        <v>208</v>
      </c>
      <c r="K910" s="109" t="s">
        <v>214</v>
      </c>
      <c r="L910" s="107" t="str">
        <f>IF(COUNTA('Master Tables'!$A910:$C910)=0,"",IF(COUNTA('Master Tables'!$D910:$E910,'Master Tables'!$I910)=3,"Yes","No"))</f>
        <v>Yes</v>
      </c>
      <c r="M910" s="107">
        <f>COUNTA('Master Tables'!$D910:$E910,'Master Tables'!$I910)+IF('Master Tables'!$J910="Yes",1,0)</f>
        <v>4</v>
      </c>
      <c r="N910" s="108">
        <f>IF('Master Tables'!$M910&gt;0,4,0)</f>
        <v>4</v>
      </c>
    </row>
    <row r="911" spans="1:14" s="4" customFormat="1">
      <c r="A911" s="109" t="s">
        <v>132</v>
      </c>
      <c r="B911" s="110" t="s">
        <v>215</v>
      </c>
      <c r="C911" s="110" t="s">
        <v>1685</v>
      </c>
      <c r="D911" s="110" t="s">
        <v>206</v>
      </c>
      <c r="E911" s="110" t="s">
        <v>1686</v>
      </c>
      <c r="F911" s="110" t="s">
        <v>188</v>
      </c>
      <c r="G911" s="109" t="s">
        <v>178</v>
      </c>
      <c r="H911" s="109"/>
      <c r="I911" s="109" t="s">
        <v>214</v>
      </c>
      <c r="J911" s="109" t="s">
        <v>208</v>
      </c>
      <c r="K911" s="109" t="s">
        <v>214</v>
      </c>
      <c r="L911" s="107" t="str">
        <f>IF(COUNTA('Master Tables'!$A911:$C911)=0,"",IF(COUNTA('Master Tables'!$D911:$E911,'Master Tables'!$I911)=3,"Yes","No"))</f>
        <v>Yes</v>
      </c>
      <c r="M911" s="107">
        <f>COUNTA('Master Tables'!$D911:$E911,'Master Tables'!$I911)+IF('Master Tables'!$J911="Yes",1,0)</f>
        <v>4</v>
      </c>
      <c r="N911" s="108">
        <f>IF('Master Tables'!$M911&gt;0,4,0)</f>
        <v>4</v>
      </c>
    </row>
    <row r="912" spans="1:14" s="4" customFormat="1">
      <c r="A912" s="109" t="s">
        <v>132</v>
      </c>
      <c r="B912" s="110" t="s">
        <v>215</v>
      </c>
      <c r="C912" s="110" t="s">
        <v>1687</v>
      </c>
      <c r="D912" s="110" t="s">
        <v>206</v>
      </c>
      <c r="E912" s="110" t="s">
        <v>450</v>
      </c>
      <c r="F912" s="110" t="s">
        <v>188</v>
      </c>
      <c r="G912" s="109" t="s">
        <v>178</v>
      </c>
      <c r="H912" s="109"/>
      <c r="I912" s="109" t="s">
        <v>214</v>
      </c>
      <c r="J912" s="109" t="s">
        <v>208</v>
      </c>
      <c r="K912" s="109" t="s">
        <v>214</v>
      </c>
      <c r="L912" s="107" t="str">
        <f>IF(COUNTA('Master Tables'!$A912:$C912)=0,"",IF(COUNTA('Master Tables'!$D912:$E912,'Master Tables'!$I912)=3,"Yes","No"))</f>
        <v>Yes</v>
      </c>
      <c r="M912" s="107">
        <f>COUNTA('Master Tables'!$D912:$E912,'Master Tables'!$I912)+IF('Master Tables'!$J912="Yes",1,0)</f>
        <v>4</v>
      </c>
      <c r="N912" s="108">
        <f>IF('Master Tables'!$M912&gt;0,4,0)</f>
        <v>4</v>
      </c>
    </row>
    <row r="913" spans="1:14" s="4" customFormat="1">
      <c r="A913" s="109" t="s">
        <v>132</v>
      </c>
      <c r="B913" s="110" t="s">
        <v>215</v>
      </c>
      <c r="C913" s="110" t="s">
        <v>1688</v>
      </c>
      <c r="D913" s="110" t="s">
        <v>206</v>
      </c>
      <c r="E913" s="110" t="s">
        <v>1689</v>
      </c>
      <c r="F913" s="110" t="s">
        <v>188</v>
      </c>
      <c r="G913" s="109" t="s">
        <v>178</v>
      </c>
      <c r="H913" s="109"/>
      <c r="I913" s="109" t="s">
        <v>214</v>
      </c>
      <c r="J913" s="109" t="s">
        <v>208</v>
      </c>
      <c r="K913" s="109" t="s">
        <v>214</v>
      </c>
      <c r="L913" s="107" t="str">
        <f>IF(COUNTA('Master Tables'!$A913:$C913)=0,"",IF(COUNTA('Master Tables'!$D913:$E913,'Master Tables'!$I913)=3,"Yes","No"))</f>
        <v>Yes</v>
      </c>
      <c r="M913" s="107">
        <f>COUNTA('Master Tables'!$D913:$E913,'Master Tables'!$I913)+IF('Master Tables'!$J913="Yes",1,0)</f>
        <v>4</v>
      </c>
      <c r="N913" s="108">
        <f>IF('Master Tables'!$M913&gt;0,4,0)</f>
        <v>4</v>
      </c>
    </row>
    <row r="914" spans="1:14" s="4" customFormat="1">
      <c r="A914" s="109" t="s">
        <v>132</v>
      </c>
      <c r="B914" s="110" t="s">
        <v>215</v>
      </c>
      <c r="C914" s="110" t="s">
        <v>1690</v>
      </c>
      <c r="D914" s="110" t="s">
        <v>206</v>
      </c>
      <c r="E914" s="110" t="s">
        <v>1689</v>
      </c>
      <c r="F914" s="110" t="s">
        <v>188</v>
      </c>
      <c r="G914" s="109" t="s">
        <v>178</v>
      </c>
      <c r="H914" s="109"/>
      <c r="I914" s="109" t="s">
        <v>214</v>
      </c>
      <c r="J914" s="109" t="s">
        <v>208</v>
      </c>
      <c r="K914" s="109" t="s">
        <v>214</v>
      </c>
      <c r="L914" s="107" t="str">
        <f>IF(COUNTA('Master Tables'!$A914:$C914)=0,"",IF(COUNTA('Master Tables'!$D914:$E914,'Master Tables'!$I914)=3,"Yes","No"))</f>
        <v>Yes</v>
      </c>
      <c r="M914" s="107">
        <f>COUNTA('Master Tables'!$D914:$E914,'Master Tables'!$I914)+IF('Master Tables'!$J914="Yes",1,0)</f>
        <v>4</v>
      </c>
      <c r="N914" s="108">
        <f>IF('Master Tables'!$M914&gt;0,4,0)</f>
        <v>4</v>
      </c>
    </row>
    <row r="915" spans="1:14" s="4" customFormat="1">
      <c r="A915" s="109" t="s">
        <v>132</v>
      </c>
      <c r="B915" s="110" t="s">
        <v>1617</v>
      </c>
      <c r="C915" s="110" t="s">
        <v>1691</v>
      </c>
      <c r="D915" s="110" t="s">
        <v>206</v>
      </c>
      <c r="E915" s="110" t="s">
        <v>1692</v>
      </c>
      <c r="F915" s="110" t="s">
        <v>188</v>
      </c>
      <c r="G915" s="109" t="s">
        <v>178</v>
      </c>
      <c r="H915" s="109"/>
      <c r="I915" s="109" t="s">
        <v>214</v>
      </c>
      <c r="J915" s="109" t="s">
        <v>208</v>
      </c>
      <c r="K915" s="109" t="s">
        <v>214</v>
      </c>
      <c r="L915" s="107" t="str">
        <f>IF(COUNTA('Master Tables'!$A915:$C915)=0,"",IF(COUNTA('Master Tables'!$D915:$E915,'Master Tables'!$I915)=3,"Yes","No"))</f>
        <v>Yes</v>
      </c>
      <c r="M915" s="107">
        <f>COUNTA('Master Tables'!$D915:$E915,'Master Tables'!$I915)+IF('Master Tables'!$J915="Yes",1,0)</f>
        <v>4</v>
      </c>
      <c r="N915" s="108">
        <f>IF('Master Tables'!$M915&gt;0,4,0)</f>
        <v>4</v>
      </c>
    </row>
    <row r="916" spans="1:14" s="4" customFormat="1">
      <c r="A916" s="109" t="s">
        <v>132</v>
      </c>
      <c r="B916" s="110" t="s">
        <v>405</v>
      </c>
      <c r="C916" s="110" t="s">
        <v>1693</v>
      </c>
      <c r="D916" s="110" t="s">
        <v>206</v>
      </c>
      <c r="E916" s="110" t="s">
        <v>450</v>
      </c>
      <c r="F916" s="110" t="s">
        <v>188</v>
      </c>
      <c r="G916" s="109" t="s">
        <v>178</v>
      </c>
      <c r="H916" s="109"/>
      <c r="I916" s="109" t="s">
        <v>214</v>
      </c>
      <c r="J916" s="109" t="s">
        <v>208</v>
      </c>
      <c r="K916" s="109" t="s">
        <v>214</v>
      </c>
      <c r="L916" s="107" t="str">
        <f>IF(COUNTA('Master Tables'!$A916:$C916)=0,"",IF(COUNTA('Master Tables'!$D916:$E916,'Master Tables'!$I916)=3,"Yes","No"))</f>
        <v>Yes</v>
      </c>
      <c r="M916" s="107">
        <f>COUNTA('Master Tables'!$D916:$E916,'Master Tables'!$I916)+IF('Master Tables'!$J916="Yes",1,0)</f>
        <v>4</v>
      </c>
      <c r="N916" s="108">
        <f>IF('Master Tables'!$M916&gt;0,4,0)</f>
        <v>4</v>
      </c>
    </row>
    <row r="917" spans="1:14" s="4" customFormat="1">
      <c r="A917" s="109" t="s">
        <v>132</v>
      </c>
      <c r="B917" s="110" t="s">
        <v>215</v>
      </c>
      <c r="C917" s="110" t="s">
        <v>1694</v>
      </c>
      <c r="D917" s="110" t="s">
        <v>206</v>
      </c>
      <c r="E917" s="110" t="s">
        <v>1695</v>
      </c>
      <c r="F917" s="110" t="s">
        <v>188</v>
      </c>
      <c r="G917" s="109" t="s">
        <v>178</v>
      </c>
      <c r="H917" s="109"/>
      <c r="I917" s="109" t="s">
        <v>214</v>
      </c>
      <c r="J917" s="109" t="s">
        <v>208</v>
      </c>
      <c r="K917" s="109" t="s">
        <v>214</v>
      </c>
      <c r="L917" s="107" t="str">
        <f>IF(COUNTA('Master Tables'!$A917:$C917)=0,"",IF(COUNTA('Master Tables'!$D917:$E917,'Master Tables'!$I917)=3,"Yes","No"))</f>
        <v>Yes</v>
      </c>
      <c r="M917" s="107">
        <f>COUNTA('Master Tables'!$D917:$E917,'Master Tables'!$I917)+IF('Master Tables'!$J917="Yes",1,0)</f>
        <v>4</v>
      </c>
      <c r="N917" s="108">
        <f>IF('Master Tables'!$M917&gt;0,4,0)</f>
        <v>4</v>
      </c>
    </row>
    <row r="918" spans="1:14" s="4" customFormat="1">
      <c r="A918" s="109" t="s">
        <v>132</v>
      </c>
      <c r="B918" s="110" t="s">
        <v>215</v>
      </c>
      <c r="C918" s="110" t="s">
        <v>1696</v>
      </c>
      <c r="D918" s="110" t="s">
        <v>206</v>
      </c>
      <c r="E918" s="110" t="s">
        <v>1697</v>
      </c>
      <c r="F918" s="110" t="s">
        <v>188</v>
      </c>
      <c r="G918" s="109" t="s">
        <v>178</v>
      </c>
      <c r="H918" s="109"/>
      <c r="I918" s="109" t="s">
        <v>214</v>
      </c>
      <c r="J918" s="109" t="s">
        <v>208</v>
      </c>
      <c r="K918" s="109" t="s">
        <v>214</v>
      </c>
      <c r="L918" s="107" t="str">
        <f>IF(COUNTA('Master Tables'!$A918:$C918)=0,"",IF(COUNTA('Master Tables'!$D918:$E918,'Master Tables'!$I918)=3,"Yes","No"))</f>
        <v>Yes</v>
      </c>
      <c r="M918" s="107">
        <f>COUNTA('Master Tables'!$D918:$E918,'Master Tables'!$I918)+IF('Master Tables'!$J918="Yes",1,0)</f>
        <v>4</v>
      </c>
      <c r="N918" s="108">
        <f>IF('Master Tables'!$M918&gt;0,4,0)</f>
        <v>4</v>
      </c>
    </row>
    <row r="919" spans="1:14" s="4" customFormat="1">
      <c r="A919" s="109" t="s">
        <v>132</v>
      </c>
      <c r="B919" s="110" t="s">
        <v>215</v>
      </c>
      <c r="C919" s="110" t="s">
        <v>1698</v>
      </c>
      <c r="D919" s="110" t="s">
        <v>206</v>
      </c>
      <c r="E919" s="110" t="s">
        <v>595</v>
      </c>
      <c r="F919" s="110" t="s">
        <v>188</v>
      </c>
      <c r="G919" s="109" t="s">
        <v>178</v>
      </c>
      <c r="H919" s="109"/>
      <c r="I919" s="109" t="s">
        <v>214</v>
      </c>
      <c r="J919" s="109" t="s">
        <v>208</v>
      </c>
      <c r="K919" s="109" t="s">
        <v>214</v>
      </c>
      <c r="L919" s="107" t="str">
        <f>IF(COUNTA('Master Tables'!$A919:$C919)=0,"",IF(COUNTA('Master Tables'!$D919:$E919,'Master Tables'!$I919)=3,"Yes","No"))</f>
        <v>Yes</v>
      </c>
      <c r="M919" s="107">
        <f>COUNTA('Master Tables'!$D919:$E919,'Master Tables'!$I919)+IF('Master Tables'!$J919="Yes",1,0)</f>
        <v>4</v>
      </c>
      <c r="N919" s="108">
        <f>IF('Master Tables'!$M919&gt;0,4,0)</f>
        <v>4</v>
      </c>
    </row>
    <row r="920" spans="1:14" s="4" customFormat="1">
      <c r="A920" s="109" t="s">
        <v>132</v>
      </c>
      <c r="B920" s="110" t="s">
        <v>215</v>
      </c>
      <c r="C920" s="110" t="s">
        <v>1699</v>
      </c>
      <c r="D920" s="110" t="s">
        <v>206</v>
      </c>
      <c r="E920" s="110" t="s">
        <v>1700</v>
      </c>
      <c r="F920" s="110" t="s">
        <v>188</v>
      </c>
      <c r="G920" s="109" t="s">
        <v>178</v>
      </c>
      <c r="H920" s="109"/>
      <c r="I920" s="109" t="s">
        <v>214</v>
      </c>
      <c r="J920" s="109" t="s">
        <v>208</v>
      </c>
      <c r="K920" s="109" t="s">
        <v>214</v>
      </c>
      <c r="L920" s="107" t="str">
        <f>IF(COUNTA('Master Tables'!$A920:$C920)=0,"",IF(COUNTA('Master Tables'!$D920:$E920,'Master Tables'!$I920)=3,"Yes","No"))</f>
        <v>Yes</v>
      </c>
      <c r="M920" s="107">
        <f>COUNTA('Master Tables'!$D920:$E920,'Master Tables'!$I920)+IF('Master Tables'!$J920="Yes",1,0)</f>
        <v>4</v>
      </c>
      <c r="N920" s="108">
        <f>IF('Master Tables'!$M920&gt;0,4,0)</f>
        <v>4</v>
      </c>
    </row>
    <row r="921" spans="1:14" s="4" customFormat="1">
      <c r="A921" s="109" t="s">
        <v>132</v>
      </c>
      <c r="B921" s="110" t="s">
        <v>215</v>
      </c>
      <c r="C921" s="110" t="s">
        <v>1701</v>
      </c>
      <c r="D921" s="110" t="s">
        <v>206</v>
      </c>
      <c r="E921" s="110" t="s">
        <v>1702</v>
      </c>
      <c r="F921" s="110" t="s">
        <v>188</v>
      </c>
      <c r="G921" s="109" t="s">
        <v>178</v>
      </c>
      <c r="H921" s="109"/>
      <c r="I921" s="109" t="s">
        <v>214</v>
      </c>
      <c r="J921" s="109" t="s">
        <v>208</v>
      </c>
      <c r="K921" s="109" t="s">
        <v>214</v>
      </c>
      <c r="L921" s="107" t="str">
        <f>IF(COUNTA('Master Tables'!$A921:$C921)=0,"",IF(COUNTA('Master Tables'!$D921:$E921,'Master Tables'!$I921)=3,"Yes","No"))</f>
        <v>Yes</v>
      </c>
      <c r="M921" s="107">
        <f>COUNTA('Master Tables'!$D921:$E921,'Master Tables'!$I921)+IF('Master Tables'!$J921="Yes",1,0)</f>
        <v>4</v>
      </c>
      <c r="N921" s="108">
        <f>IF('Master Tables'!$M921&gt;0,4,0)</f>
        <v>4</v>
      </c>
    </row>
    <row r="922" spans="1:14" s="4" customFormat="1">
      <c r="A922" s="109" t="s">
        <v>132</v>
      </c>
      <c r="B922" s="110" t="s">
        <v>215</v>
      </c>
      <c r="C922" s="110" t="s">
        <v>1703</v>
      </c>
      <c r="D922" s="110" t="s">
        <v>206</v>
      </c>
      <c r="E922" s="110" t="s">
        <v>450</v>
      </c>
      <c r="F922" s="110" t="s">
        <v>188</v>
      </c>
      <c r="G922" s="109" t="s">
        <v>178</v>
      </c>
      <c r="H922" s="109"/>
      <c r="I922" s="109" t="s">
        <v>214</v>
      </c>
      <c r="J922" s="109" t="s">
        <v>208</v>
      </c>
      <c r="K922" s="109" t="s">
        <v>214</v>
      </c>
      <c r="L922" s="107" t="str">
        <f>IF(COUNTA('Master Tables'!$A922:$C922)=0,"",IF(COUNTA('Master Tables'!$D922:$E922,'Master Tables'!$I922)=3,"Yes","No"))</f>
        <v>Yes</v>
      </c>
      <c r="M922" s="107">
        <f>COUNTA('Master Tables'!$D922:$E922,'Master Tables'!$I922)+IF('Master Tables'!$J922="Yes",1,0)</f>
        <v>4</v>
      </c>
      <c r="N922" s="108">
        <f>IF('Master Tables'!$M922&gt;0,4,0)</f>
        <v>4</v>
      </c>
    </row>
    <row r="923" spans="1:14" s="4" customFormat="1">
      <c r="A923" s="109" t="s">
        <v>132</v>
      </c>
      <c r="B923" s="110" t="s">
        <v>520</v>
      </c>
      <c r="C923" s="110" t="s">
        <v>1704</v>
      </c>
      <c r="D923" s="110" t="s">
        <v>206</v>
      </c>
      <c r="E923" s="110" t="s">
        <v>450</v>
      </c>
      <c r="F923" s="110" t="s">
        <v>188</v>
      </c>
      <c r="G923" s="109" t="s">
        <v>178</v>
      </c>
      <c r="H923" s="109"/>
      <c r="I923" s="109" t="s">
        <v>214</v>
      </c>
      <c r="J923" s="109" t="s">
        <v>208</v>
      </c>
      <c r="K923" s="109" t="s">
        <v>214</v>
      </c>
      <c r="L923" s="107" t="str">
        <f>IF(COUNTA('Master Tables'!$A923:$C923)=0,"",IF(COUNTA('Master Tables'!$D923:$E923,'Master Tables'!$I923)=3,"Yes","No"))</f>
        <v>Yes</v>
      </c>
      <c r="M923" s="107">
        <f>COUNTA('Master Tables'!$D923:$E923,'Master Tables'!$I923)+IF('Master Tables'!$J923="Yes",1,0)</f>
        <v>4</v>
      </c>
      <c r="N923" s="108">
        <f>IF('Master Tables'!$M923&gt;0,4,0)</f>
        <v>4</v>
      </c>
    </row>
    <row r="924" spans="1:14" s="4" customFormat="1">
      <c r="A924" s="109" t="s">
        <v>132</v>
      </c>
      <c r="B924" s="110" t="s">
        <v>215</v>
      </c>
      <c r="C924" s="110" t="s">
        <v>1705</v>
      </c>
      <c r="D924" s="110" t="s">
        <v>206</v>
      </c>
      <c r="E924" s="110" t="s">
        <v>1706</v>
      </c>
      <c r="F924" s="110" t="s">
        <v>188</v>
      </c>
      <c r="G924" s="109" t="s">
        <v>178</v>
      </c>
      <c r="H924" s="109"/>
      <c r="I924" s="109" t="s">
        <v>214</v>
      </c>
      <c r="J924" s="109" t="s">
        <v>208</v>
      </c>
      <c r="K924" s="109" t="s">
        <v>214</v>
      </c>
      <c r="L924" s="107" t="str">
        <f>IF(COUNTA('Master Tables'!$A924:$C924)=0,"",IF(COUNTA('Master Tables'!$D924:$E924,'Master Tables'!$I924)=3,"Yes","No"))</f>
        <v>Yes</v>
      </c>
      <c r="M924" s="107">
        <f>COUNTA('Master Tables'!$D924:$E924,'Master Tables'!$I924)+IF('Master Tables'!$J924="Yes",1,0)</f>
        <v>4</v>
      </c>
      <c r="N924" s="108">
        <f>IF('Master Tables'!$M924&gt;0,4,0)</f>
        <v>4</v>
      </c>
    </row>
    <row r="925" spans="1:14" s="4" customFormat="1">
      <c r="A925" s="109" t="s">
        <v>132</v>
      </c>
      <c r="B925" s="110" t="s">
        <v>215</v>
      </c>
      <c r="C925" s="110" t="s">
        <v>1707</v>
      </c>
      <c r="D925" s="110" t="s">
        <v>206</v>
      </c>
      <c r="E925" s="110" t="s">
        <v>1708</v>
      </c>
      <c r="F925" s="110" t="s">
        <v>188</v>
      </c>
      <c r="G925" s="109" t="s">
        <v>178</v>
      </c>
      <c r="H925" s="109"/>
      <c r="I925" s="109" t="s">
        <v>214</v>
      </c>
      <c r="J925" s="109" t="s">
        <v>208</v>
      </c>
      <c r="K925" s="109" t="s">
        <v>214</v>
      </c>
      <c r="L925" s="107" t="str">
        <f>IF(COUNTA('Master Tables'!$A925:$C925)=0,"",IF(COUNTA('Master Tables'!$D925:$E925,'Master Tables'!$I925)=3,"Yes","No"))</f>
        <v>Yes</v>
      </c>
      <c r="M925" s="107">
        <f>COUNTA('Master Tables'!$D925:$E925,'Master Tables'!$I925)+IF('Master Tables'!$J925="Yes",1,0)</f>
        <v>4</v>
      </c>
      <c r="N925" s="108">
        <f>IF('Master Tables'!$M925&gt;0,4,0)</f>
        <v>4</v>
      </c>
    </row>
    <row r="926" spans="1:14" s="4" customFormat="1">
      <c r="A926" s="109" t="s">
        <v>132</v>
      </c>
      <c r="B926" s="110" t="s">
        <v>215</v>
      </c>
      <c r="C926" s="110" t="s">
        <v>1709</v>
      </c>
      <c r="D926" s="110" t="s">
        <v>206</v>
      </c>
      <c r="E926" s="110" t="s">
        <v>1710</v>
      </c>
      <c r="F926" s="110" t="s">
        <v>188</v>
      </c>
      <c r="G926" s="109" t="s">
        <v>178</v>
      </c>
      <c r="H926" s="109"/>
      <c r="I926" s="109" t="s">
        <v>214</v>
      </c>
      <c r="J926" s="109" t="s">
        <v>208</v>
      </c>
      <c r="K926" s="109" t="s">
        <v>214</v>
      </c>
      <c r="L926" s="107" t="str">
        <f>IF(COUNTA('Master Tables'!$A926:$C926)=0,"",IF(COUNTA('Master Tables'!$D926:$E926,'Master Tables'!$I926)=3,"Yes","No"))</f>
        <v>Yes</v>
      </c>
      <c r="M926" s="107">
        <f>COUNTA('Master Tables'!$D926:$E926,'Master Tables'!$I926)+IF('Master Tables'!$J926="Yes",1,0)</f>
        <v>4</v>
      </c>
      <c r="N926" s="108">
        <f>IF('Master Tables'!$M926&gt;0,4,0)</f>
        <v>4</v>
      </c>
    </row>
    <row r="927" spans="1:14" s="4" customFormat="1">
      <c r="A927" s="109" t="s">
        <v>132</v>
      </c>
      <c r="B927" s="110" t="s">
        <v>215</v>
      </c>
      <c r="C927" s="110" t="s">
        <v>1711</v>
      </c>
      <c r="D927" s="110" t="s">
        <v>206</v>
      </c>
      <c r="E927" s="110" t="s">
        <v>1712</v>
      </c>
      <c r="F927" s="110" t="s">
        <v>188</v>
      </c>
      <c r="G927" s="109" t="s">
        <v>178</v>
      </c>
      <c r="H927" s="109"/>
      <c r="I927" s="109" t="s">
        <v>214</v>
      </c>
      <c r="J927" s="109" t="s">
        <v>208</v>
      </c>
      <c r="K927" s="109" t="s">
        <v>214</v>
      </c>
      <c r="L927" s="107" t="str">
        <f>IF(COUNTA('Master Tables'!$A927:$C927)=0,"",IF(COUNTA('Master Tables'!$D927:$E927,'Master Tables'!$I927)=3,"Yes","No"))</f>
        <v>Yes</v>
      </c>
      <c r="M927" s="107">
        <f>COUNTA('Master Tables'!$D927:$E927,'Master Tables'!$I927)+IF('Master Tables'!$J927="Yes",1,0)</f>
        <v>4</v>
      </c>
      <c r="N927" s="108">
        <f>IF('Master Tables'!$M927&gt;0,4,0)</f>
        <v>4</v>
      </c>
    </row>
    <row r="928" spans="1:14" s="4" customFormat="1">
      <c r="A928" s="109" t="s">
        <v>132</v>
      </c>
      <c r="B928" s="110" t="s">
        <v>215</v>
      </c>
      <c r="C928" s="110" t="s">
        <v>1713</v>
      </c>
      <c r="D928" s="110" t="s">
        <v>206</v>
      </c>
      <c r="E928" s="110" t="s">
        <v>1714</v>
      </c>
      <c r="F928" s="110" t="s">
        <v>188</v>
      </c>
      <c r="G928" s="109" t="s">
        <v>178</v>
      </c>
      <c r="H928" s="109"/>
      <c r="I928" s="109" t="s">
        <v>214</v>
      </c>
      <c r="J928" s="109" t="s">
        <v>208</v>
      </c>
      <c r="K928" s="109" t="s">
        <v>214</v>
      </c>
      <c r="L928" s="107" t="str">
        <f>IF(COUNTA('Master Tables'!$A928:$C928)=0,"",IF(COUNTA('Master Tables'!$D928:$E928,'Master Tables'!$I928)=3,"Yes","No"))</f>
        <v>Yes</v>
      </c>
      <c r="M928" s="107">
        <f>COUNTA('Master Tables'!$D928:$E928,'Master Tables'!$I928)+IF('Master Tables'!$J928="Yes",1,0)</f>
        <v>4</v>
      </c>
      <c r="N928" s="108">
        <f>IF('Master Tables'!$M928&gt;0,4,0)</f>
        <v>4</v>
      </c>
    </row>
    <row r="929" spans="1:14" s="4" customFormat="1">
      <c r="A929" s="109" t="s">
        <v>132</v>
      </c>
      <c r="B929" s="110" t="s">
        <v>215</v>
      </c>
      <c r="C929" s="110" t="s">
        <v>1715</v>
      </c>
      <c r="D929" s="110" t="s">
        <v>206</v>
      </c>
      <c r="E929" s="110" t="s">
        <v>1716</v>
      </c>
      <c r="F929" s="110" t="s">
        <v>188</v>
      </c>
      <c r="G929" s="109" t="s">
        <v>178</v>
      </c>
      <c r="H929" s="109"/>
      <c r="I929" s="109" t="s">
        <v>214</v>
      </c>
      <c r="J929" s="109" t="s">
        <v>208</v>
      </c>
      <c r="K929" s="109" t="s">
        <v>214</v>
      </c>
      <c r="L929" s="107" t="str">
        <f>IF(COUNTA('Master Tables'!$A929:$C929)=0,"",IF(COUNTA('Master Tables'!$D929:$E929,'Master Tables'!$I929)=3,"Yes","No"))</f>
        <v>Yes</v>
      </c>
      <c r="M929" s="107">
        <f>COUNTA('Master Tables'!$D929:$E929,'Master Tables'!$I929)+IF('Master Tables'!$J929="Yes",1,0)</f>
        <v>4</v>
      </c>
      <c r="N929" s="108">
        <f>IF('Master Tables'!$M929&gt;0,4,0)</f>
        <v>4</v>
      </c>
    </row>
    <row r="930" spans="1:14" s="4" customFormat="1">
      <c r="A930" s="109" t="s">
        <v>132</v>
      </c>
      <c r="B930" s="110" t="s">
        <v>215</v>
      </c>
      <c r="C930" s="110" t="s">
        <v>1717</v>
      </c>
      <c r="D930" s="110" t="s">
        <v>206</v>
      </c>
      <c r="E930" s="110" t="s">
        <v>1718</v>
      </c>
      <c r="F930" s="110" t="s">
        <v>188</v>
      </c>
      <c r="G930" s="109" t="s">
        <v>178</v>
      </c>
      <c r="H930" s="109"/>
      <c r="I930" s="109" t="s">
        <v>214</v>
      </c>
      <c r="J930" s="109" t="s">
        <v>208</v>
      </c>
      <c r="K930" s="109" t="s">
        <v>214</v>
      </c>
      <c r="L930" s="107" t="str">
        <f>IF(COUNTA('Master Tables'!$A930:$C930)=0,"",IF(COUNTA('Master Tables'!$D930:$E930,'Master Tables'!$I930)=3,"Yes","No"))</f>
        <v>Yes</v>
      </c>
      <c r="M930" s="107">
        <f>COUNTA('Master Tables'!$D930:$E930,'Master Tables'!$I930)+IF('Master Tables'!$J930="Yes",1,0)</f>
        <v>4</v>
      </c>
      <c r="N930" s="108">
        <f>IF('Master Tables'!$M930&gt;0,4,0)</f>
        <v>4</v>
      </c>
    </row>
    <row r="931" spans="1:14" s="4" customFormat="1">
      <c r="A931" s="109" t="s">
        <v>132</v>
      </c>
      <c r="B931" s="110" t="s">
        <v>215</v>
      </c>
      <c r="C931" s="110" t="s">
        <v>1719</v>
      </c>
      <c r="D931" s="110" t="s">
        <v>206</v>
      </c>
      <c r="E931" s="110" t="s">
        <v>450</v>
      </c>
      <c r="F931" s="110" t="s">
        <v>188</v>
      </c>
      <c r="G931" s="109" t="s">
        <v>178</v>
      </c>
      <c r="H931" s="109"/>
      <c r="I931" s="109" t="s">
        <v>214</v>
      </c>
      <c r="J931" s="109" t="s">
        <v>208</v>
      </c>
      <c r="K931" s="109" t="s">
        <v>214</v>
      </c>
      <c r="L931" s="107" t="str">
        <f>IF(COUNTA('Master Tables'!$A931:$C931)=0,"",IF(COUNTA('Master Tables'!$D931:$E931,'Master Tables'!$I931)=3,"Yes","No"))</f>
        <v>Yes</v>
      </c>
      <c r="M931" s="107">
        <f>COUNTA('Master Tables'!$D931:$E931,'Master Tables'!$I931)+IF('Master Tables'!$J931="Yes",1,0)</f>
        <v>4</v>
      </c>
      <c r="N931" s="108">
        <f>IF('Master Tables'!$M931&gt;0,4,0)</f>
        <v>4</v>
      </c>
    </row>
    <row r="932" spans="1:14" s="4" customFormat="1">
      <c r="A932" s="109" t="s">
        <v>132</v>
      </c>
      <c r="B932" s="110" t="s">
        <v>215</v>
      </c>
      <c r="C932" s="110" t="s">
        <v>1720</v>
      </c>
      <c r="D932" s="110" t="s">
        <v>206</v>
      </c>
      <c r="E932" s="110" t="s">
        <v>1721</v>
      </c>
      <c r="F932" s="110" t="s">
        <v>188</v>
      </c>
      <c r="G932" s="109" t="s">
        <v>178</v>
      </c>
      <c r="H932" s="109"/>
      <c r="I932" s="109" t="s">
        <v>214</v>
      </c>
      <c r="J932" s="109" t="s">
        <v>208</v>
      </c>
      <c r="K932" s="109" t="s">
        <v>214</v>
      </c>
      <c r="L932" s="107" t="str">
        <f>IF(COUNTA('Master Tables'!$A932:$C932)=0,"",IF(COUNTA('Master Tables'!$D932:$E932,'Master Tables'!$I932)=3,"Yes","No"))</f>
        <v>Yes</v>
      </c>
      <c r="M932" s="107">
        <f>COUNTA('Master Tables'!$D932:$E932,'Master Tables'!$I932)+IF('Master Tables'!$J932="Yes",1,0)</f>
        <v>4</v>
      </c>
      <c r="N932" s="108">
        <f>IF('Master Tables'!$M932&gt;0,4,0)</f>
        <v>4</v>
      </c>
    </row>
    <row r="933" spans="1:14" s="4" customFormat="1">
      <c r="A933" s="109" t="s">
        <v>132</v>
      </c>
      <c r="B933" s="110" t="s">
        <v>215</v>
      </c>
      <c r="C933" s="110" t="s">
        <v>1722</v>
      </c>
      <c r="D933" s="110" t="s">
        <v>206</v>
      </c>
      <c r="E933" s="110" t="s">
        <v>1723</v>
      </c>
      <c r="F933" s="110" t="s">
        <v>188</v>
      </c>
      <c r="G933" s="109" t="s">
        <v>178</v>
      </c>
      <c r="H933" s="109"/>
      <c r="I933" s="109" t="s">
        <v>214</v>
      </c>
      <c r="J933" s="109" t="s">
        <v>208</v>
      </c>
      <c r="K933" s="109" t="s">
        <v>214</v>
      </c>
      <c r="L933" s="107" t="str">
        <f>IF(COUNTA('Master Tables'!$A933:$C933)=0,"",IF(COUNTA('Master Tables'!$D933:$E933,'Master Tables'!$I933)=3,"Yes","No"))</f>
        <v>Yes</v>
      </c>
      <c r="M933" s="107">
        <f>COUNTA('Master Tables'!$D933:$E933,'Master Tables'!$I933)+IF('Master Tables'!$J933="Yes",1,0)</f>
        <v>4</v>
      </c>
      <c r="N933" s="108">
        <f>IF('Master Tables'!$M933&gt;0,4,0)</f>
        <v>4</v>
      </c>
    </row>
    <row r="934" spans="1:14" s="4" customFormat="1">
      <c r="A934" s="109" t="s">
        <v>132</v>
      </c>
      <c r="B934" s="110" t="s">
        <v>215</v>
      </c>
      <c r="C934" s="110" t="s">
        <v>1724</v>
      </c>
      <c r="D934" s="110" t="s">
        <v>206</v>
      </c>
      <c r="E934" s="110" t="s">
        <v>1725</v>
      </c>
      <c r="F934" s="110" t="s">
        <v>188</v>
      </c>
      <c r="G934" s="109" t="s">
        <v>178</v>
      </c>
      <c r="H934" s="109"/>
      <c r="I934" s="109" t="s">
        <v>214</v>
      </c>
      <c r="J934" s="109" t="s">
        <v>208</v>
      </c>
      <c r="K934" s="109" t="s">
        <v>214</v>
      </c>
      <c r="L934" s="107" t="str">
        <f>IF(COUNTA('Master Tables'!$A934:$C934)=0,"",IF(COUNTA('Master Tables'!$D934:$E934,'Master Tables'!$I934)=3,"Yes","No"))</f>
        <v>Yes</v>
      </c>
      <c r="M934" s="107">
        <f>COUNTA('Master Tables'!$D934:$E934,'Master Tables'!$I934)+IF('Master Tables'!$J934="Yes",1,0)</f>
        <v>4</v>
      </c>
      <c r="N934" s="108">
        <f>IF('Master Tables'!$M934&gt;0,4,0)</f>
        <v>4</v>
      </c>
    </row>
    <row r="935" spans="1:14" s="4" customFormat="1">
      <c r="A935" s="109" t="s">
        <v>132</v>
      </c>
      <c r="B935" s="110" t="s">
        <v>265</v>
      </c>
      <c r="C935" s="110" t="s">
        <v>1726</v>
      </c>
      <c r="D935" s="110" t="s">
        <v>206</v>
      </c>
      <c r="E935" s="110" t="s">
        <v>1727</v>
      </c>
      <c r="F935" s="110" t="s">
        <v>188</v>
      </c>
      <c r="G935" s="109" t="s">
        <v>178</v>
      </c>
      <c r="H935" s="109"/>
      <c r="I935" s="109" t="s">
        <v>214</v>
      </c>
      <c r="J935" s="109" t="s">
        <v>208</v>
      </c>
      <c r="K935" s="109" t="s">
        <v>214</v>
      </c>
      <c r="L935" s="107" t="str">
        <f>IF(COUNTA('Master Tables'!$A935:$C935)=0,"",IF(COUNTA('Master Tables'!$D935:$E935,'Master Tables'!$I935)=3,"Yes","No"))</f>
        <v>Yes</v>
      </c>
      <c r="M935" s="107">
        <f>COUNTA('Master Tables'!$D935:$E935,'Master Tables'!$I935)+IF('Master Tables'!$J935="Yes",1,0)</f>
        <v>4</v>
      </c>
      <c r="N935" s="108">
        <f>IF('Master Tables'!$M935&gt;0,4,0)</f>
        <v>4</v>
      </c>
    </row>
    <row r="936" spans="1:14" s="4" customFormat="1">
      <c r="A936" s="109" t="s">
        <v>132</v>
      </c>
      <c r="B936" s="110" t="s">
        <v>265</v>
      </c>
      <c r="C936" s="110" t="s">
        <v>1728</v>
      </c>
      <c r="D936" s="110" t="s">
        <v>206</v>
      </c>
      <c r="E936" s="110" t="s">
        <v>1729</v>
      </c>
      <c r="F936" s="110" t="s">
        <v>188</v>
      </c>
      <c r="G936" s="109" t="s">
        <v>178</v>
      </c>
      <c r="H936" s="109"/>
      <c r="I936" s="109" t="s">
        <v>214</v>
      </c>
      <c r="J936" s="109" t="s">
        <v>208</v>
      </c>
      <c r="K936" s="109" t="s">
        <v>214</v>
      </c>
      <c r="L936" s="107" t="str">
        <f>IF(COUNTA('Master Tables'!$A936:$C936)=0,"",IF(COUNTA('Master Tables'!$D936:$E936,'Master Tables'!$I936)=3,"Yes","No"))</f>
        <v>Yes</v>
      </c>
      <c r="M936" s="107">
        <f>COUNTA('Master Tables'!$D936:$E936,'Master Tables'!$I936)+IF('Master Tables'!$J936="Yes",1,0)</f>
        <v>4</v>
      </c>
      <c r="N936" s="108">
        <f>IF('Master Tables'!$M936&gt;0,4,0)</f>
        <v>4</v>
      </c>
    </row>
    <row r="937" spans="1:14" s="4" customFormat="1">
      <c r="A937" s="109" t="s">
        <v>132</v>
      </c>
      <c r="B937" s="110" t="s">
        <v>215</v>
      </c>
      <c r="C937" s="110" t="s">
        <v>1730</v>
      </c>
      <c r="D937" s="110" t="s">
        <v>206</v>
      </c>
      <c r="E937" s="110" t="s">
        <v>450</v>
      </c>
      <c r="F937" s="110" t="s">
        <v>188</v>
      </c>
      <c r="G937" s="109" t="s">
        <v>178</v>
      </c>
      <c r="H937" s="109"/>
      <c r="I937" s="109" t="s">
        <v>214</v>
      </c>
      <c r="J937" s="109" t="s">
        <v>208</v>
      </c>
      <c r="K937" s="109" t="s">
        <v>214</v>
      </c>
      <c r="L937" s="107" t="str">
        <f>IF(COUNTA('Master Tables'!$A937:$C937)=0,"",IF(COUNTA('Master Tables'!$D937:$E937,'Master Tables'!$I937)=3,"Yes","No"))</f>
        <v>Yes</v>
      </c>
      <c r="M937" s="107">
        <f>COUNTA('Master Tables'!$D937:$E937,'Master Tables'!$I937)+IF('Master Tables'!$J937="Yes",1,0)</f>
        <v>4</v>
      </c>
      <c r="N937" s="108">
        <f>IF('Master Tables'!$M937&gt;0,4,0)</f>
        <v>4</v>
      </c>
    </row>
    <row r="938" spans="1:14" s="4" customFormat="1">
      <c r="A938" s="109" t="s">
        <v>132</v>
      </c>
      <c r="B938" s="110" t="s">
        <v>265</v>
      </c>
      <c r="C938" s="110" t="s">
        <v>1731</v>
      </c>
      <c r="D938" s="110" t="s">
        <v>206</v>
      </c>
      <c r="E938" s="110" t="s">
        <v>1732</v>
      </c>
      <c r="F938" s="110" t="s">
        <v>188</v>
      </c>
      <c r="G938" s="109" t="s">
        <v>178</v>
      </c>
      <c r="H938" s="109"/>
      <c r="I938" s="109" t="s">
        <v>214</v>
      </c>
      <c r="J938" s="109" t="s">
        <v>208</v>
      </c>
      <c r="K938" s="109" t="s">
        <v>214</v>
      </c>
      <c r="L938" s="107" t="str">
        <f>IF(COUNTA('Master Tables'!$A938:$C938)=0,"",IF(COUNTA('Master Tables'!$D938:$E938,'Master Tables'!$I938)=3,"Yes","No"))</f>
        <v>Yes</v>
      </c>
      <c r="M938" s="107">
        <f>COUNTA('Master Tables'!$D938:$E938,'Master Tables'!$I938)+IF('Master Tables'!$J938="Yes",1,0)</f>
        <v>4</v>
      </c>
      <c r="N938" s="108">
        <f>IF('Master Tables'!$M938&gt;0,4,0)</f>
        <v>4</v>
      </c>
    </row>
    <row r="939" spans="1:14" s="4" customFormat="1">
      <c r="A939" s="109" t="s">
        <v>132</v>
      </c>
      <c r="B939" s="110" t="s">
        <v>215</v>
      </c>
      <c r="C939" s="110" t="s">
        <v>1733</v>
      </c>
      <c r="D939" s="110" t="s">
        <v>206</v>
      </c>
      <c r="E939" s="110" t="s">
        <v>1734</v>
      </c>
      <c r="F939" s="110" t="s">
        <v>188</v>
      </c>
      <c r="G939" s="109" t="s">
        <v>178</v>
      </c>
      <c r="H939" s="109"/>
      <c r="I939" s="109" t="s">
        <v>214</v>
      </c>
      <c r="J939" s="109" t="s">
        <v>208</v>
      </c>
      <c r="K939" s="109" t="s">
        <v>214</v>
      </c>
      <c r="L939" s="107" t="str">
        <f>IF(COUNTA('Master Tables'!$A939:$C939)=0,"",IF(COUNTA('Master Tables'!$D939:$E939,'Master Tables'!$I939)=3,"Yes","No"))</f>
        <v>Yes</v>
      </c>
      <c r="M939" s="107">
        <f>COUNTA('Master Tables'!$D939:$E939,'Master Tables'!$I939)+IF('Master Tables'!$J939="Yes",1,0)</f>
        <v>4</v>
      </c>
      <c r="N939" s="108">
        <f>IF('Master Tables'!$M939&gt;0,4,0)</f>
        <v>4</v>
      </c>
    </row>
    <row r="940" spans="1:14" s="4" customFormat="1">
      <c r="A940" s="109" t="s">
        <v>132</v>
      </c>
      <c r="B940" s="110" t="s">
        <v>1523</v>
      </c>
      <c r="C940" s="110" t="s">
        <v>1735</v>
      </c>
      <c r="D940" s="110" t="s">
        <v>206</v>
      </c>
      <c r="E940" s="110" t="s">
        <v>1736</v>
      </c>
      <c r="F940" s="110" t="s">
        <v>188</v>
      </c>
      <c r="G940" s="109" t="s">
        <v>178</v>
      </c>
      <c r="H940" s="109"/>
      <c r="I940" s="109" t="s">
        <v>214</v>
      </c>
      <c r="J940" s="109" t="s">
        <v>208</v>
      </c>
      <c r="K940" s="109" t="s">
        <v>214</v>
      </c>
      <c r="L940" s="107" t="str">
        <f>IF(COUNTA('Master Tables'!$A940:$C940)=0,"",IF(COUNTA('Master Tables'!$D940:$E940,'Master Tables'!$I940)=3,"Yes","No"))</f>
        <v>Yes</v>
      </c>
      <c r="M940" s="107">
        <f>COUNTA('Master Tables'!$D940:$E940,'Master Tables'!$I940)+IF('Master Tables'!$J940="Yes",1,0)</f>
        <v>4</v>
      </c>
      <c r="N940" s="108">
        <f>IF('Master Tables'!$M940&gt;0,4,0)</f>
        <v>4</v>
      </c>
    </row>
    <row r="941" spans="1:14" s="4" customFormat="1">
      <c r="A941" s="109" t="s">
        <v>132</v>
      </c>
      <c r="B941" s="110" t="s">
        <v>405</v>
      </c>
      <c r="C941" s="110" t="s">
        <v>1737</v>
      </c>
      <c r="D941" s="110" t="s">
        <v>206</v>
      </c>
      <c r="E941" s="110" t="s">
        <v>1738</v>
      </c>
      <c r="F941" s="110" t="s">
        <v>188</v>
      </c>
      <c r="G941" s="109" t="s">
        <v>178</v>
      </c>
      <c r="H941" s="109"/>
      <c r="I941" s="109" t="s">
        <v>214</v>
      </c>
      <c r="J941" s="109" t="s">
        <v>208</v>
      </c>
      <c r="K941" s="109" t="s">
        <v>214</v>
      </c>
      <c r="L941" s="107" t="str">
        <f>IF(COUNTA('Master Tables'!$A941:$C941)=0,"",IF(COUNTA('Master Tables'!$D941:$E941,'Master Tables'!$I941)=3,"Yes","No"))</f>
        <v>Yes</v>
      </c>
      <c r="M941" s="107">
        <f>COUNTA('Master Tables'!$D941:$E941,'Master Tables'!$I941)+IF('Master Tables'!$J941="Yes",1,0)</f>
        <v>4</v>
      </c>
      <c r="N941" s="108">
        <f>IF('Master Tables'!$M941&gt;0,4,0)</f>
        <v>4</v>
      </c>
    </row>
    <row r="942" spans="1:14" s="4" customFormat="1">
      <c r="A942" s="109" t="s">
        <v>132</v>
      </c>
      <c r="B942" s="110" t="s">
        <v>215</v>
      </c>
      <c r="C942" s="110" t="s">
        <v>1739</v>
      </c>
      <c r="D942" s="110" t="s">
        <v>206</v>
      </c>
      <c r="E942" s="110" t="s">
        <v>466</v>
      </c>
      <c r="F942" s="110" t="s">
        <v>188</v>
      </c>
      <c r="G942" s="109" t="s">
        <v>178</v>
      </c>
      <c r="H942" s="109"/>
      <c r="I942" s="109" t="s">
        <v>214</v>
      </c>
      <c r="J942" s="109" t="s">
        <v>208</v>
      </c>
      <c r="K942" s="109" t="s">
        <v>214</v>
      </c>
      <c r="L942" s="107" t="str">
        <f>IF(COUNTA('Master Tables'!$A942:$C942)=0,"",IF(COUNTA('Master Tables'!$D942:$E942,'Master Tables'!$I942)=3,"Yes","No"))</f>
        <v>Yes</v>
      </c>
      <c r="M942" s="107">
        <f>COUNTA('Master Tables'!$D942:$E942,'Master Tables'!$I942)+IF('Master Tables'!$J942="Yes",1,0)</f>
        <v>4</v>
      </c>
      <c r="N942" s="108">
        <f>IF('Master Tables'!$M942&gt;0,4,0)</f>
        <v>4</v>
      </c>
    </row>
    <row r="943" spans="1:14" s="4" customFormat="1">
      <c r="A943" s="109" t="s">
        <v>132</v>
      </c>
      <c r="B943" s="110" t="s">
        <v>405</v>
      </c>
      <c r="C943" s="110" t="s">
        <v>1740</v>
      </c>
      <c r="D943" s="110" t="s">
        <v>206</v>
      </c>
      <c r="E943" s="110" t="s">
        <v>450</v>
      </c>
      <c r="F943" s="110" t="s">
        <v>188</v>
      </c>
      <c r="G943" s="109" t="s">
        <v>178</v>
      </c>
      <c r="H943" s="109"/>
      <c r="I943" s="109" t="s">
        <v>214</v>
      </c>
      <c r="J943" s="109" t="s">
        <v>208</v>
      </c>
      <c r="K943" s="109" t="s">
        <v>214</v>
      </c>
      <c r="L943" s="107" t="str">
        <f>IF(COUNTA('Master Tables'!$A943:$C943)=0,"",IF(COUNTA('Master Tables'!$D943:$E943,'Master Tables'!$I943)=3,"Yes","No"))</f>
        <v>Yes</v>
      </c>
      <c r="M943" s="107">
        <f>COUNTA('Master Tables'!$D943:$E943,'Master Tables'!$I943)+IF('Master Tables'!$J943="Yes",1,0)</f>
        <v>4</v>
      </c>
      <c r="N943" s="108">
        <f>IF('Master Tables'!$M943&gt;0,4,0)</f>
        <v>4</v>
      </c>
    </row>
    <row r="944" spans="1:14" s="4" customFormat="1">
      <c r="A944" s="109" t="s">
        <v>132</v>
      </c>
      <c r="B944" s="110" t="s">
        <v>215</v>
      </c>
      <c r="C944" s="110" t="s">
        <v>1741</v>
      </c>
      <c r="D944" s="110" t="s">
        <v>206</v>
      </c>
      <c r="E944" s="110" t="s">
        <v>1742</v>
      </c>
      <c r="F944" s="110" t="s">
        <v>188</v>
      </c>
      <c r="G944" s="109" t="s">
        <v>178</v>
      </c>
      <c r="H944" s="109"/>
      <c r="I944" s="109" t="s">
        <v>214</v>
      </c>
      <c r="J944" s="109" t="s">
        <v>208</v>
      </c>
      <c r="K944" s="109" t="s">
        <v>214</v>
      </c>
      <c r="L944" s="107" t="str">
        <f>IF(COUNTA('Master Tables'!$A944:$C944)=0,"",IF(COUNTA('Master Tables'!$D944:$E944,'Master Tables'!$I944)=3,"Yes","No"))</f>
        <v>Yes</v>
      </c>
      <c r="M944" s="107">
        <f>COUNTA('Master Tables'!$D944:$E944,'Master Tables'!$I944)+IF('Master Tables'!$J944="Yes",1,0)</f>
        <v>4</v>
      </c>
      <c r="N944" s="108">
        <f>IF('Master Tables'!$M944&gt;0,4,0)</f>
        <v>4</v>
      </c>
    </row>
    <row r="945" spans="1:14" s="4" customFormat="1">
      <c r="A945" s="109" t="s">
        <v>132</v>
      </c>
      <c r="B945" s="110" t="s">
        <v>215</v>
      </c>
      <c r="C945" s="110" t="s">
        <v>1743</v>
      </c>
      <c r="D945" s="110" t="s">
        <v>206</v>
      </c>
      <c r="E945" s="110" t="s">
        <v>450</v>
      </c>
      <c r="F945" s="110" t="s">
        <v>188</v>
      </c>
      <c r="G945" s="109" t="s">
        <v>178</v>
      </c>
      <c r="H945" s="109"/>
      <c r="I945" s="109" t="s">
        <v>214</v>
      </c>
      <c r="J945" s="109" t="s">
        <v>208</v>
      </c>
      <c r="K945" s="109" t="s">
        <v>214</v>
      </c>
      <c r="L945" s="107" t="str">
        <f>IF(COUNTA('Master Tables'!$A945:$C945)=0,"",IF(COUNTA('Master Tables'!$D945:$E945,'Master Tables'!$I945)=3,"Yes","No"))</f>
        <v>Yes</v>
      </c>
      <c r="M945" s="107">
        <f>COUNTA('Master Tables'!$D945:$E945,'Master Tables'!$I945)+IF('Master Tables'!$J945="Yes",1,0)</f>
        <v>4</v>
      </c>
      <c r="N945" s="108">
        <f>IF('Master Tables'!$M945&gt;0,4,0)</f>
        <v>4</v>
      </c>
    </row>
    <row r="946" spans="1:14" s="4" customFormat="1">
      <c r="A946" s="109" t="s">
        <v>132</v>
      </c>
      <c r="B946" s="110" t="s">
        <v>405</v>
      </c>
      <c r="C946" s="110" t="s">
        <v>1744</v>
      </c>
      <c r="D946" s="110" t="s">
        <v>206</v>
      </c>
      <c r="E946" s="110" t="s">
        <v>450</v>
      </c>
      <c r="F946" s="110" t="s">
        <v>188</v>
      </c>
      <c r="G946" s="109" t="s">
        <v>178</v>
      </c>
      <c r="H946" s="109"/>
      <c r="I946" s="109" t="s">
        <v>214</v>
      </c>
      <c r="J946" s="109" t="s">
        <v>208</v>
      </c>
      <c r="K946" s="109" t="s">
        <v>214</v>
      </c>
      <c r="L946" s="107" t="str">
        <f>IF(COUNTA('Master Tables'!$A946:$C946)=0,"",IF(COUNTA('Master Tables'!$D946:$E946,'Master Tables'!$I946)=3,"Yes","No"))</f>
        <v>Yes</v>
      </c>
      <c r="M946" s="107">
        <f>COUNTA('Master Tables'!$D946:$E946,'Master Tables'!$I946)+IF('Master Tables'!$J946="Yes",1,0)</f>
        <v>4</v>
      </c>
      <c r="N946" s="108">
        <f>IF('Master Tables'!$M946&gt;0,4,0)</f>
        <v>4</v>
      </c>
    </row>
    <row r="947" spans="1:14" s="4" customFormat="1">
      <c r="A947" s="109" t="s">
        <v>132</v>
      </c>
      <c r="B947" s="110" t="s">
        <v>215</v>
      </c>
      <c r="C947" s="110" t="s">
        <v>1745</v>
      </c>
      <c r="D947" s="110" t="s">
        <v>206</v>
      </c>
      <c r="E947" s="110" t="s">
        <v>450</v>
      </c>
      <c r="F947" s="110" t="s">
        <v>188</v>
      </c>
      <c r="G947" s="109" t="s">
        <v>178</v>
      </c>
      <c r="H947" s="109"/>
      <c r="I947" s="109" t="s">
        <v>214</v>
      </c>
      <c r="J947" s="109" t="s">
        <v>208</v>
      </c>
      <c r="K947" s="109" t="s">
        <v>214</v>
      </c>
      <c r="L947" s="107" t="str">
        <f>IF(COUNTA('Master Tables'!$A947:$C947)=0,"",IF(COUNTA('Master Tables'!$D947:$E947,'Master Tables'!$I947)=3,"Yes","No"))</f>
        <v>Yes</v>
      </c>
      <c r="M947" s="107">
        <f>COUNTA('Master Tables'!$D947:$E947,'Master Tables'!$I947)+IF('Master Tables'!$J947="Yes",1,0)</f>
        <v>4</v>
      </c>
      <c r="N947" s="108">
        <f>IF('Master Tables'!$M947&gt;0,4,0)</f>
        <v>4</v>
      </c>
    </row>
    <row r="948" spans="1:14" s="4" customFormat="1">
      <c r="A948" s="109" t="s">
        <v>132</v>
      </c>
      <c r="B948" s="110" t="s">
        <v>455</v>
      </c>
      <c r="C948" s="110" t="s">
        <v>1746</v>
      </c>
      <c r="D948" s="110" t="s">
        <v>206</v>
      </c>
      <c r="E948" s="110" t="s">
        <v>450</v>
      </c>
      <c r="F948" s="110" t="s">
        <v>188</v>
      </c>
      <c r="G948" s="109" t="s">
        <v>178</v>
      </c>
      <c r="H948" s="109"/>
      <c r="I948" s="109" t="s">
        <v>214</v>
      </c>
      <c r="J948" s="109" t="s">
        <v>208</v>
      </c>
      <c r="K948" s="109" t="s">
        <v>214</v>
      </c>
      <c r="L948" s="107" t="str">
        <f>IF(COUNTA('Master Tables'!$A948:$C948)=0,"",IF(COUNTA('Master Tables'!$D948:$E948,'Master Tables'!$I948)=3,"Yes","No"))</f>
        <v>Yes</v>
      </c>
      <c r="M948" s="107">
        <f>COUNTA('Master Tables'!$D948:$E948,'Master Tables'!$I948)+IF('Master Tables'!$J948="Yes",1,0)</f>
        <v>4</v>
      </c>
      <c r="N948" s="108">
        <f>IF('Master Tables'!$M948&gt;0,4,0)</f>
        <v>4</v>
      </c>
    </row>
    <row r="949" spans="1:14" s="4" customFormat="1" ht="30">
      <c r="A949" s="109" t="s">
        <v>132</v>
      </c>
      <c r="B949" s="110" t="s">
        <v>215</v>
      </c>
      <c r="C949" s="110" t="s">
        <v>1747</v>
      </c>
      <c r="D949" s="110" t="s">
        <v>206</v>
      </c>
      <c r="E949" s="110" t="s">
        <v>1748</v>
      </c>
      <c r="F949" s="110" t="s">
        <v>188</v>
      </c>
      <c r="G949" s="109" t="s">
        <v>178</v>
      </c>
      <c r="H949" s="109"/>
      <c r="I949" s="109" t="s">
        <v>214</v>
      </c>
      <c r="J949" s="109" t="s">
        <v>208</v>
      </c>
      <c r="K949" s="109" t="s">
        <v>214</v>
      </c>
      <c r="L949" s="107" t="str">
        <f>IF(COUNTA('Master Tables'!$A949:$C949)=0,"",IF(COUNTA('Master Tables'!$D949:$E949,'Master Tables'!$I949)=3,"Yes","No"))</f>
        <v>Yes</v>
      </c>
      <c r="M949" s="107">
        <f>COUNTA('Master Tables'!$D949:$E949,'Master Tables'!$I949)+IF('Master Tables'!$J949="Yes",1,0)</f>
        <v>4</v>
      </c>
      <c r="N949" s="108">
        <f>IF('Master Tables'!$M949&gt;0,4,0)</f>
        <v>4</v>
      </c>
    </row>
    <row r="950" spans="1:14" s="4" customFormat="1">
      <c r="A950" s="109" t="s">
        <v>132</v>
      </c>
      <c r="B950" s="110" t="s">
        <v>265</v>
      </c>
      <c r="C950" s="110" t="s">
        <v>1749</v>
      </c>
      <c r="D950" s="110" t="s">
        <v>206</v>
      </c>
      <c r="E950" s="110" t="s">
        <v>1750</v>
      </c>
      <c r="F950" s="110" t="s">
        <v>188</v>
      </c>
      <c r="G950" s="109" t="s">
        <v>178</v>
      </c>
      <c r="H950" s="109"/>
      <c r="I950" s="109" t="s">
        <v>214</v>
      </c>
      <c r="J950" s="109" t="s">
        <v>208</v>
      </c>
      <c r="K950" s="109" t="s">
        <v>214</v>
      </c>
      <c r="L950" s="107" t="str">
        <f>IF(COUNTA('Master Tables'!$A950:$C950)=0,"",IF(COUNTA('Master Tables'!$D950:$E950,'Master Tables'!$I950)=3,"Yes","No"))</f>
        <v>Yes</v>
      </c>
      <c r="M950" s="107">
        <f>COUNTA('Master Tables'!$D950:$E950,'Master Tables'!$I950)+IF('Master Tables'!$J950="Yes",1,0)</f>
        <v>4</v>
      </c>
      <c r="N950" s="108">
        <f>IF('Master Tables'!$M950&gt;0,4,0)</f>
        <v>4</v>
      </c>
    </row>
    <row r="951" spans="1:14" s="4" customFormat="1">
      <c r="A951" s="109" t="s">
        <v>132</v>
      </c>
      <c r="B951" s="110" t="s">
        <v>405</v>
      </c>
      <c r="C951" s="110" t="s">
        <v>1751</v>
      </c>
      <c r="D951" s="110" t="s">
        <v>206</v>
      </c>
      <c r="E951" s="110" t="s">
        <v>1752</v>
      </c>
      <c r="F951" s="110" t="s">
        <v>188</v>
      </c>
      <c r="G951" s="109" t="s">
        <v>178</v>
      </c>
      <c r="H951" s="109"/>
      <c r="I951" s="109" t="s">
        <v>214</v>
      </c>
      <c r="J951" s="109" t="s">
        <v>208</v>
      </c>
      <c r="K951" s="109" t="s">
        <v>214</v>
      </c>
      <c r="L951" s="107" t="str">
        <f>IF(COUNTA('Master Tables'!$A951:$C951)=0,"",IF(COUNTA('Master Tables'!$D951:$E951,'Master Tables'!$I951)=3,"Yes","No"))</f>
        <v>Yes</v>
      </c>
      <c r="M951" s="107">
        <f>COUNTA('Master Tables'!$D951:$E951,'Master Tables'!$I951)+IF('Master Tables'!$J951="Yes",1,0)</f>
        <v>4</v>
      </c>
      <c r="N951" s="108">
        <f>IF('Master Tables'!$M951&gt;0,4,0)</f>
        <v>4</v>
      </c>
    </row>
    <row r="952" spans="1:14" s="4" customFormat="1">
      <c r="A952" s="109" t="s">
        <v>132</v>
      </c>
      <c r="B952" s="110" t="s">
        <v>405</v>
      </c>
      <c r="C952" s="110" t="s">
        <v>1753</v>
      </c>
      <c r="D952" s="110" t="s">
        <v>206</v>
      </c>
      <c r="E952" s="110" t="s">
        <v>1752</v>
      </c>
      <c r="F952" s="110" t="s">
        <v>188</v>
      </c>
      <c r="G952" s="109" t="s">
        <v>178</v>
      </c>
      <c r="H952" s="109"/>
      <c r="I952" s="109" t="s">
        <v>214</v>
      </c>
      <c r="J952" s="109" t="s">
        <v>208</v>
      </c>
      <c r="K952" s="109" t="s">
        <v>214</v>
      </c>
      <c r="L952" s="107" t="str">
        <f>IF(COUNTA('Master Tables'!$A952:$C952)=0,"",IF(COUNTA('Master Tables'!$D952:$E952,'Master Tables'!$I952)=3,"Yes","No"))</f>
        <v>Yes</v>
      </c>
      <c r="M952" s="107">
        <f>COUNTA('Master Tables'!$D952:$E952,'Master Tables'!$I952)+IF('Master Tables'!$J952="Yes",1,0)</f>
        <v>4</v>
      </c>
      <c r="N952" s="108">
        <f>IF('Master Tables'!$M952&gt;0,4,0)</f>
        <v>4</v>
      </c>
    </row>
    <row r="953" spans="1:14" s="4" customFormat="1">
      <c r="A953" s="109" t="s">
        <v>132</v>
      </c>
      <c r="B953" s="110" t="s">
        <v>215</v>
      </c>
      <c r="C953" s="110" t="s">
        <v>1754</v>
      </c>
      <c r="D953" s="110" t="s">
        <v>206</v>
      </c>
      <c r="E953" s="110" t="s">
        <v>1755</v>
      </c>
      <c r="F953" s="110" t="s">
        <v>188</v>
      </c>
      <c r="G953" s="109" t="s">
        <v>178</v>
      </c>
      <c r="H953" s="109"/>
      <c r="I953" s="109" t="s">
        <v>214</v>
      </c>
      <c r="J953" s="109" t="s">
        <v>208</v>
      </c>
      <c r="K953" s="109" t="s">
        <v>214</v>
      </c>
      <c r="L953" s="107" t="str">
        <f>IF(COUNTA('Master Tables'!$A953:$C953)=0,"",IF(COUNTA('Master Tables'!$D953:$E953,'Master Tables'!$I953)=3,"Yes","No"))</f>
        <v>Yes</v>
      </c>
      <c r="M953" s="107">
        <f>COUNTA('Master Tables'!$D953:$E953,'Master Tables'!$I953)+IF('Master Tables'!$J953="Yes",1,0)</f>
        <v>4</v>
      </c>
      <c r="N953" s="108">
        <f>IF('Master Tables'!$M953&gt;0,4,0)</f>
        <v>4</v>
      </c>
    </row>
    <row r="954" spans="1:14" s="4" customFormat="1">
      <c r="A954" s="109" t="s">
        <v>132</v>
      </c>
      <c r="B954" s="110" t="s">
        <v>215</v>
      </c>
      <c r="C954" s="110" t="s">
        <v>1756</v>
      </c>
      <c r="D954" s="110" t="s">
        <v>206</v>
      </c>
      <c r="E954" s="110" t="s">
        <v>1757</v>
      </c>
      <c r="F954" s="110" t="s">
        <v>188</v>
      </c>
      <c r="G954" s="109" t="s">
        <v>178</v>
      </c>
      <c r="H954" s="109"/>
      <c r="I954" s="109" t="s">
        <v>214</v>
      </c>
      <c r="J954" s="109" t="s">
        <v>208</v>
      </c>
      <c r="K954" s="109" t="s">
        <v>214</v>
      </c>
      <c r="L954" s="107" t="str">
        <f>IF(COUNTA('Master Tables'!$A954:$C954)=0,"",IF(COUNTA('Master Tables'!$D954:$E954,'Master Tables'!$I954)=3,"Yes","No"))</f>
        <v>Yes</v>
      </c>
      <c r="M954" s="107">
        <f>COUNTA('Master Tables'!$D954:$E954,'Master Tables'!$I954)+IF('Master Tables'!$J954="Yes",1,0)</f>
        <v>4</v>
      </c>
      <c r="N954" s="108">
        <f>IF('Master Tables'!$M954&gt;0,4,0)</f>
        <v>4</v>
      </c>
    </row>
    <row r="955" spans="1:14" s="4" customFormat="1">
      <c r="A955" s="109" t="s">
        <v>132</v>
      </c>
      <c r="B955" s="110" t="s">
        <v>215</v>
      </c>
      <c r="C955" s="110" t="s">
        <v>1758</v>
      </c>
      <c r="D955" s="110" t="s">
        <v>206</v>
      </c>
      <c r="E955" s="110" t="s">
        <v>450</v>
      </c>
      <c r="F955" s="110" t="s">
        <v>188</v>
      </c>
      <c r="G955" s="109" t="s">
        <v>178</v>
      </c>
      <c r="H955" s="109"/>
      <c r="I955" s="109" t="s">
        <v>214</v>
      </c>
      <c r="J955" s="109" t="s">
        <v>208</v>
      </c>
      <c r="K955" s="109" t="s">
        <v>214</v>
      </c>
      <c r="L955" s="107" t="str">
        <f>IF(COUNTA('Master Tables'!$A955:$C955)=0,"",IF(COUNTA('Master Tables'!$D955:$E955,'Master Tables'!$I955)=3,"Yes","No"))</f>
        <v>Yes</v>
      </c>
      <c r="M955" s="107">
        <f>COUNTA('Master Tables'!$D955:$E955,'Master Tables'!$I955)+IF('Master Tables'!$J955="Yes",1,0)</f>
        <v>4</v>
      </c>
      <c r="N955" s="108">
        <f>IF('Master Tables'!$M955&gt;0,4,0)</f>
        <v>4</v>
      </c>
    </row>
    <row r="956" spans="1:14" s="4" customFormat="1">
      <c r="A956" s="109" t="s">
        <v>132</v>
      </c>
      <c r="B956" s="110" t="s">
        <v>405</v>
      </c>
      <c r="C956" s="110" t="s">
        <v>1759</v>
      </c>
      <c r="D956" s="110" t="s">
        <v>206</v>
      </c>
      <c r="E956" s="110" t="s">
        <v>1760</v>
      </c>
      <c r="F956" s="110" t="s">
        <v>188</v>
      </c>
      <c r="G956" s="109" t="s">
        <v>178</v>
      </c>
      <c r="H956" s="109"/>
      <c r="I956" s="109" t="s">
        <v>214</v>
      </c>
      <c r="J956" s="109" t="s">
        <v>208</v>
      </c>
      <c r="K956" s="109" t="s">
        <v>214</v>
      </c>
      <c r="L956" s="107" t="str">
        <f>IF(COUNTA('Master Tables'!$A956:$C956)=0,"",IF(COUNTA('Master Tables'!$D956:$E956,'Master Tables'!$I956)=3,"Yes","No"))</f>
        <v>Yes</v>
      </c>
      <c r="M956" s="107">
        <f>COUNTA('Master Tables'!$D956:$E956,'Master Tables'!$I956)+IF('Master Tables'!$J956="Yes",1,0)</f>
        <v>4</v>
      </c>
      <c r="N956" s="108">
        <f>IF('Master Tables'!$M956&gt;0,4,0)</f>
        <v>4</v>
      </c>
    </row>
    <row r="957" spans="1:14" s="4" customFormat="1">
      <c r="A957" s="109" t="s">
        <v>132</v>
      </c>
      <c r="B957" s="110" t="s">
        <v>405</v>
      </c>
      <c r="C957" s="110" t="s">
        <v>1761</v>
      </c>
      <c r="D957" s="110" t="s">
        <v>206</v>
      </c>
      <c r="E957" s="110" t="s">
        <v>1762</v>
      </c>
      <c r="F957" s="110" t="s">
        <v>188</v>
      </c>
      <c r="G957" s="109" t="s">
        <v>178</v>
      </c>
      <c r="H957" s="109"/>
      <c r="I957" s="109" t="s">
        <v>214</v>
      </c>
      <c r="J957" s="109" t="s">
        <v>208</v>
      </c>
      <c r="K957" s="109" t="s">
        <v>214</v>
      </c>
      <c r="L957" s="107" t="str">
        <f>IF(COUNTA('Master Tables'!$A957:$C957)=0,"",IF(COUNTA('Master Tables'!$D957:$E957,'Master Tables'!$I957)=3,"Yes","No"))</f>
        <v>Yes</v>
      </c>
      <c r="M957" s="107">
        <f>COUNTA('Master Tables'!$D957:$E957,'Master Tables'!$I957)+IF('Master Tables'!$J957="Yes",1,0)</f>
        <v>4</v>
      </c>
      <c r="N957" s="108">
        <f>IF('Master Tables'!$M957&gt;0,4,0)</f>
        <v>4</v>
      </c>
    </row>
    <row r="958" spans="1:14" s="4" customFormat="1">
      <c r="A958" s="109" t="s">
        <v>132</v>
      </c>
      <c r="B958" s="110" t="s">
        <v>215</v>
      </c>
      <c r="C958" s="110" t="s">
        <v>1763</v>
      </c>
      <c r="D958" s="110" t="s">
        <v>206</v>
      </c>
      <c r="E958" s="110" t="s">
        <v>1764</v>
      </c>
      <c r="F958" s="110" t="s">
        <v>188</v>
      </c>
      <c r="G958" s="109" t="s">
        <v>178</v>
      </c>
      <c r="H958" s="109"/>
      <c r="I958" s="109" t="s">
        <v>214</v>
      </c>
      <c r="J958" s="109" t="s">
        <v>208</v>
      </c>
      <c r="K958" s="109" t="s">
        <v>214</v>
      </c>
      <c r="L958" s="107" t="str">
        <f>IF(COUNTA('Master Tables'!$A958:$C958)=0,"",IF(COUNTA('Master Tables'!$D958:$E958,'Master Tables'!$I958)=3,"Yes","No"))</f>
        <v>Yes</v>
      </c>
      <c r="M958" s="107">
        <f>COUNTA('Master Tables'!$D958:$E958,'Master Tables'!$I958)+IF('Master Tables'!$J958="Yes",1,0)</f>
        <v>4</v>
      </c>
      <c r="N958" s="108">
        <f>IF('Master Tables'!$M958&gt;0,4,0)</f>
        <v>4</v>
      </c>
    </row>
    <row r="959" spans="1:14" s="4" customFormat="1">
      <c r="A959" s="109" t="s">
        <v>132</v>
      </c>
      <c r="B959" s="110" t="s">
        <v>215</v>
      </c>
      <c r="C959" s="110" t="s">
        <v>1765</v>
      </c>
      <c r="D959" s="110" t="s">
        <v>206</v>
      </c>
      <c r="E959" s="110" t="s">
        <v>1766</v>
      </c>
      <c r="F959" s="110" t="s">
        <v>188</v>
      </c>
      <c r="G959" s="109" t="s">
        <v>178</v>
      </c>
      <c r="H959" s="109"/>
      <c r="I959" s="109" t="s">
        <v>214</v>
      </c>
      <c r="J959" s="109" t="s">
        <v>208</v>
      </c>
      <c r="K959" s="109" t="s">
        <v>214</v>
      </c>
      <c r="L959" s="107" t="str">
        <f>IF(COUNTA('Master Tables'!$A959:$C959)=0,"",IF(COUNTA('Master Tables'!$D959:$E959,'Master Tables'!$I959)=3,"Yes","No"))</f>
        <v>Yes</v>
      </c>
      <c r="M959" s="107">
        <f>COUNTA('Master Tables'!$D959:$E959,'Master Tables'!$I959)+IF('Master Tables'!$J959="Yes",1,0)</f>
        <v>4</v>
      </c>
      <c r="N959" s="108">
        <f>IF('Master Tables'!$M959&gt;0,4,0)</f>
        <v>4</v>
      </c>
    </row>
    <row r="960" spans="1:14" s="4" customFormat="1">
      <c r="A960" s="109" t="s">
        <v>132</v>
      </c>
      <c r="B960" s="110" t="s">
        <v>215</v>
      </c>
      <c r="C960" s="110" t="s">
        <v>1767</v>
      </c>
      <c r="D960" s="110" t="s">
        <v>206</v>
      </c>
      <c r="E960" s="110" t="s">
        <v>450</v>
      </c>
      <c r="F960" s="110" t="s">
        <v>188</v>
      </c>
      <c r="G960" s="109" t="s">
        <v>178</v>
      </c>
      <c r="H960" s="109"/>
      <c r="I960" s="109" t="s">
        <v>214</v>
      </c>
      <c r="J960" s="109" t="s">
        <v>208</v>
      </c>
      <c r="K960" s="109" t="s">
        <v>214</v>
      </c>
      <c r="L960" s="107" t="str">
        <f>IF(COUNTA('Master Tables'!$A960:$C960)=0,"",IF(COUNTA('Master Tables'!$D960:$E960,'Master Tables'!$I960)=3,"Yes","No"))</f>
        <v>Yes</v>
      </c>
      <c r="M960" s="107">
        <f>COUNTA('Master Tables'!$D960:$E960,'Master Tables'!$I960)+IF('Master Tables'!$J960="Yes",1,0)</f>
        <v>4</v>
      </c>
      <c r="N960" s="108">
        <f>IF('Master Tables'!$M960&gt;0,4,0)</f>
        <v>4</v>
      </c>
    </row>
    <row r="961" spans="1:14" s="4" customFormat="1">
      <c r="A961" s="109" t="s">
        <v>132</v>
      </c>
      <c r="B961" s="110" t="s">
        <v>215</v>
      </c>
      <c r="C961" s="110" t="s">
        <v>1768</v>
      </c>
      <c r="D961" s="110" t="s">
        <v>206</v>
      </c>
      <c r="E961" s="110" t="s">
        <v>450</v>
      </c>
      <c r="F961" s="110" t="s">
        <v>188</v>
      </c>
      <c r="G961" s="109" t="s">
        <v>178</v>
      </c>
      <c r="H961" s="109"/>
      <c r="I961" s="109" t="s">
        <v>214</v>
      </c>
      <c r="J961" s="109" t="s">
        <v>208</v>
      </c>
      <c r="K961" s="109" t="s">
        <v>214</v>
      </c>
      <c r="L961" s="107" t="str">
        <f>IF(COUNTA('Master Tables'!$A961:$C961)=0,"",IF(COUNTA('Master Tables'!$D961:$E961,'Master Tables'!$I961)=3,"Yes","No"))</f>
        <v>Yes</v>
      </c>
      <c r="M961" s="107">
        <f>COUNTA('Master Tables'!$D961:$E961,'Master Tables'!$I961)+IF('Master Tables'!$J961="Yes",1,0)</f>
        <v>4</v>
      </c>
      <c r="N961" s="108">
        <f>IF('Master Tables'!$M961&gt;0,4,0)</f>
        <v>4</v>
      </c>
    </row>
    <row r="962" spans="1:14" s="4" customFormat="1">
      <c r="A962" s="109" t="s">
        <v>132</v>
      </c>
      <c r="B962" s="110" t="s">
        <v>215</v>
      </c>
      <c r="C962" s="110" t="s">
        <v>1769</v>
      </c>
      <c r="D962" s="110" t="s">
        <v>206</v>
      </c>
      <c r="E962" s="110" t="s">
        <v>450</v>
      </c>
      <c r="F962" s="110" t="s">
        <v>188</v>
      </c>
      <c r="G962" s="109" t="s">
        <v>178</v>
      </c>
      <c r="H962" s="109"/>
      <c r="I962" s="109" t="s">
        <v>214</v>
      </c>
      <c r="J962" s="109" t="s">
        <v>208</v>
      </c>
      <c r="K962" s="109" t="s">
        <v>214</v>
      </c>
      <c r="L962" s="107" t="str">
        <f>IF(COUNTA('Master Tables'!$A962:$C962)=0,"",IF(COUNTA('Master Tables'!$D962:$E962,'Master Tables'!$I962)=3,"Yes","No"))</f>
        <v>Yes</v>
      </c>
      <c r="M962" s="107">
        <f>COUNTA('Master Tables'!$D962:$E962,'Master Tables'!$I962)+IF('Master Tables'!$J962="Yes",1,0)</f>
        <v>4</v>
      </c>
      <c r="N962" s="108">
        <f>IF('Master Tables'!$M962&gt;0,4,0)</f>
        <v>4</v>
      </c>
    </row>
    <row r="963" spans="1:14" s="4" customFormat="1" ht="30">
      <c r="A963" s="109" t="s">
        <v>132</v>
      </c>
      <c r="B963" s="110" t="s">
        <v>215</v>
      </c>
      <c r="C963" s="110" t="s">
        <v>1770</v>
      </c>
      <c r="D963" s="110" t="s">
        <v>206</v>
      </c>
      <c r="E963" s="110" t="s">
        <v>1771</v>
      </c>
      <c r="F963" s="110" t="s">
        <v>188</v>
      </c>
      <c r="G963" s="109" t="s">
        <v>178</v>
      </c>
      <c r="H963" s="109"/>
      <c r="I963" s="109" t="s">
        <v>214</v>
      </c>
      <c r="J963" s="109" t="s">
        <v>208</v>
      </c>
      <c r="K963" s="109" t="s">
        <v>214</v>
      </c>
      <c r="L963" s="107" t="str">
        <f>IF(COUNTA('Master Tables'!$A963:$C963)=0,"",IF(COUNTA('Master Tables'!$D963:$E963,'Master Tables'!$I963)=3,"Yes","No"))</f>
        <v>Yes</v>
      </c>
      <c r="M963" s="107">
        <f>COUNTA('Master Tables'!$D963:$E963,'Master Tables'!$I963)+IF('Master Tables'!$J963="Yes",1,0)</f>
        <v>4</v>
      </c>
      <c r="N963" s="108">
        <f>IF('Master Tables'!$M963&gt;0,4,0)</f>
        <v>4</v>
      </c>
    </row>
    <row r="964" spans="1:14" s="4" customFormat="1">
      <c r="A964" s="109" t="s">
        <v>132</v>
      </c>
      <c r="B964" s="110" t="s">
        <v>215</v>
      </c>
      <c r="C964" s="110" t="s">
        <v>1772</v>
      </c>
      <c r="D964" s="110" t="s">
        <v>206</v>
      </c>
      <c r="E964" s="110" t="s">
        <v>1773</v>
      </c>
      <c r="F964" s="110" t="s">
        <v>188</v>
      </c>
      <c r="G964" s="109" t="s">
        <v>178</v>
      </c>
      <c r="H964" s="109"/>
      <c r="I964" s="109" t="s">
        <v>214</v>
      </c>
      <c r="J964" s="109" t="s">
        <v>208</v>
      </c>
      <c r="K964" s="109" t="s">
        <v>214</v>
      </c>
      <c r="L964" s="107" t="str">
        <f>IF(COUNTA('Master Tables'!$A964:$C964)=0,"",IF(COUNTA('Master Tables'!$D964:$E964,'Master Tables'!$I964)=3,"Yes","No"))</f>
        <v>Yes</v>
      </c>
      <c r="M964" s="107">
        <f>COUNTA('Master Tables'!$D964:$E964,'Master Tables'!$I964)+IF('Master Tables'!$J964="Yes",1,0)</f>
        <v>4</v>
      </c>
      <c r="N964" s="108">
        <f>IF('Master Tables'!$M964&gt;0,4,0)</f>
        <v>4</v>
      </c>
    </row>
    <row r="965" spans="1:14" s="4" customFormat="1">
      <c r="A965" s="109" t="s">
        <v>132</v>
      </c>
      <c r="B965" s="110" t="s">
        <v>215</v>
      </c>
      <c r="C965" s="110" t="s">
        <v>1774</v>
      </c>
      <c r="D965" s="110" t="s">
        <v>206</v>
      </c>
      <c r="E965" s="110" t="s">
        <v>466</v>
      </c>
      <c r="F965" s="110" t="s">
        <v>188</v>
      </c>
      <c r="G965" s="109" t="s">
        <v>178</v>
      </c>
      <c r="H965" s="109"/>
      <c r="I965" s="109" t="s">
        <v>214</v>
      </c>
      <c r="J965" s="109" t="s">
        <v>208</v>
      </c>
      <c r="K965" s="109" t="s">
        <v>214</v>
      </c>
      <c r="L965" s="107" t="str">
        <f>IF(COUNTA('Master Tables'!$A965:$C965)=0,"",IF(COUNTA('Master Tables'!$D965:$E965,'Master Tables'!$I965)=3,"Yes","No"))</f>
        <v>Yes</v>
      </c>
      <c r="M965" s="107">
        <f>COUNTA('Master Tables'!$D965:$E965,'Master Tables'!$I965)+IF('Master Tables'!$J965="Yes",1,0)</f>
        <v>4</v>
      </c>
      <c r="N965" s="108">
        <f>IF('Master Tables'!$M965&gt;0,4,0)</f>
        <v>4</v>
      </c>
    </row>
    <row r="966" spans="1:14" s="4" customFormat="1">
      <c r="A966" s="109" t="s">
        <v>132</v>
      </c>
      <c r="B966" s="110" t="s">
        <v>215</v>
      </c>
      <c r="C966" s="110" t="s">
        <v>1775</v>
      </c>
      <c r="D966" s="110" t="s">
        <v>206</v>
      </c>
      <c r="E966" s="110" t="s">
        <v>1776</v>
      </c>
      <c r="F966" s="110" t="s">
        <v>188</v>
      </c>
      <c r="G966" s="109" t="s">
        <v>178</v>
      </c>
      <c r="H966" s="109"/>
      <c r="I966" s="109" t="s">
        <v>214</v>
      </c>
      <c r="J966" s="109" t="s">
        <v>208</v>
      </c>
      <c r="K966" s="109" t="s">
        <v>214</v>
      </c>
      <c r="L966" s="107" t="str">
        <f>IF(COUNTA('Master Tables'!$A966:$C966)=0,"",IF(COUNTA('Master Tables'!$D966:$E966,'Master Tables'!$I966)=3,"Yes","No"))</f>
        <v>Yes</v>
      </c>
      <c r="M966" s="107">
        <f>COUNTA('Master Tables'!$D966:$E966,'Master Tables'!$I966)+IF('Master Tables'!$J966="Yes",1,0)</f>
        <v>4</v>
      </c>
      <c r="N966" s="108">
        <f>IF('Master Tables'!$M966&gt;0,4,0)</f>
        <v>4</v>
      </c>
    </row>
    <row r="967" spans="1:14" s="4" customFormat="1">
      <c r="A967" s="109" t="s">
        <v>132</v>
      </c>
      <c r="B967" s="110" t="s">
        <v>215</v>
      </c>
      <c r="C967" s="110" t="s">
        <v>1777</v>
      </c>
      <c r="D967" s="110" t="s">
        <v>206</v>
      </c>
      <c r="E967" s="110" t="s">
        <v>1778</v>
      </c>
      <c r="F967" s="110" t="s">
        <v>188</v>
      </c>
      <c r="G967" s="109" t="s">
        <v>178</v>
      </c>
      <c r="H967" s="109"/>
      <c r="I967" s="109" t="s">
        <v>214</v>
      </c>
      <c r="J967" s="109" t="s">
        <v>208</v>
      </c>
      <c r="K967" s="109" t="s">
        <v>214</v>
      </c>
      <c r="L967" s="107" t="str">
        <f>IF(COUNTA('Master Tables'!$A967:$C967)=0,"",IF(COUNTA('Master Tables'!$D967:$E967,'Master Tables'!$I967)=3,"Yes","No"))</f>
        <v>Yes</v>
      </c>
      <c r="M967" s="107">
        <f>COUNTA('Master Tables'!$D967:$E967,'Master Tables'!$I967)+IF('Master Tables'!$J967="Yes",1,0)</f>
        <v>4</v>
      </c>
      <c r="N967" s="108">
        <f>IF('Master Tables'!$M967&gt;0,4,0)</f>
        <v>4</v>
      </c>
    </row>
    <row r="968" spans="1:14" s="4" customFormat="1">
      <c r="A968" s="109" t="s">
        <v>132</v>
      </c>
      <c r="B968" s="110" t="s">
        <v>215</v>
      </c>
      <c r="C968" s="110" t="s">
        <v>1779</v>
      </c>
      <c r="D968" s="110" t="s">
        <v>206</v>
      </c>
      <c r="E968" s="110" t="s">
        <v>1780</v>
      </c>
      <c r="F968" s="110" t="s">
        <v>188</v>
      </c>
      <c r="G968" s="109" t="s">
        <v>178</v>
      </c>
      <c r="H968" s="109"/>
      <c r="I968" s="109" t="s">
        <v>214</v>
      </c>
      <c r="J968" s="109" t="s">
        <v>208</v>
      </c>
      <c r="K968" s="109" t="s">
        <v>214</v>
      </c>
      <c r="L968" s="107" t="str">
        <f>IF(COUNTA('Master Tables'!$A968:$C968)=0,"",IF(COUNTA('Master Tables'!$D968:$E968,'Master Tables'!$I968)=3,"Yes","No"))</f>
        <v>Yes</v>
      </c>
      <c r="M968" s="107">
        <f>COUNTA('Master Tables'!$D968:$E968,'Master Tables'!$I968)+IF('Master Tables'!$J968="Yes",1,0)</f>
        <v>4</v>
      </c>
      <c r="N968" s="108">
        <f>IF('Master Tables'!$M968&gt;0,4,0)</f>
        <v>4</v>
      </c>
    </row>
    <row r="969" spans="1:14" s="4" customFormat="1">
      <c r="A969" s="109" t="s">
        <v>132</v>
      </c>
      <c r="B969" s="110" t="s">
        <v>215</v>
      </c>
      <c r="C969" s="110" t="s">
        <v>1781</v>
      </c>
      <c r="D969" s="110" t="s">
        <v>206</v>
      </c>
      <c r="E969" s="110" t="s">
        <v>1782</v>
      </c>
      <c r="F969" s="110" t="s">
        <v>188</v>
      </c>
      <c r="G969" s="109" t="s">
        <v>178</v>
      </c>
      <c r="H969" s="109"/>
      <c r="I969" s="109" t="s">
        <v>214</v>
      </c>
      <c r="J969" s="109" t="s">
        <v>208</v>
      </c>
      <c r="K969" s="109" t="s">
        <v>214</v>
      </c>
      <c r="L969" s="107" t="str">
        <f>IF(COUNTA('Master Tables'!$A969:$C969)=0,"",IF(COUNTA('Master Tables'!$D969:$E969,'Master Tables'!$I969)=3,"Yes","No"))</f>
        <v>Yes</v>
      </c>
      <c r="M969" s="107">
        <f>COUNTA('Master Tables'!$D969:$E969,'Master Tables'!$I969)+IF('Master Tables'!$J969="Yes",1,0)</f>
        <v>4</v>
      </c>
      <c r="N969" s="108">
        <f>IF('Master Tables'!$M969&gt;0,4,0)</f>
        <v>4</v>
      </c>
    </row>
    <row r="970" spans="1:14" s="4" customFormat="1">
      <c r="A970" s="109" t="s">
        <v>132</v>
      </c>
      <c r="B970" s="110" t="s">
        <v>215</v>
      </c>
      <c r="C970" s="110" t="s">
        <v>1783</v>
      </c>
      <c r="D970" s="110" t="s">
        <v>206</v>
      </c>
      <c r="E970" s="110" t="s">
        <v>1784</v>
      </c>
      <c r="F970" s="110" t="s">
        <v>188</v>
      </c>
      <c r="G970" s="109" t="s">
        <v>178</v>
      </c>
      <c r="H970" s="109"/>
      <c r="I970" s="109" t="s">
        <v>214</v>
      </c>
      <c r="J970" s="109" t="s">
        <v>208</v>
      </c>
      <c r="K970" s="109" t="s">
        <v>214</v>
      </c>
      <c r="L970" s="107" t="str">
        <f>IF(COUNTA('Master Tables'!$A970:$C970)=0,"",IF(COUNTA('Master Tables'!$D970:$E970,'Master Tables'!$I970)=3,"Yes","No"))</f>
        <v>Yes</v>
      </c>
      <c r="M970" s="107">
        <f>COUNTA('Master Tables'!$D970:$E970,'Master Tables'!$I970)+IF('Master Tables'!$J970="Yes",1,0)</f>
        <v>4</v>
      </c>
      <c r="N970" s="108">
        <f>IF('Master Tables'!$M970&gt;0,4,0)</f>
        <v>4</v>
      </c>
    </row>
    <row r="971" spans="1:14" s="4" customFormat="1">
      <c r="A971" s="109" t="s">
        <v>132</v>
      </c>
      <c r="B971" s="110" t="s">
        <v>215</v>
      </c>
      <c r="C971" s="110" t="s">
        <v>1785</v>
      </c>
      <c r="D971" s="110" t="s">
        <v>206</v>
      </c>
      <c r="E971" s="110" t="s">
        <v>450</v>
      </c>
      <c r="F971" s="110" t="s">
        <v>188</v>
      </c>
      <c r="G971" s="109" t="s">
        <v>178</v>
      </c>
      <c r="H971" s="109"/>
      <c r="I971" s="109" t="s">
        <v>214</v>
      </c>
      <c r="J971" s="109" t="s">
        <v>208</v>
      </c>
      <c r="K971" s="109" t="s">
        <v>214</v>
      </c>
      <c r="L971" s="107" t="str">
        <f>IF(COUNTA('Master Tables'!$A971:$C971)=0,"",IF(COUNTA('Master Tables'!$D971:$E971,'Master Tables'!$I971)=3,"Yes","No"))</f>
        <v>Yes</v>
      </c>
      <c r="M971" s="107">
        <f>COUNTA('Master Tables'!$D971:$E971,'Master Tables'!$I971)+IF('Master Tables'!$J971="Yes",1,0)</f>
        <v>4</v>
      </c>
      <c r="N971" s="108">
        <f>IF('Master Tables'!$M971&gt;0,4,0)</f>
        <v>4</v>
      </c>
    </row>
    <row r="972" spans="1:14" s="4" customFormat="1">
      <c r="A972" s="109" t="s">
        <v>132</v>
      </c>
      <c r="B972" s="110" t="s">
        <v>215</v>
      </c>
      <c r="C972" s="110" t="s">
        <v>1786</v>
      </c>
      <c r="D972" s="110" t="s">
        <v>206</v>
      </c>
      <c r="E972" s="110" t="s">
        <v>450</v>
      </c>
      <c r="F972" s="110" t="s">
        <v>188</v>
      </c>
      <c r="G972" s="109" t="s">
        <v>178</v>
      </c>
      <c r="H972" s="109"/>
      <c r="I972" s="109" t="s">
        <v>214</v>
      </c>
      <c r="J972" s="109" t="s">
        <v>208</v>
      </c>
      <c r="K972" s="109" t="s">
        <v>214</v>
      </c>
      <c r="L972" s="107" t="str">
        <f>IF(COUNTA('Master Tables'!$A972:$C972)=0,"",IF(COUNTA('Master Tables'!$D972:$E972,'Master Tables'!$I972)=3,"Yes","No"))</f>
        <v>Yes</v>
      </c>
      <c r="M972" s="107">
        <f>COUNTA('Master Tables'!$D972:$E972,'Master Tables'!$I972)+IF('Master Tables'!$J972="Yes",1,0)</f>
        <v>4</v>
      </c>
      <c r="N972" s="108">
        <f>IF('Master Tables'!$M972&gt;0,4,0)</f>
        <v>4</v>
      </c>
    </row>
    <row r="973" spans="1:14" s="4" customFormat="1">
      <c r="A973" s="109" t="s">
        <v>132</v>
      </c>
      <c r="B973" s="110" t="s">
        <v>455</v>
      </c>
      <c r="C973" s="110" t="s">
        <v>1787</v>
      </c>
      <c r="D973" s="110" t="s">
        <v>206</v>
      </c>
      <c r="E973" s="110" t="s">
        <v>1788</v>
      </c>
      <c r="F973" s="110" t="s">
        <v>188</v>
      </c>
      <c r="G973" s="109" t="s">
        <v>178</v>
      </c>
      <c r="H973" s="109"/>
      <c r="I973" s="109" t="s">
        <v>214</v>
      </c>
      <c r="J973" s="109" t="s">
        <v>208</v>
      </c>
      <c r="K973" s="109" t="s">
        <v>214</v>
      </c>
      <c r="L973" s="107" t="str">
        <f>IF(COUNTA('Master Tables'!$A973:$C973)=0,"",IF(COUNTA('Master Tables'!$D973:$E973,'Master Tables'!$I973)=3,"Yes","No"))</f>
        <v>Yes</v>
      </c>
      <c r="M973" s="107">
        <f>COUNTA('Master Tables'!$D973:$E973,'Master Tables'!$I973)+IF('Master Tables'!$J973="Yes",1,0)</f>
        <v>4</v>
      </c>
      <c r="N973" s="108">
        <f>IF('Master Tables'!$M973&gt;0,4,0)</f>
        <v>4</v>
      </c>
    </row>
    <row r="974" spans="1:14" s="4" customFormat="1">
      <c r="A974" s="109" t="s">
        <v>132</v>
      </c>
      <c r="B974" s="110" t="s">
        <v>405</v>
      </c>
      <c r="C974" s="110" t="s">
        <v>1789</v>
      </c>
      <c r="D974" s="110" t="s">
        <v>206</v>
      </c>
      <c r="E974" s="110" t="s">
        <v>1790</v>
      </c>
      <c r="F974" s="110" t="s">
        <v>188</v>
      </c>
      <c r="G974" s="109" t="s">
        <v>178</v>
      </c>
      <c r="H974" s="109"/>
      <c r="I974" s="109" t="s">
        <v>214</v>
      </c>
      <c r="J974" s="109" t="s">
        <v>208</v>
      </c>
      <c r="K974" s="109" t="s">
        <v>214</v>
      </c>
      <c r="L974" s="107" t="str">
        <f>IF(COUNTA('Master Tables'!$A974:$C974)=0,"",IF(COUNTA('Master Tables'!$D974:$E974,'Master Tables'!$I974)=3,"Yes","No"))</f>
        <v>Yes</v>
      </c>
      <c r="M974" s="107">
        <f>COUNTA('Master Tables'!$D974:$E974,'Master Tables'!$I974)+IF('Master Tables'!$J974="Yes",1,0)</f>
        <v>4</v>
      </c>
      <c r="N974" s="108">
        <f>IF('Master Tables'!$M974&gt;0,4,0)</f>
        <v>4</v>
      </c>
    </row>
    <row r="975" spans="1:14" s="4" customFormat="1">
      <c r="A975" s="109" t="s">
        <v>132</v>
      </c>
      <c r="B975" s="110" t="s">
        <v>215</v>
      </c>
      <c r="C975" s="110" t="s">
        <v>1791</v>
      </c>
      <c r="D975" s="110" t="s">
        <v>206</v>
      </c>
      <c r="E975" s="110" t="s">
        <v>1792</v>
      </c>
      <c r="F975" s="110" t="s">
        <v>188</v>
      </c>
      <c r="G975" s="109" t="s">
        <v>178</v>
      </c>
      <c r="H975" s="109"/>
      <c r="I975" s="109" t="s">
        <v>214</v>
      </c>
      <c r="J975" s="109" t="s">
        <v>208</v>
      </c>
      <c r="K975" s="109" t="s">
        <v>214</v>
      </c>
      <c r="L975" s="107" t="str">
        <f>IF(COUNTA('Master Tables'!$A975:$C975)=0,"",IF(COUNTA('Master Tables'!$D975:$E975,'Master Tables'!$I975)=3,"Yes","No"))</f>
        <v>Yes</v>
      </c>
      <c r="M975" s="107">
        <f>COUNTA('Master Tables'!$D975:$E975,'Master Tables'!$I975)+IF('Master Tables'!$J975="Yes",1,0)</f>
        <v>4</v>
      </c>
      <c r="N975" s="108">
        <f>IF('Master Tables'!$M975&gt;0,4,0)</f>
        <v>4</v>
      </c>
    </row>
    <row r="976" spans="1:14" s="4" customFormat="1">
      <c r="A976" s="109" t="s">
        <v>132</v>
      </c>
      <c r="B976" s="110" t="s">
        <v>215</v>
      </c>
      <c r="C976" s="110" t="s">
        <v>1793</v>
      </c>
      <c r="D976" s="110" t="s">
        <v>206</v>
      </c>
      <c r="E976" s="110" t="s">
        <v>1794</v>
      </c>
      <c r="F976" s="110" t="s">
        <v>188</v>
      </c>
      <c r="G976" s="109" t="s">
        <v>178</v>
      </c>
      <c r="H976" s="109"/>
      <c r="I976" s="109" t="s">
        <v>214</v>
      </c>
      <c r="J976" s="109" t="s">
        <v>208</v>
      </c>
      <c r="K976" s="109" t="s">
        <v>214</v>
      </c>
      <c r="L976" s="107" t="str">
        <f>IF(COUNTA('Master Tables'!$A976:$C976)=0,"",IF(COUNTA('Master Tables'!$D976:$E976,'Master Tables'!$I976)=3,"Yes","No"))</f>
        <v>Yes</v>
      </c>
      <c r="M976" s="107">
        <f>COUNTA('Master Tables'!$D976:$E976,'Master Tables'!$I976)+IF('Master Tables'!$J976="Yes",1,0)</f>
        <v>4</v>
      </c>
      <c r="N976" s="108">
        <f>IF('Master Tables'!$M976&gt;0,4,0)</f>
        <v>4</v>
      </c>
    </row>
    <row r="977" spans="1:14" s="4" customFormat="1">
      <c r="A977" s="109" t="s">
        <v>132</v>
      </c>
      <c r="B977" s="110" t="s">
        <v>215</v>
      </c>
      <c r="C977" s="110" t="s">
        <v>1795</v>
      </c>
      <c r="D977" s="110" t="s">
        <v>206</v>
      </c>
      <c r="E977" s="110" t="s">
        <v>450</v>
      </c>
      <c r="F977" s="110" t="s">
        <v>188</v>
      </c>
      <c r="G977" s="109" t="s">
        <v>178</v>
      </c>
      <c r="H977" s="109"/>
      <c r="I977" s="109" t="s">
        <v>214</v>
      </c>
      <c r="J977" s="109" t="s">
        <v>208</v>
      </c>
      <c r="K977" s="109" t="s">
        <v>214</v>
      </c>
      <c r="L977" s="107" t="str">
        <f>IF(COUNTA('Master Tables'!$A977:$C977)=0,"",IF(COUNTA('Master Tables'!$D977:$E977,'Master Tables'!$I977)=3,"Yes","No"))</f>
        <v>Yes</v>
      </c>
      <c r="M977" s="107">
        <f>COUNTA('Master Tables'!$D977:$E977,'Master Tables'!$I977)+IF('Master Tables'!$J977="Yes",1,0)</f>
        <v>4</v>
      </c>
      <c r="N977" s="108">
        <f>IF('Master Tables'!$M977&gt;0,4,0)</f>
        <v>4</v>
      </c>
    </row>
    <row r="978" spans="1:14" s="4" customFormat="1">
      <c r="A978" s="109" t="s">
        <v>132</v>
      </c>
      <c r="B978" s="110" t="s">
        <v>215</v>
      </c>
      <c r="C978" s="110" t="s">
        <v>1796</v>
      </c>
      <c r="D978" s="110" t="s">
        <v>206</v>
      </c>
      <c r="E978" s="110" t="s">
        <v>825</v>
      </c>
      <c r="F978" s="110" t="s">
        <v>188</v>
      </c>
      <c r="G978" s="109" t="s">
        <v>178</v>
      </c>
      <c r="H978" s="109"/>
      <c r="I978" s="109" t="s">
        <v>214</v>
      </c>
      <c r="J978" s="109" t="s">
        <v>208</v>
      </c>
      <c r="K978" s="109" t="s">
        <v>214</v>
      </c>
      <c r="L978" s="107" t="str">
        <f>IF(COUNTA('Master Tables'!$A978:$C978)=0,"",IF(COUNTA('Master Tables'!$D978:$E978,'Master Tables'!$I978)=3,"Yes","No"))</f>
        <v>Yes</v>
      </c>
      <c r="M978" s="107">
        <f>COUNTA('Master Tables'!$D978:$E978,'Master Tables'!$I978)+IF('Master Tables'!$J978="Yes",1,0)</f>
        <v>4</v>
      </c>
      <c r="N978" s="108">
        <f>IF('Master Tables'!$M978&gt;0,4,0)</f>
        <v>4</v>
      </c>
    </row>
    <row r="979" spans="1:14" s="4" customFormat="1">
      <c r="A979" s="109" t="s">
        <v>132</v>
      </c>
      <c r="B979" s="110" t="s">
        <v>215</v>
      </c>
      <c r="C979" s="110" t="s">
        <v>1797</v>
      </c>
      <c r="D979" s="110" t="s">
        <v>206</v>
      </c>
      <c r="E979" s="110" t="s">
        <v>1798</v>
      </c>
      <c r="F979" s="110" t="s">
        <v>188</v>
      </c>
      <c r="G979" s="109" t="s">
        <v>178</v>
      </c>
      <c r="H979" s="109"/>
      <c r="I979" s="109" t="s">
        <v>214</v>
      </c>
      <c r="J979" s="109" t="s">
        <v>208</v>
      </c>
      <c r="K979" s="109" t="s">
        <v>214</v>
      </c>
      <c r="L979" s="107" t="str">
        <f>IF(COUNTA('Master Tables'!$A979:$C979)=0,"",IF(COUNTA('Master Tables'!$D979:$E979,'Master Tables'!$I979)=3,"Yes","No"))</f>
        <v>Yes</v>
      </c>
      <c r="M979" s="107">
        <f>COUNTA('Master Tables'!$D979:$E979,'Master Tables'!$I979)+IF('Master Tables'!$J979="Yes",1,0)</f>
        <v>4</v>
      </c>
      <c r="N979" s="108">
        <f>IF('Master Tables'!$M979&gt;0,4,0)</f>
        <v>4</v>
      </c>
    </row>
    <row r="980" spans="1:14" s="4" customFormat="1">
      <c r="A980" s="109" t="s">
        <v>132</v>
      </c>
      <c r="B980" s="110" t="s">
        <v>215</v>
      </c>
      <c r="C980" s="110" t="s">
        <v>1799</v>
      </c>
      <c r="D980" s="110" t="s">
        <v>206</v>
      </c>
      <c r="E980" s="110" t="s">
        <v>1800</v>
      </c>
      <c r="F980" s="110" t="s">
        <v>188</v>
      </c>
      <c r="G980" s="109" t="s">
        <v>178</v>
      </c>
      <c r="H980" s="109"/>
      <c r="I980" s="109" t="s">
        <v>214</v>
      </c>
      <c r="J980" s="109" t="s">
        <v>208</v>
      </c>
      <c r="K980" s="109" t="s">
        <v>214</v>
      </c>
      <c r="L980" s="107" t="str">
        <f>IF(COUNTA('Master Tables'!$A980:$C980)=0,"",IF(COUNTA('Master Tables'!$D980:$E980,'Master Tables'!$I980)=3,"Yes","No"))</f>
        <v>Yes</v>
      </c>
      <c r="M980" s="107">
        <f>COUNTA('Master Tables'!$D980:$E980,'Master Tables'!$I980)+IF('Master Tables'!$J980="Yes",1,0)</f>
        <v>4</v>
      </c>
      <c r="N980" s="108">
        <f>IF('Master Tables'!$M980&gt;0,4,0)</f>
        <v>4</v>
      </c>
    </row>
    <row r="981" spans="1:14" s="4" customFormat="1">
      <c r="A981" s="109" t="s">
        <v>132</v>
      </c>
      <c r="B981" s="110" t="s">
        <v>215</v>
      </c>
      <c r="C981" s="110" t="s">
        <v>1801</v>
      </c>
      <c r="D981" s="110" t="s">
        <v>206</v>
      </c>
      <c r="E981" s="110" t="s">
        <v>1802</v>
      </c>
      <c r="F981" s="110" t="s">
        <v>188</v>
      </c>
      <c r="G981" s="109" t="s">
        <v>178</v>
      </c>
      <c r="H981" s="109"/>
      <c r="I981" s="109" t="s">
        <v>214</v>
      </c>
      <c r="J981" s="109" t="s">
        <v>208</v>
      </c>
      <c r="K981" s="109" t="s">
        <v>214</v>
      </c>
      <c r="L981" s="107" t="str">
        <f>IF(COUNTA('Master Tables'!$A981:$C981)=0,"",IF(COUNTA('Master Tables'!$D981:$E981,'Master Tables'!$I981)=3,"Yes","No"))</f>
        <v>Yes</v>
      </c>
      <c r="M981" s="107">
        <f>COUNTA('Master Tables'!$D981:$E981,'Master Tables'!$I981)+IF('Master Tables'!$J981="Yes",1,0)</f>
        <v>4</v>
      </c>
      <c r="N981" s="108">
        <f>IF('Master Tables'!$M981&gt;0,4,0)</f>
        <v>4</v>
      </c>
    </row>
    <row r="982" spans="1:14" s="4" customFormat="1">
      <c r="A982" s="109" t="s">
        <v>132</v>
      </c>
      <c r="B982" s="110" t="s">
        <v>215</v>
      </c>
      <c r="C982" s="110" t="s">
        <v>1803</v>
      </c>
      <c r="D982" s="110" t="s">
        <v>206</v>
      </c>
      <c r="E982" s="110" t="s">
        <v>1804</v>
      </c>
      <c r="F982" s="110" t="s">
        <v>188</v>
      </c>
      <c r="G982" s="109" t="s">
        <v>178</v>
      </c>
      <c r="H982" s="109"/>
      <c r="I982" s="109" t="s">
        <v>214</v>
      </c>
      <c r="J982" s="109" t="s">
        <v>208</v>
      </c>
      <c r="K982" s="109" t="s">
        <v>214</v>
      </c>
      <c r="L982" s="107" t="str">
        <f>IF(COUNTA('Master Tables'!$A982:$C982)=0,"",IF(COUNTA('Master Tables'!$D982:$E982,'Master Tables'!$I982)=3,"Yes","No"))</f>
        <v>Yes</v>
      </c>
      <c r="M982" s="107">
        <f>COUNTA('Master Tables'!$D982:$E982,'Master Tables'!$I982)+IF('Master Tables'!$J982="Yes",1,0)</f>
        <v>4</v>
      </c>
      <c r="N982" s="108">
        <f>IF('Master Tables'!$M982&gt;0,4,0)</f>
        <v>4</v>
      </c>
    </row>
    <row r="983" spans="1:14" s="4" customFormat="1">
      <c r="A983" s="109" t="s">
        <v>132</v>
      </c>
      <c r="B983" s="110" t="s">
        <v>215</v>
      </c>
      <c r="C983" s="110" t="s">
        <v>1805</v>
      </c>
      <c r="D983" s="110" t="s">
        <v>206</v>
      </c>
      <c r="E983" s="110" t="s">
        <v>450</v>
      </c>
      <c r="F983" s="110" t="s">
        <v>188</v>
      </c>
      <c r="G983" s="109" t="s">
        <v>178</v>
      </c>
      <c r="H983" s="109"/>
      <c r="I983" s="109" t="s">
        <v>214</v>
      </c>
      <c r="J983" s="109" t="s">
        <v>208</v>
      </c>
      <c r="K983" s="109" t="s">
        <v>214</v>
      </c>
      <c r="L983" s="107" t="str">
        <f>IF(COUNTA('Master Tables'!$A983:$C983)=0,"",IF(COUNTA('Master Tables'!$D983:$E983,'Master Tables'!$I983)=3,"Yes","No"))</f>
        <v>Yes</v>
      </c>
      <c r="M983" s="107">
        <f>COUNTA('Master Tables'!$D983:$E983,'Master Tables'!$I983)+IF('Master Tables'!$J983="Yes",1,0)</f>
        <v>4</v>
      </c>
      <c r="N983" s="108">
        <f>IF('Master Tables'!$M983&gt;0,4,0)</f>
        <v>4</v>
      </c>
    </row>
    <row r="984" spans="1:14" s="4" customFormat="1">
      <c r="A984" s="109" t="s">
        <v>132</v>
      </c>
      <c r="B984" s="110" t="s">
        <v>215</v>
      </c>
      <c r="C984" s="110" t="s">
        <v>1806</v>
      </c>
      <c r="D984" s="110" t="s">
        <v>206</v>
      </c>
      <c r="E984" s="110" t="s">
        <v>466</v>
      </c>
      <c r="F984" s="110" t="s">
        <v>188</v>
      </c>
      <c r="G984" s="109" t="s">
        <v>178</v>
      </c>
      <c r="H984" s="109"/>
      <c r="I984" s="109" t="s">
        <v>214</v>
      </c>
      <c r="J984" s="109" t="s">
        <v>208</v>
      </c>
      <c r="K984" s="109" t="s">
        <v>214</v>
      </c>
      <c r="L984" s="107" t="str">
        <f>IF(COUNTA('Master Tables'!$A984:$C984)=0,"",IF(COUNTA('Master Tables'!$D984:$E984,'Master Tables'!$I984)=3,"Yes","No"))</f>
        <v>Yes</v>
      </c>
      <c r="M984" s="107">
        <f>COUNTA('Master Tables'!$D984:$E984,'Master Tables'!$I984)+IF('Master Tables'!$J984="Yes",1,0)</f>
        <v>4</v>
      </c>
      <c r="N984" s="108">
        <f>IF('Master Tables'!$M984&gt;0,4,0)</f>
        <v>4</v>
      </c>
    </row>
    <row r="985" spans="1:14" s="4" customFormat="1">
      <c r="A985" s="109" t="s">
        <v>132</v>
      </c>
      <c r="B985" s="110" t="s">
        <v>215</v>
      </c>
      <c r="C985" s="110" t="s">
        <v>1807</v>
      </c>
      <c r="D985" s="110" t="s">
        <v>206</v>
      </c>
      <c r="E985" s="110" t="s">
        <v>1808</v>
      </c>
      <c r="F985" s="110" t="s">
        <v>188</v>
      </c>
      <c r="G985" s="109" t="s">
        <v>178</v>
      </c>
      <c r="H985" s="109"/>
      <c r="I985" s="109" t="s">
        <v>214</v>
      </c>
      <c r="J985" s="109" t="s">
        <v>208</v>
      </c>
      <c r="K985" s="109" t="s">
        <v>214</v>
      </c>
      <c r="L985" s="107" t="str">
        <f>IF(COUNTA('Master Tables'!$A985:$C985)=0,"",IF(COUNTA('Master Tables'!$D985:$E985,'Master Tables'!$I985)=3,"Yes","No"))</f>
        <v>Yes</v>
      </c>
      <c r="M985" s="107">
        <f>COUNTA('Master Tables'!$D985:$E985,'Master Tables'!$I985)+IF('Master Tables'!$J985="Yes",1,0)</f>
        <v>4</v>
      </c>
      <c r="N985" s="108">
        <f>IF('Master Tables'!$M985&gt;0,4,0)</f>
        <v>4</v>
      </c>
    </row>
    <row r="986" spans="1:14" s="4" customFormat="1">
      <c r="A986" s="109" t="s">
        <v>132</v>
      </c>
      <c r="B986" s="110" t="s">
        <v>265</v>
      </c>
      <c r="C986" s="110" t="s">
        <v>1809</v>
      </c>
      <c r="D986" s="110" t="s">
        <v>206</v>
      </c>
      <c r="E986" s="110" t="s">
        <v>450</v>
      </c>
      <c r="F986" s="110" t="s">
        <v>188</v>
      </c>
      <c r="G986" s="109" t="s">
        <v>178</v>
      </c>
      <c r="H986" s="109"/>
      <c r="I986" s="109" t="s">
        <v>214</v>
      </c>
      <c r="J986" s="109" t="s">
        <v>208</v>
      </c>
      <c r="K986" s="109" t="s">
        <v>214</v>
      </c>
      <c r="L986" s="107" t="str">
        <f>IF(COUNTA('Master Tables'!$A986:$C986)=0,"",IF(COUNTA('Master Tables'!$D986:$E986,'Master Tables'!$I986)=3,"Yes","No"))</f>
        <v>Yes</v>
      </c>
      <c r="M986" s="107">
        <f>COUNTA('Master Tables'!$D986:$E986,'Master Tables'!$I986)+IF('Master Tables'!$J986="Yes",1,0)</f>
        <v>4</v>
      </c>
      <c r="N986" s="108">
        <f>IF('Master Tables'!$M986&gt;0,4,0)</f>
        <v>4</v>
      </c>
    </row>
    <row r="987" spans="1:14" s="4" customFormat="1">
      <c r="A987" s="109" t="s">
        <v>132</v>
      </c>
      <c r="B987" s="110" t="s">
        <v>215</v>
      </c>
      <c r="C987" s="110" t="s">
        <v>1810</v>
      </c>
      <c r="D987" s="110" t="s">
        <v>206</v>
      </c>
      <c r="E987" s="110" t="s">
        <v>1811</v>
      </c>
      <c r="F987" s="110" t="s">
        <v>188</v>
      </c>
      <c r="G987" s="109" t="s">
        <v>178</v>
      </c>
      <c r="H987" s="109"/>
      <c r="I987" s="109" t="s">
        <v>214</v>
      </c>
      <c r="J987" s="109" t="s">
        <v>208</v>
      </c>
      <c r="K987" s="109" t="s">
        <v>214</v>
      </c>
      <c r="L987" s="107" t="str">
        <f>IF(COUNTA('Master Tables'!$A987:$C987)=0,"",IF(COUNTA('Master Tables'!$D987:$E987,'Master Tables'!$I987)=3,"Yes","No"))</f>
        <v>Yes</v>
      </c>
      <c r="M987" s="107">
        <f>COUNTA('Master Tables'!$D987:$E987,'Master Tables'!$I987)+IF('Master Tables'!$J987="Yes",1,0)</f>
        <v>4</v>
      </c>
      <c r="N987" s="108">
        <f>IF('Master Tables'!$M987&gt;0,4,0)</f>
        <v>4</v>
      </c>
    </row>
    <row r="988" spans="1:14" s="4" customFormat="1">
      <c r="A988" s="109" t="s">
        <v>132</v>
      </c>
      <c r="B988" s="110" t="s">
        <v>215</v>
      </c>
      <c r="C988" s="110" t="s">
        <v>1812</v>
      </c>
      <c r="D988" s="110" t="s">
        <v>206</v>
      </c>
      <c r="E988" s="110" t="s">
        <v>1246</v>
      </c>
      <c r="F988" s="110" t="s">
        <v>188</v>
      </c>
      <c r="G988" s="109" t="s">
        <v>178</v>
      </c>
      <c r="H988" s="109"/>
      <c r="I988" s="109" t="s">
        <v>214</v>
      </c>
      <c r="J988" s="109" t="s">
        <v>208</v>
      </c>
      <c r="K988" s="109" t="s">
        <v>214</v>
      </c>
      <c r="L988" s="107" t="str">
        <f>IF(COUNTA('Master Tables'!$A988:$C988)=0,"",IF(COUNTA('Master Tables'!$D988:$E988,'Master Tables'!$I988)=3,"Yes","No"))</f>
        <v>Yes</v>
      </c>
      <c r="M988" s="107">
        <f>COUNTA('Master Tables'!$D988:$E988,'Master Tables'!$I988)+IF('Master Tables'!$J988="Yes",1,0)</f>
        <v>4</v>
      </c>
      <c r="N988" s="108">
        <f>IF('Master Tables'!$M988&gt;0,4,0)</f>
        <v>4</v>
      </c>
    </row>
    <row r="989" spans="1:14" s="4" customFormat="1" ht="30">
      <c r="A989" s="109" t="s">
        <v>132</v>
      </c>
      <c r="B989" s="110" t="s">
        <v>215</v>
      </c>
      <c r="C989" s="110" t="s">
        <v>1813</v>
      </c>
      <c r="D989" s="110" t="s">
        <v>206</v>
      </c>
      <c r="E989" s="110" t="s">
        <v>450</v>
      </c>
      <c r="F989" s="110" t="s">
        <v>188</v>
      </c>
      <c r="G989" s="109" t="s">
        <v>178</v>
      </c>
      <c r="H989" s="109"/>
      <c r="I989" s="109" t="s">
        <v>214</v>
      </c>
      <c r="J989" s="109" t="s">
        <v>208</v>
      </c>
      <c r="K989" s="109" t="s">
        <v>214</v>
      </c>
      <c r="L989" s="107" t="str">
        <f>IF(COUNTA('Master Tables'!$A989:$C989)=0,"",IF(COUNTA('Master Tables'!$D989:$E989,'Master Tables'!$I989)=3,"Yes","No"))</f>
        <v>Yes</v>
      </c>
      <c r="M989" s="107">
        <f>COUNTA('Master Tables'!$D989:$E989,'Master Tables'!$I989)+IF('Master Tables'!$J989="Yes",1,0)</f>
        <v>4</v>
      </c>
      <c r="N989" s="108">
        <f>IF('Master Tables'!$M989&gt;0,4,0)</f>
        <v>4</v>
      </c>
    </row>
    <row r="990" spans="1:14" s="4" customFormat="1">
      <c r="A990" s="109" t="s">
        <v>132</v>
      </c>
      <c r="B990" s="110" t="s">
        <v>455</v>
      </c>
      <c r="C990" s="110" t="s">
        <v>1814</v>
      </c>
      <c r="D990" s="110" t="s">
        <v>206</v>
      </c>
      <c r="E990" s="110" t="s">
        <v>450</v>
      </c>
      <c r="F990" s="110" t="s">
        <v>188</v>
      </c>
      <c r="G990" s="109" t="s">
        <v>178</v>
      </c>
      <c r="H990" s="109"/>
      <c r="I990" s="109" t="s">
        <v>214</v>
      </c>
      <c r="J990" s="109" t="s">
        <v>208</v>
      </c>
      <c r="K990" s="109" t="s">
        <v>214</v>
      </c>
      <c r="L990" s="107" t="str">
        <f>IF(COUNTA('Master Tables'!$A990:$C990)=0,"",IF(COUNTA('Master Tables'!$D990:$E990,'Master Tables'!$I990)=3,"Yes","No"))</f>
        <v>Yes</v>
      </c>
      <c r="M990" s="107">
        <f>COUNTA('Master Tables'!$D990:$E990,'Master Tables'!$I990)+IF('Master Tables'!$J990="Yes",1,0)</f>
        <v>4</v>
      </c>
      <c r="N990" s="108">
        <f>IF('Master Tables'!$M990&gt;0,4,0)</f>
        <v>4</v>
      </c>
    </row>
    <row r="991" spans="1:14" s="4" customFormat="1">
      <c r="A991" s="109" t="s">
        <v>132</v>
      </c>
      <c r="B991" s="110" t="s">
        <v>215</v>
      </c>
      <c r="C991" s="110" t="s">
        <v>1815</v>
      </c>
      <c r="D991" s="110" t="s">
        <v>206</v>
      </c>
      <c r="E991" s="110" t="s">
        <v>450</v>
      </c>
      <c r="F991" s="110" t="s">
        <v>188</v>
      </c>
      <c r="G991" s="109" t="s">
        <v>178</v>
      </c>
      <c r="H991" s="109"/>
      <c r="I991" s="109" t="s">
        <v>214</v>
      </c>
      <c r="J991" s="109" t="s">
        <v>208</v>
      </c>
      <c r="K991" s="109" t="s">
        <v>214</v>
      </c>
      <c r="L991" s="107" t="str">
        <f>IF(COUNTA('Master Tables'!$A991:$C991)=0,"",IF(COUNTA('Master Tables'!$D991:$E991,'Master Tables'!$I991)=3,"Yes","No"))</f>
        <v>Yes</v>
      </c>
      <c r="M991" s="107">
        <f>COUNTA('Master Tables'!$D991:$E991,'Master Tables'!$I991)+IF('Master Tables'!$J991="Yes",1,0)</f>
        <v>4</v>
      </c>
      <c r="N991" s="108">
        <f>IF('Master Tables'!$M991&gt;0,4,0)</f>
        <v>4</v>
      </c>
    </row>
    <row r="992" spans="1:14" s="4" customFormat="1">
      <c r="A992" s="109" t="s">
        <v>132</v>
      </c>
      <c r="B992" s="110" t="s">
        <v>215</v>
      </c>
      <c r="C992" s="110" t="s">
        <v>1816</v>
      </c>
      <c r="D992" s="110" t="s">
        <v>206</v>
      </c>
      <c r="E992" s="110" t="s">
        <v>450</v>
      </c>
      <c r="F992" s="110" t="s">
        <v>188</v>
      </c>
      <c r="G992" s="109" t="s">
        <v>178</v>
      </c>
      <c r="H992" s="109"/>
      <c r="I992" s="109" t="s">
        <v>214</v>
      </c>
      <c r="J992" s="109" t="s">
        <v>208</v>
      </c>
      <c r="K992" s="109" t="s">
        <v>214</v>
      </c>
      <c r="L992" s="107" t="str">
        <f>IF(COUNTA('Master Tables'!$A992:$C992)=0,"",IF(COUNTA('Master Tables'!$D992:$E992,'Master Tables'!$I992)=3,"Yes","No"))</f>
        <v>Yes</v>
      </c>
      <c r="M992" s="107">
        <f>COUNTA('Master Tables'!$D992:$E992,'Master Tables'!$I992)+IF('Master Tables'!$J992="Yes",1,0)</f>
        <v>4</v>
      </c>
      <c r="N992" s="108">
        <f>IF('Master Tables'!$M992&gt;0,4,0)</f>
        <v>4</v>
      </c>
    </row>
    <row r="993" spans="1:14" s="4" customFormat="1">
      <c r="A993" s="109" t="s">
        <v>132</v>
      </c>
      <c r="B993" s="110" t="s">
        <v>215</v>
      </c>
      <c r="C993" s="110" t="s">
        <v>1817</v>
      </c>
      <c r="D993" s="110" t="s">
        <v>206</v>
      </c>
      <c r="E993" s="110" t="s">
        <v>466</v>
      </c>
      <c r="F993" s="110" t="s">
        <v>188</v>
      </c>
      <c r="G993" s="109" t="s">
        <v>178</v>
      </c>
      <c r="H993" s="109"/>
      <c r="I993" s="109" t="s">
        <v>214</v>
      </c>
      <c r="J993" s="109" t="s">
        <v>208</v>
      </c>
      <c r="K993" s="109" t="s">
        <v>214</v>
      </c>
      <c r="L993" s="107" t="str">
        <f>IF(COUNTA('Master Tables'!$A993:$C993)=0,"",IF(COUNTA('Master Tables'!$D993:$E993,'Master Tables'!$I993)=3,"Yes","No"))</f>
        <v>Yes</v>
      </c>
      <c r="M993" s="107">
        <f>COUNTA('Master Tables'!$D993:$E993,'Master Tables'!$I993)+IF('Master Tables'!$J993="Yes",1,0)</f>
        <v>4</v>
      </c>
      <c r="N993" s="108">
        <f>IF('Master Tables'!$M993&gt;0,4,0)</f>
        <v>4</v>
      </c>
    </row>
    <row r="994" spans="1:14" s="4" customFormat="1">
      <c r="A994" s="109" t="s">
        <v>132</v>
      </c>
      <c r="B994" s="110" t="s">
        <v>215</v>
      </c>
      <c r="C994" s="110" t="s">
        <v>1818</v>
      </c>
      <c r="D994" s="110" t="s">
        <v>206</v>
      </c>
      <c r="E994" s="110" t="s">
        <v>466</v>
      </c>
      <c r="F994" s="110" t="s">
        <v>188</v>
      </c>
      <c r="G994" s="109" t="s">
        <v>178</v>
      </c>
      <c r="H994" s="109"/>
      <c r="I994" s="109" t="s">
        <v>214</v>
      </c>
      <c r="J994" s="109" t="s">
        <v>208</v>
      </c>
      <c r="K994" s="109" t="s">
        <v>214</v>
      </c>
      <c r="L994" s="107" t="str">
        <f>IF(COUNTA('Master Tables'!$A994:$C994)=0,"",IF(COUNTA('Master Tables'!$D994:$E994,'Master Tables'!$I994)=3,"Yes","No"))</f>
        <v>Yes</v>
      </c>
      <c r="M994" s="107">
        <f>COUNTA('Master Tables'!$D994:$E994,'Master Tables'!$I994)+IF('Master Tables'!$J994="Yes",1,0)</f>
        <v>4</v>
      </c>
      <c r="N994" s="108">
        <f>IF('Master Tables'!$M994&gt;0,4,0)</f>
        <v>4</v>
      </c>
    </row>
    <row r="995" spans="1:14" s="4" customFormat="1">
      <c r="A995" s="109" t="s">
        <v>132</v>
      </c>
      <c r="B995" s="110" t="s">
        <v>215</v>
      </c>
      <c r="C995" s="110" t="s">
        <v>1819</v>
      </c>
      <c r="D995" s="110" t="s">
        <v>206</v>
      </c>
      <c r="E995" s="110" t="s">
        <v>450</v>
      </c>
      <c r="F995" s="110" t="s">
        <v>188</v>
      </c>
      <c r="G995" s="109" t="s">
        <v>178</v>
      </c>
      <c r="H995" s="109"/>
      <c r="I995" s="109" t="s">
        <v>214</v>
      </c>
      <c r="J995" s="109" t="s">
        <v>208</v>
      </c>
      <c r="K995" s="109" t="s">
        <v>214</v>
      </c>
      <c r="L995" s="107" t="str">
        <f>IF(COUNTA('Master Tables'!$A995:$C995)=0,"",IF(COUNTA('Master Tables'!$D995:$E995,'Master Tables'!$I995)=3,"Yes","No"))</f>
        <v>Yes</v>
      </c>
      <c r="M995" s="107">
        <f>COUNTA('Master Tables'!$D995:$E995,'Master Tables'!$I995)+IF('Master Tables'!$J995="Yes",1,0)</f>
        <v>4</v>
      </c>
      <c r="N995" s="108">
        <f>IF('Master Tables'!$M995&gt;0,4,0)</f>
        <v>4</v>
      </c>
    </row>
    <row r="996" spans="1:14" s="4" customFormat="1">
      <c r="A996" s="109" t="s">
        <v>132</v>
      </c>
      <c r="B996" s="110" t="s">
        <v>215</v>
      </c>
      <c r="C996" s="110" t="s">
        <v>1820</v>
      </c>
      <c r="D996" s="110" t="s">
        <v>206</v>
      </c>
      <c r="E996" s="110" t="s">
        <v>450</v>
      </c>
      <c r="F996" s="110" t="s">
        <v>188</v>
      </c>
      <c r="G996" s="109" t="s">
        <v>178</v>
      </c>
      <c r="H996" s="109"/>
      <c r="I996" s="109" t="s">
        <v>214</v>
      </c>
      <c r="J996" s="109" t="s">
        <v>208</v>
      </c>
      <c r="K996" s="109" t="s">
        <v>214</v>
      </c>
      <c r="L996" s="107" t="str">
        <f>IF(COUNTA('Master Tables'!$A996:$C996)=0,"",IF(COUNTA('Master Tables'!$D996:$E996,'Master Tables'!$I996)=3,"Yes","No"))</f>
        <v>Yes</v>
      </c>
      <c r="M996" s="107">
        <f>COUNTA('Master Tables'!$D996:$E996,'Master Tables'!$I996)+IF('Master Tables'!$J996="Yes",1,0)</f>
        <v>4</v>
      </c>
      <c r="N996" s="108">
        <f>IF('Master Tables'!$M996&gt;0,4,0)</f>
        <v>4</v>
      </c>
    </row>
    <row r="997" spans="1:14" s="4" customFormat="1">
      <c r="A997" s="109" t="s">
        <v>132</v>
      </c>
      <c r="B997" s="110" t="s">
        <v>405</v>
      </c>
      <c r="C997" s="110" t="s">
        <v>1821</v>
      </c>
      <c r="D997" s="110" t="s">
        <v>206</v>
      </c>
      <c r="E997" s="110" t="s">
        <v>1822</v>
      </c>
      <c r="F997" s="110" t="s">
        <v>188</v>
      </c>
      <c r="G997" s="109" t="s">
        <v>178</v>
      </c>
      <c r="H997" s="109"/>
      <c r="I997" s="109" t="s">
        <v>214</v>
      </c>
      <c r="J997" s="109" t="s">
        <v>208</v>
      </c>
      <c r="K997" s="109" t="s">
        <v>214</v>
      </c>
      <c r="L997" s="107" t="str">
        <f>IF(COUNTA('Master Tables'!$A997:$C997)=0,"",IF(COUNTA('Master Tables'!$D997:$E997,'Master Tables'!$I997)=3,"Yes","No"))</f>
        <v>Yes</v>
      </c>
      <c r="M997" s="107">
        <f>COUNTA('Master Tables'!$D997:$E997,'Master Tables'!$I997)+IF('Master Tables'!$J997="Yes",1,0)</f>
        <v>4</v>
      </c>
      <c r="N997" s="108">
        <f>IF('Master Tables'!$M997&gt;0,4,0)</f>
        <v>4</v>
      </c>
    </row>
    <row r="998" spans="1:14" s="4" customFormat="1">
      <c r="A998" s="109" t="s">
        <v>132</v>
      </c>
      <c r="B998" s="110" t="s">
        <v>215</v>
      </c>
      <c r="C998" s="110" t="s">
        <v>1823</v>
      </c>
      <c r="D998" s="110" t="s">
        <v>206</v>
      </c>
      <c r="E998" s="110" t="s">
        <v>1653</v>
      </c>
      <c r="F998" s="110" t="s">
        <v>188</v>
      </c>
      <c r="G998" s="109" t="s">
        <v>178</v>
      </c>
      <c r="H998" s="109"/>
      <c r="I998" s="109" t="s">
        <v>214</v>
      </c>
      <c r="J998" s="109" t="s">
        <v>208</v>
      </c>
      <c r="K998" s="109" t="s">
        <v>214</v>
      </c>
      <c r="L998" s="107" t="str">
        <f>IF(COUNTA('Master Tables'!$A998:$C998)=0,"",IF(COUNTA('Master Tables'!$D998:$E998,'Master Tables'!$I998)=3,"Yes","No"))</f>
        <v>Yes</v>
      </c>
      <c r="M998" s="107">
        <f>COUNTA('Master Tables'!$D998:$E998,'Master Tables'!$I998)+IF('Master Tables'!$J998="Yes",1,0)</f>
        <v>4</v>
      </c>
      <c r="N998" s="108">
        <f>IF('Master Tables'!$M998&gt;0,4,0)</f>
        <v>4</v>
      </c>
    </row>
    <row r="999" spans="1:14" s="4" customFormat="1">
      <c r="A999" s="109" t="s">
        <v>132</v>
      </c>
      <c r="B999" s="110" t="s">
        <v>215</v>
      </c>
      <c r="C999" s="110" t="s">
        <v>1824</v>
      </c>
      <c r="D999" s="110" t="s">
        <v>206</v>
      </c>
      <c r="E999" s="110" t="s">
        <v>450</v>
      </c>
      <c r="F999" s="110" t="s">
        <v>188</v>
      </c>
      <c r="G999" s="109" t="s">
        <v>178</v>
      </c>
      <c r="H999" s="109"/>
      <c r="I999" s="109" t="s">
        <v>214</v>
      </c>
      <c r="J999" s="109" t="s">
        <v>208</v>
      </c>
      <c r="K999" s="109" t="s">
        <v>214</v>
      </c>
      <c r="L999" s="107" t="str">
        <f>IF(COUNTA('Master Tables'!$A999:$C999)=0,"",IF(COUNTA('Master Tables'!$D999:$E999,'Master Tables'!$I999)=3,"Yes","No"))</f>
        <v>Yes</v>
      </c>
      <c r="M999" s="107">
        <f>COUNTA('Master Tables'!$D999:$E999,'Master Tables'!$I999)+IF('Master Tables'!$J999="Yes",1,0)</f>
        <v>4</v>
      </c>
      <c r="N999" s="108">
        <f>IF('Master Tables'!$M999&gt;0,4,0)</f>
        <v>4</v>
      </c>
    </row>
    <row r="1000" spans="1:14" s="4" customFormat="1">
      <c r="A1000" s="109" t="s">
        <v>132</v>
      </c>
      <c r="B1000" s="110" t="s">
        <v>215</v>
      </c>
      <c r="C1000" s="110" t="s">
        <v>1825</v>
      </c>
      <c r="D1000" s="110" t="s">
        <v>206</v>
      </c>
      <c r="E1000" s="110" t="s">
        <v>450</v>
      </c>
      <c r="F1000" s="110" t="s">
        <v>188</v>
      </c>
      <c r="G1000" s="109" t="s">
        <v>178</v>
      </c>
      <c r="H1000" s="109"/>
      <c r="I1000" s="109" t="s">
        <v>214</v>
      </c>
      <c r="J1000" s="109" t="s">
        <v>208</v>
      </c>
      <c r="K1000" s="109" t="s">
        <v>214</v>
      </c>
      <c r="L1000" s="107" t="str">
        <f>IF(COUNTA('Master Tables'!$A1000:$C1000)=0,"",IF(COUNTA('Master Tables'!$D1000:$E1000,'Master Tables'!$I1000)=3,"Yes","No"))</f>
        <v>Yes</v>
      </c>
      <c r="M1000" s="107">
        <f>COUNTA('Master Tables'!$D1000:$E1000,'Master Tables'!$I1000)+IF('Master Tables'!$J1000="Yes",1,0)</f>
        <v>4</v>
      </c>
      <c r="N1000" s="108">
        <f>IF('Master Tables'!$M1000&gt;0,4,0)</f>
        <v>4</v>
      </c>
    </row>
    <row r="1001" spans="1:14" s="4" customFormat="1">
      <c r="A1001" s="109" t="s">
        <v>132</v>
      </c>
      <c r="B1001" s="110" t="s">
        <v>455</v>
      </c>
      <c r="C1001" s="110" t="s">
        <v>1826</v>
      </c>
      <c r="D1001" s="110" t="s">
        <v>206</v>
      </c>
      <c r="E1001" s="110" t="s">
        <v>450</v>
      </c>
      <c r="F1001" s="110" t="s">
        <v>188</v>
      </c>
      <c r="G1001" s="109" t="s">
        <v>178</v>
      </c>
      <c r="H1001" s="109"/>
      <c r="I1001" s="109" t="s">
        <v>214</v>
      </c>
      <c r="J1001" s="109" t="s">
        <v>208</v>
      </c>
      <c r="K1001" s="109" t="s">
        <v>214</v>
      </c>
      <c r="L1001" s="107" t="str">
        <f>IF(COUNTA('Master Tables'!$A1001:$C1001)=0,"",IF(COUNTA('Master Tables'!$D1001:$E1001,'Master Tables'!$I1001)=3,"Yes","No"))</f>
        <v>Yes</v>
      </c>
      <c r="M1001" s="107">
        <f>COUNTA('Master Tables'!$D1001:$E1001,'Master Tables'!$I1001)+IF('Master Tables'!$J1001="Yes",1,0)</f>
        <v>4</v>
      </c>
      <c r="N1001" s="108">
        <f>IF('Master Tables'!$M1001&gt;0,4,0)</f>
        <v>4</v>
      </c>
    </row>
    <row r="1002" spans="1:14" s="4" customFormat="1">
      <c r="A1002" s="109" t="s">
        <v>132</v>
      </c>
      <c r="B1002" s="110" t="s">
        <v>215</v>
      </c>
      <c r="C1002" s="110" t="s">
        <v>1827</v>
      </c>
      <c r="D1002" s="110" t="s">
        <v>206</v>
      </c>
      <c r="E1002" s="110" t="s">
        <v>466</v>
      </c>
      <c r="F1002" s="110" t="s">
        <v>188</v>
      </c>
      <c r="G1002" s="109" t="s">
        <v>178</v>
      </c>
      <c r="H1002" s="109"/>
      <c r="I1002" s="109" t="s">
        <v>214</v>
      </c>
      <c r="J1002" s="109" t="s">
        <v>208</v>
      </c>
      <c r="K1002" s="109" t="s">
        <v>214</v>
      </c>
      <c r="L1002" s="107" t="str">
        <f>IF(COUNTA('Master Tables'!$A1002:$C1002)=0,"",IF(COUNTA('Master Tables'!$D1002:$E1002,'Master Tables'!$I1002)=3,"Yes","No"))</f>
        <v>Yes</v>
      </c>
      <c r="M1002" s="107">
        <f>COUNTA('Master Tables'!$D1002:$E1002,'Master Tables'!$I1002)+IF('Master Tables'!$J1002="Yes",1,0)</f>
        <v>4</v>
      </c>
      <c r="N1002" s="108">
        <f>IF('Master Tables'!$M1002&gt;0,4,0)</f>
        <v>4</v>
      </c>
    </row>
    <row r="1003" spans="1:14" s="4" customFormat="1">
      <c r="A1003" s="109" t="s">
        <v>132</v>
      </c>
      <c r="B1003" s="110" t="s">
        <v>215</v>
      </c>
      <c r="C1003" s="110" t="s">
        <v>1828</v>
      </c>
      <c r="D1003" s="110" t="s">
        <v>206</v>
      </c>
      <c r="E1003" s="110" t="s">
        <v>450</v>
      </c>
      <c r="F1003" s="110" t="s">
        <v>188</v>
      </c>
      <c r="G1003" s="109" t="s">
        <v>178</v>
      </c>
      <c r="H1003" s="109"/>
      <c r="I1003" s="109" t="s">
        <v>214</v>
      </c>
      <c r="J1003" s="109" t="s">
        <v>208</v>
      </c>
      <c r="K1003" s="109" t="s">
        <v>214</v>
      </c>
      <c r="L1003" s="107" t="str">
        <f>IF(COUNTA('Master Tables'!$A1003:$C1003)=0,"",IF(COUNTA('Master Tables'!$D1003:$E1003,'Master Tables'!$I1003)=3,"Yes","No"))</f>
        <v>Yes</v>
      </c>
      <c r="M1003" s="107">
        <f>COUNTA('Master Tables'!$D1003:$E1003,'Master Tables'!$I1003)+IF('Master Tables'!$J1003="Yes",1,0)</f>
        <v>4</v>
      </c>
      <c r="N1003" s="108">
        <f>IF('Master Tables'!$M1003&gt;0,4,0)</f>
        <v>4</v>
      </c>
    </row>
    <row r="1004" spans="1:14" s="4" customFormat="1">
      <c r="A1004" s="109" t="s">
        <v>132</v>
      </c>
      <c r="B1004" s="110" t="s">
        <v>520</v>
      </c>
      <c r="C1004" s="110" t="s">
        <v>1829</v>
      </c>
      <c r="D1004" s="110" t="s">
        <v>206</v>
      </c>
      <c r="E1004" s="110" t="s">
        <v>450</v>
      </c>
      <c r="F1004" s="110" t="s">
        <v>188</v>
      </c>
      <c r="G1004" s="109" t="s">
        <v>178</v>
      </c>
      <c r="H1004" s="109"/>
      <c r="I1004" s="109" t="s">
        <v>214</v>
      </c>
      <c r="J1004" s="109" t="s">
        <v>208</v>
      </c>
      <c r="K1004" s="109" t="s">
        <v>214</v>
      </c>
      <c r="L1004" s="107" t="str">
        <f>IF(COUNTA('Master Tables'!$A1004:$C1004)=0,"",IF(COUNTA('Master Tables'!$D1004:$E1004,'Master Tables'!$I1004)=3,"Yes","No"))</f>
        <v>Yes</v>
      </c>
      <c r="M1004" s="107">
        <f>COUNTA('Master Tables'!$D1004:$E1004,'Master Tables'!$I1004)+IF('Master Tables'!$J1004="Yes",1,0)</f>
        <v>4</v>
      </c>
      <c r="N1004" s="108">
        <f>IF('Master Tables'!$M1004&gt;0,4,0)</f>
        <v>4</v>
      </c>
    </row>
    <row r="1005" spans="1:14" s="4" customFormat="1">
      <c r="A1005" s="109" t="s">
        <v>132</v>
      </c>
      <c r="B1005" s="110" t="s">
        <v>520</v>
      </c>
      <c r="C1005" s="110" t="s">
        <v>1830</v>
      </c>
      <c r="D1005" s="110" t="s">
        <v>206</v>
      </c>
      <c r="E1005" s="110" t="s">
        <v>1831</v>
      </c>
      <c r="F1005" s="110" t="s">
        <v>188</v>
      </c>
      <c r="G1005" s="109" t="s">
        <v>178</v>
      </c>
      <c r="H1005" s="109"/>
      <c r="I1005" s="109" t="s">
        <v>214</v>
      </c>
      <c r="J1005" s="109" t="s">
        <v>208</v>
      </c>
      <c r="K1005" s="109" t="s">
        <v>214</v>
      </c>
      <c r="L1005" s="107" t="str">
        <f>IF(COUNTA('Master Tables'!$A1005:$C1005)=0,"",IF(COUNTA('Master Tables'!$D1005:$E1005,'Master Tables'!$I1005)=3,"Yes","No"))</f>
        <v>Yes</v>
      </c>
      <c r="M1005" s="107">
        <f>COUNTA('Master Tables'!$D1005:$E1005,'Master Tables'!$I1005)+IF('Master Tables'!$J1005="Yes",1,0)</f>
        <v>4</v>
      </c>
      <c r="N1005" s="108">
        <f>IF('Master Tables'!$M1005&gt;0,4,0)</f>
        <v>4</v>
      </c>
    </row>
    <row r="1006" spans="1:14" s="4" customFormat="1">
      <c r="A1006" s="109" t="s">
        <v>132</v>
      </c>
      <c r="B1006" s="110" t="s">
        <v>215</v>
      </c>
      <c r="C1006" s="110" t="s">
        <v>1832</v>
      </c>
      <c r="D1006" s="110" t="s">
        <v>206</v>
      </c>
      <c r="E1006" s="110" t="s">
        <v>1833</v>
      </c>
      <c r="F1006" s="110" t="s">
        <v>188</v>
      </c>
      <c r="G1006" s="109" t="s">
        <v>178</v>
      </c>
      <c r="H1006" s="109"/>
      <c r="I1006" s="109" t="s">
        <v>214</v>
      </c>
      <c r="J1006" s="109" t="s">
        <v>208</v>
      </c>
      <c r="K1006" s="109" t="s">
        <v>214</v>
      </c>
      <c r="L1006" s="107" t="str">
        <f>IF(COUNTA('Master Tables'!$A1006:$C1006)=0,"",IF(COUNTA('Master Tables'!$D1006:$E1006,'Master Tables'!$I1006)=3,"Yes","No"))</f>
        <v>Yes</v>
      </c>
      <c r="M1006" s="107">
        <f>COUNTA('Master Tables'!$D1006:$E1006,'Master Tables'!$I1006)+IF('Master Tables'!$J1006="Yes",1,0)</f>
        <v>4</v>
      </c>
      <c r="N1006" s="108">
        <f>IF('Master Tables'!$M1006&gt;0,4,0)</f>
        <v>4</v>
      </c>
    </row>
    <row r="1007" spans="1:14" s="4" customFormat="1">
      <c r="A1007" s="109" t="s">
        <v>132</v>
      </c>
      <c r="B1007" s="110" t="s">
        <v>215</v>
      </c>
      <c r="C1007" s="110" t="s">
        <v>1834</v>
      </c>
      <c r="D1007" s="110" t="s">
        <v>206</v>
      </c>
      <c r="E1007" s="110" t="s">
        <v>1835</v>
      </c>
      <c r="F1007" s="110" t="s">
        <v>188</v>
      </c>
      <c r="G1007" s="109" t="s">
        <v>178</v>
      </c>
      <c r="H1007" s="109"/>
      <c r="I1007" s="109" t="s">
        <v>214</v>
      </c>
      <c r="J1007" s="109" t="s">
        <v>208</v>
      </c>
      <c r="K1007" s="109" t="s">
        <v>214</v>
      </c>
      <c r="L1007" s="107" t="str">
        <f>IF(COUNTA('Master Tables'!$A1007:$C1007)=0,"",IF(COUNTA('Master Tables'!$D1007:$E1007,'Master Tables'!$I1007)=3,"Yes","No"))</f>
        <v>Yes</v>
      </c>
      <c r="M1007" s="107">
        <f>COUNTA('Master Tables'!$D1007:$E1007,'Master Tables'!$I1007)+IF('Master Tables'!$J1007="Yes",1,0)</f>
        <v>4</v>
      </c>
      <c r="N1007" s="108">
        <f>IF('Master Tables'!$M1007&gt;0,4,0)</f>
        <v>4</v>
      </c>
    </row>
    <row r="1008" spans="1:14" s="4" customFormat="1">
      <c r="A1008" s="109" t="s">
        <v>132</v>
      </c>
      <c r="B1008" s="110" t="s">
        <v>405</v>
      </c>
      <c r="C1008" s="110" t="s">
        <v>1836</v>
      </c>
      <c r="D1008" s="110" t="s">
        <v>206</v>
      </c>
      <c r="E1008" s="110" t="s">
        <v>466</v>
      </c>
      <c r="F1008" s="110" t="s">
        <v>188</v>
      </c>
      <c r="G1008" s="109" t="s">
        <v>178</v>
      </c>
      <c r="H1008" s="109"/>
      <c r="I1008" s="109" t="s">
        <v>214</v>
      </c>
      <c r="J1008" s="109" t="s">
        <v>208</v>
      </c>
      <c r="K1008" s="109" t="s">
        <v>214</v>
      </c>
      <c r="L1008" s="107" t="str">
        <f>IF(COUNTA('Master Tables'!$A1008:$C1008)=0,"",IF(COUNTA('Master Tables'!$D1008:$E1008,'Master Tables'!$I1008)=3,"Yes","No"))</f>
        <v>Yes</v>
      </c>
      <c r="M1008" s="107">
        <f>COUNTA('Master Tables'!$D1008:$E1008,'Master Tables'!$I1008)+IF('Master Tables'!$J1008="Yes",1,0)</f>
        <v>4</v>
      </c>
      <c r="N1008" s="108">
        <f>IF('Master Tables'!$M1008&gt;0,4,0)</f>
        <v>4</v>
      </c>
    </row>
    <row r="1009" spans="1:14" s="4" customFormat="1">
      <c r="A1009" s="109" t="s">
        <v>132</v>
      </c>
      <c r="B1009" s="110" t="s">
        <v>215</v>
      </c>
      <c r="C1009" s="110" t="s">
        <v>1837</v>
      </c>
      <c r="D1009" s="110" t="s">
        <v>206</v>
      </c>
      <c r="E1009" s="110" t="s">
        <v>1838</v>
      </c>
      <c r="F1009" s="110" t="s">
        <v>188</v>
      </c>
      <c r="G1009" s="109" t="s">
        <v>178</v>
      </c>
      <c r="H1009" s="109"/>
      <c r="I1009" s="109" t="s">
        <v>214</v>
      </c>
      <c r="J1009" s="109" t="s">
        <v>208</v>
      </c>
      <c r="K1009" s="109" t="s">
        <v>214</v>
      </c>
      <c r="L1009" s="107" t="str">
        <f>IF(COUNTA('Master Tables'!$A1009:$C1009)=0,"",IF(COUNTA('Master Tables'!$D1009:$E1009,'Master Tables'!$I1009)=3,"Yes","No"))</f>
        <v>Yes</v>
      </c>
      <c r="M1009" s="107">
        <f>COUNTA('Master Tables'!$D1009:$E1009,'Master Tables'!$I1009)+IF('Master Tables'!$J1009="Yes",1,0)</f>
        <v>4</v>
      </c>
      <c r="N1009" s="108">
        <f>IF('Master Tables'!$M1009&gt;0,4,0)</f>
        <v>4</v>
      </c>
    </row>
    <row r="1010" spans="1:14" s="4" customFormat="1">
      <c r="A1010" s="109" t="s">
        <v>132</v>
      </c>
      <c r="B1010" s="110" t="s">
        <v>215</v>
      </c>
      <c r="C1010" s="110" t="s">
        <v>1839</v>
      </c>
      <c r="D1010" s="110" t="s">
        <v>206</v>
      </c>
      <c r="E1010" s="110" t="s">
        <v>1840</v>
      </c>
      <c r="F1010" s="110" t="s">
        <v>188</v>
      </c>
      <c r="G1010" s="109" t="s">
        <v>178</v>
      </c>
      <c r="H1010" s="109"/>
      <c r="I1010" s="109" t="s">
        <v>214</v>
      </c>
      <c r="J1010" s="109" t="s">
        <v>208</v>
      </c>
      <c r="K1010" s="109" t="s">
        <v>214</v>
      </c>
      <c r="L1010" s="107" t="str">
        <f>IF(COUNTA('Master Tables'!$A1010:$C1010)=0,"",IF(COUNTA('Master Tables'!$D1010:$E1010,'Master Tables'!$I1010)=3,"Yes","No"))</f>
        <v>Yes</v>
      </c>
      <c r="M1010" s="107">
        <f>COUNTA('Master Tables'!$D1010:$E1010,'Master Tables'!$I1010)+IF('Master Tables'!$J1010="Yes",1,0)</f>
        <v>4</v>
      </c>
      <c r="N1010" s="108">
        <f>IF('Master Tables'!$M1010&gt;0,4,0)</f>
        <v>4</v>
      </c>
    </row>
    <row r="1011" spans="1:14" s="4" customFormat="1">
      <c r="A1011" s="109" t="s">
        <v>132</v>
      </c>
      <c r="B1011" s="110" t="s">
        <v>455</v>
      </c>
      <c r="C1011" s="110" t="s">
        <v>1841</v>
      </c>
      <c r="D1011" s="110" t="s">
        <v>206</v>
      </c>
      <c r="E1011" s="110" t="s">
        <v>1842</v>
      </c>
      <c r="F1011" s="110" t="s">
        <v>188</v>
      </c>
      <c r="G1011" s="109" t="s">
        <v>178</v>
      </c>
      <c r="H1011" s="109"/>
      <c r="I1011" s="109" t="s">
        <v>214</v>
      </c>
      <c r="J1011" s="109" t="s">
        <v>208</v>
      </c>
      <c r="K1011" s="109" t="s">
        <v>214</v>
      </c>
      <c r="L1011" s="107" t="str">
        <f>IF(COUNTA('Master Tables'!$A1011:$C1011)=0,"",IF(COUNTA('Master Tables'!$D1011:$E1011,'Master Tables'!$I1011)=3,"Yes","No"))</f>
        <v>Yes</v>
      </c>
      <c r="M1011" s="107">
        <f>COUNTA('Master Tables'!$D1011:$E1011,'Master Tables'!$I1011)+IF('Master Tables'!$J1011="Yes",1,0)</f>
        <v>4</v>
      </c>
      <c r="N1011" s="108">
        <f>IF('Master Tables'!$M1011&gt;0,4,0)</f>
        <v>4</v>
      </c>
    </row>
    <row r="1012" spans="1:14" s="4" customFormat="1">
      <c r="A1012" s="109" t="s">
        <v>132</v>
      </c>
      <c r="B1012" s="110" t="s">
        <v>215</v>
      </c>
      <c r="C1012" s="110" t="s">
        <v>1843</v>
      </c>
      <c r="D1012" s="110" t="s">
        <v>206</v>
      </c>
      <c r="E1012" s="110" t="s">
        <v>450</v>
      </c>
      <c r="F1012" s="110" t="s">
        <v>188</v>
      </c>
      <c r="G1012" s="109" t="s">
        <v>178</v>
      </c>
      <c r="H1012" s="109"/>
      <c r="I1012" s="109" t="s">
        <v>214</v>
      </c>
      <c r="J1012" s="109" t="s">
        <v>208</v>
      </c>
      <c r="K1012" s="109" t="s">
        <v>214</v>
      </c>
      <c r="L1012" s="107" t="str">
        <f>IF(COUNTA('Master Tables'!$A1012:$C1012)=0,"",IF(COUNTA('Master Tables'!$D1012:$E1012,'Master Tables'!$I1012)=3,"Yes","No"))</f>
        <v>Yes</v>
      </c>
      <c r="M1012" s="107">
        <f>COUNTA('Master Tables'!$D1012:$E1012,'Master Tables'!$I1012)+IF('Master Tables'!$J1012="Yes",1,0)</f>
        <v>4</v>
      </c>
      <c r="N1012" s="108">
        <f>IF('Master Tables'!$M1012&gt;0,4,0)</f>
        <v>4</v>
      </c>
    </row>
    <row r="1013" spans="1:14" s="4" customFormat="1">
      <c r="A1013" s="109" t="s">
        <v>132</v>
      </c>
      <c r="B1013" s="110" t="s">
        <v>215</v>
      </c>
      <c r="C1013" s="110" t="s">
        <v>1844</v>
      </c>
      <c r="D1013" s="110" t="s">
        <v>206</v>
      </c>
      <c r="E1013" s="110" t="s">
        <v>1845</v>
      </c>
      <c r="F1013" s="110" t="s">
        <v>188</v>
      </c>
      <c r="G1013" s="109" t="s">
        <v>178</v>
      </c>
      <c r="H1013" s="109"/>
      <c r="I1013" s="109" t="s">
        <v>214</v>
      </c>
      <c r="J1013" s="109" t="s">
        <v>208</v>
      </c>
      <c r="K1013" s="109" t="s">
        <v>214</v>
      </c>
      <c r="L1013" s="107" t="str">
        <f>IF(COUNTA('Master Tables'!$A1013:$C1013)=0,"",IF(COUNTA('Master Tables'!$D1013:$E1013,'Master Tables'!$I1013)=3,"Yes","No"))</f>
        <v>Yes</v>
      </c>
      <c r="M1013" s="107">
        <f>COUNTA('Master Tables'!$D1013:$E1013,'Master Tables'!$I1013)+IF('Master Tables'!$J1013="Yes",1,0)</f>
        <v>4</v>
      </c>
      <c r="N1013" s="108">
        <f>IF('Master Tables'!$M1013&gt;0,4,0)</f>
        <v>4</v>
      </c>
    </row>
    <row r="1014" spans="1:14" s="4" customFormat="1">
      <c r="A1014" s="109" t="s">
        <v>132</v>
      </c>
      <c r="B1014" s="110" t="s">
        <v>215</v>
      </c>
      <c r="C1014" s="110" t="s">
        <v>1846</v>
      </c>
      <c r="D1014" s="110" t="s">
        <v>206</v>
      </c>
      <c r="E1014" s="110" t="s">
        <v>1847</v>
      </c>
      <c r="F1014" s="110" t="s">
        <v>188</v>
      </c>
      <c r="G1014" s="109" t="s">
        <v>178</v>
      </c>
      <c r="H1014" s="109"/>
      <c r="I1014" s="109" t="s">
        <v>214</v>
      </c>
      <c r="J1014" s="109" t="s">
        <v>208</v>
      </c>
      <c r="K1014" s="109" t="s">
        <v>214</v>
      </c>
      <c r="L1014" s="107" t="str">
        <f>IF(COUNTA('Master Tables'!$A1014:$C1014)=0,"",IF(COUNTA('Master Tables'!$D1014:$E1014,'Master Tables'!$I1014)=3,"Yes","No"))</f>
        <v>Yes</v>
      </c>
      <c r="M1014" s="107">
        <f>COUNTA('Master Tables'!$D1014:$E1014,'Master Tables'!$I1014)+IF('Master Tables'!$J1014="Yes",1,0)</f>
        <v>4</v>
      </c>
      <c r="N1014" s="108">
        <f>IF('Master Tables'!$M1014&gt;0,4,0)</f>
        <v>4</v>
      </c>
    </row>
    <row r="1015" spans="1:14" s="4" customFormat="1">
      <c r="A1015" s="109" t="s">
        <v>132</v>
      </c>
      <c r="B1015" s="110" t="s">
        <v>215</v>
      </c>
      <c r="C1015" s="110" t="s">
        <v>1848</v>
      </c>
      <c r="D1015" s="110" t="s">
        <v>206</v>
      </c>
      <c r="E1015" s="110" t="s">
        <v>1849</v>
      </c>
      <c r="F1015" s="110" t="s">
        <v>188</v>
      </c>
      <c r="G1015" s="109" t="s">
        <v>178</v>
      </c>
      <c r="H1015" s="109"/>
      <c r="I1015" s="109" t="s">
        <v>214</v>
      </c>
      <c r="J1015" s="109" t="s">
        <v>208</v>
      </c>
      <c r="K1015" s="109" t="s">
        <v>214</v>
      </c>
      <c r="L1015" s="107" t="str">
        <f>IF(COUNTA('Master Tables'!$A1015:$C1015)=0,"",IF(COUNTA('Master Tables'!$D1015:$E1015,'Master Tables'!$I1015)=3,"Yes","No"))</f>
        <v>Yes</v>
      </c>
      <c r="M1015" s="107">
        <f>COUNTA('Master Tables'!$D1015:$E1015,'Master Tables'!$I1015)+IF('Master Tables'!$J1015="Yes",1,0)</f>
        <v>4</v>
      </c>
      <c r="N1015" s="108">
        <f>IF('Master Tables'!$M1015&gt;0,4,0)</f>
        <v>4</v>
      </c>
    </row>
    <row r="1016" spans="1:14" s="4" customFormat="1">
      <c r="A1016" s="109" t="s">
        <v>132</v>
      </c>
      <c r="B1016" s="110" t="s">
        <v>215</v>
      </c>
      <c r="C1016" s="110" t="s">
        <v>1850</v>
      </c>
      <c r="D1016" s="110" t="s">
        <v>206</v>
      </c>
      <c r="E1016" s="110" t="s">
        <v>1851</v>
      </c>
      <c r="F1016" s="110" t="s">
        <v>188</v>
      </c>
      <c r="G1016" s="109" t="s">
        <v>178</v>
      </c>
      <c r="H1016" s="109"/>
      <c r="I1016" s="109" t="s">
        <v>214</v>
      </c>
      <c r="J1016" s="109" t="s">
        <v>208</v>
      </c>
      <c r="K1016" s="109" t="s">
        <v>214</v>
      </c>
      <c r="L1016" s="107" t="str">
        <f>IF(COUNTA('Master Tables'!$A1016:$C1016)=0,"",IF(COUNTA('Master Tables'!$D1016:$E1016,'Master Tables'!$I1016)=3,"Yes","No"))</f>
        <v>Yes</v>
      </c>
      <c r="M1016" s="107">
        <f>COUNTA('Master Tables'!$D1016:$E1016,'Master Tables'!$I1016)+IF('Master Tables'!$J1016="Yes",1,0)</f>
        <v>4</v>
      </c>
      <c r="N1016" s="108">
        <f>IF('Master Tables'!$M1016&gt;0,4,0)</f>
        <v>4</v>
      </c>
    </row>
    <row r="1017" spans="1:14" s="4" customFormat="1">
      <c r="A1017" s="109" t="s">
        <v>132</v>
      </c>
      <c r="B1017" s="110" t="s">
        <v>265</v>
      </c>
      <c r="C1017" s="110" t="s">
        <v>1852</v>
      </c>
      <c r="D1017" s="110" t="s">
        <v>206</v>
      </c>
      <c r="E1017" s="110" t="s">
        <v>1853</v>
      </c>
      <c r="F1017" s="110" t="s">
        <v>188</v>
      </c>
      <c r="G1017" s="109" t="s">
        <v>178</v>
      </c>
      <c r="H1017" s="109"/>
      <c r="I1017" s="109" t="s">
        <v>214</v>
      </c>
      <c r="J1017" s="109" t="s">
        <v>208</v>
      </c>
      <c r="K1017" s="109" t="s">
        <v>214</v>
      </c>
      <c r="L1017" s="107" t="str">
        <f>IF(COUNTA('Master Tables'!$A1017:$C1017)=0,"",IF(COUNTA('Master Tables'!$D1017:$E1017,'Master Tables'!$I1017)=3,"Yes","No"))</f>
        <v>Yes</v>
      </c>
      <c r="M1017" s="107">
        <f>COUNTA('Master Tables'!$D1017:$E1017,'Master Tables'!$I1017)+IF('Master Tables'!$J1017="Yes",1,0)</f>
        <v>4</v>
      </c>
      <c r="N1017" s="108">
        <f>IF('Master Tables'!$M1017&gt;0,4,0)</f>
        <v>4</v>
      </c>
    </row>
    <row r="1018" spans="1:14" s="4" customFormat="1">
      <c r="A1018" s="109" t="s">
        <v>132</v>
      </c>
      <c r="B1018" s="110" t="s">
        <v>265</v>
      </c>
      <c r="C1018" s="110" t="s">
        <v>1854</v>
      </c>
      <c r="D1018" s="110" t="s">
        <v>206</v>
      </c>
      <c r="E1018" s="110" t="s">
        <v>1855</v>
      </c>
      <c r="F1018" s="110" t="s">
        <v>188</v>
      </c>
      <c r="G1018" s="109" t="s">
        <v>178</v>
      </c>
      <c r="H1018" s="109"/>
      <c r="I1018" s="109" t="s">
        <v>214</v>
      </c>
      <c r="J1018" s="109" t="s">
        <v>208</v>
      </c>
      <c r="K1018" s="109" t="s">
        <v>214</v>
      </c>
      <c r="L1018" s="107" t="str">
        <f>IF(COUNTA('Master Tables'!$A1018:$C1018)=0,"",IF(COUNTA('Master Tables'!$D1018:$E1018,'Master Tables'!$I1018)=3,"Yes","No"))</f>
        <v>Yes</v>
      </c>
      <c r="M1018" s="107">
        <f>COUNTA('Master Tables'!$D1018:$E1018,'Master Tables'!$I1018)+IF('Master Tables'!$J1018="Yes",1,0)</f>
        <v>4</v>
      </c>
      <c r="N1018" s="108">
        <f>IF('Master Tables'!$M1018&gt;0,4,0)</f>
        <v>4</v>
      </c>
    </row>
    <row r="1019" spans="1:14" s="4" customFormat="1">
      <c r="A1019" s="109" t="s">
        <v>132</v>
      </c>
      <c r="B1019" s="110" t="s">
        <v>265</v>
      </c>
      <c r="C1019" s="110" t="s">
        <v>1856</v>
      </c>
      <c r="D1019" s="110" t="s">
        <v>206</v>
      </c>
      <c r="E1019" s="110" t="s">
        <v>1857</v>
      </c>
      <c r="F1019" s="110" t="s">
        <v>188</v>
      </c>
      <c r="G1019" s="109" t="s">
        <v>178</v>
      </c>
      <c r="H1019" s="109"/>
      <c r="I1019" s="109" t="s">
        <v>214</v>
      </c>
      <c r="J1019" s="109" t="s">
        <v>208</v>
      </c>
      <c r="K1019" s="109" t="s">
        <v>214</v>
      </c>
      <c r="L1019" s="107" t="str">
        <f>IF(COUNTA('Master Tables'!$A1019:$C1019)=0,"",IF(COUNTA('Master Tables'!$D1019:$E1019,'Master Tables'!$I1019)=3,"Yes","No"))</f>
        <v>Yes</v>
      </c>
      <c r="M1019" s="107">
        <f>COUNTA('Master Tables'!$D1019:$E1019,'Master Tables'!$I1019)+IF('Master Tables'!$J1019="Yes",1,0)</f>
        <v>4</v>
      </c>
      <c r="N1019" s="108">
        <f>IF('Master Tables'!$M1019&gt;0,4,0)</f>
        <v>4</v>
      </c>
    </row>
    <row r="1020" spans="1:14" s="4" customFormat="1">
      <c r="A1020" s="109" t="s">
        <v>132</v>
      </c>
      <c r="B1020" s="110" t="s">
        <v>1523</v>
      </c>
      <c r="C1020" s="110" t="s">
        <v>1858</v>
      </c>
      <c r="D1020" s="110" t="s">
        <v>206</v>
      </c>
      <c r="E1020" s="110" t="s">
        <v>1859</v>
      </c>
      <c r="F1020" s="110" t="s">
        <v>188</v>
      </c>
      <c r="G1020" s="109" t="s">
        <v>178</v>
      </c>
      <c r="H1020" s="109"/>
      <c r="I1020" s="109" t="s">
        <v>214</v>
      </c>
      <c r="J1020" s="109" t="s">
        <v>208</v>
      </c>
      <c r="K1020" s="109" t="s">
        <v>214</v>
      </c>
      <c r="L1020" s="107" t="str">
        <f>IF(COUNTA('Master Tables'!$A1020:$C1020)=0,"",IF(COUNTA('Master Tables'!$D1020:$E1020,'Master Tables'!$I1020)=3,"Yes","No"))</f>
        <v>Yes</v>
      </c>
      <c r="M1020" s="107">
        <f>COUNTA('Master Tables'!$D1020:$E1020,'Master Tables'!$I1020)+IF('Master Tables'!$J1020="Yes",1,0)</f>
        <v>4</v>
      </c>
      <c r="N1020" s="108">
        <f>IF('Master Tables'!$M1020&gt;0,4,0)</f>
        <v>4</v>
      </c>
    </row>
    <row r="1021" spans="1:14" s="4" customFormat="1">
      <c r="A1021" s="109" t="s">
        <v>132</v>
      </c>
      <c r="B1021" s="110" t="s">
        <v>1523</v>
      </c>
      <c r="C1021" s="110" t="s">
        <v>1860</v>
      </c>
      <c r="D1021" s="110" t="s">
        <v>206</v>
      </c>
      <c r="E1021" s="110" t="s">
        <v>1861</v>
      </c>
      <c r="F1021" s="110" t="s">
        <v>188</v>
      </c>
      <c r="G1021" s="109" t="s">
        <v>178</v>
      </c>
      <c r="H1021" s="109"/>
      <c r="I1021" s="109" t="s">
        <v>214</v>
      </c>
      <c r="J1021" s="109" t="s">
        <v>208</v>
      </c>
      <c r="K1021" s="109" t="s">
        <v>214</v>
      </c>
      <c r="L1021" s="107" t="str">
        <f>IF(COUNTA('Master Tables'!$A1021:$C1021)=0,"",IF(COUNTA('Master Tables'!$D1021:$E1021,'Master Tables'!$I1021)=3,"Yes","No"))</f>
        <v>Yes</v>
      </c>
      <c r="M1021" s="107">
        <f>COUNTA('Master Tables'!$D1021:$E1021,'Master Tables'!$I1021)+IF('Master Tables'!$J1021="Yes",1,0)</f>
        <v>4</v>
      </c>
      <c r="N1021" s="108">
        <f>IF('Master Tables'!$M1021&gt;0,4,0)</f>
        <v>4</v>
      </c>
    </row>
    <row r="1022" spans="1:14" s="4" customFormat="1">
      <c r="A1022" s="109" t="s">
        <v>132</v>
      </c>
      <c r="B1022" s="110" t="s">
        <v>215</v>
      </c>
      <c r="C1022" s="110" t="s">
        <v>1862</v>
      </c>
      <c r="D1022" s="110" t="s">
        <v>206</v>
      </c>
      <c r="E1022" s="110" t="s">
        <v>450</v>
      </c>
      <c r="F1022" s="110" t="s">
        <v>188</v>
      </c>
      <c r="G1022" s="109" t="s">
        <v>178</v>
      </c>
      <c r="H1022" s="109"/>
      <c r="I1022" s="109" t="s">
        <v>214</v>
      </c>
      <c r="J1022" s="109" t="s">
        <v>208</v>
      </c>
      <c r="K1022" s="109" t="s">
        <v>214</v>
      </c>
      <c r="L1022" s="107" t="str">
        <f>IF(COUNTA('Master Tables'!$A1022:$C1022)=0,"",IF(COUNTA('Master Tables'!$D1022:$E1022,'Master Tables'!$I1022)=3,"Yes","No"))</f>
        <v>Yes</v>
      </c>
      <c r="M1022" s="107">
        <f>COUNTA('Master Tables'!$D1022:$E1022,'Master Tables'!$I1022)+IF('Master Tables'!$J1022="Yes",1,0)</f>
        <v>4</v>
      </c>
      <c r="N1022" s="108">
        <f>IF('Master Tables'!$M1022&gt;0,4,0)</f>
        <v>4</v>
      </c>
    </row>
    <row r="1023" spans="1:14" s="4" customFormat="1">
      <c r="A1023" s="109" t="s">
        <v>132</v>
      </c>
      <c r="B1023" s="110" t="s">
        <v>455</v>
      </c>
      <c r="C1023" s="110" t="s">
        <v>1863</v>
      </c>
      <c r="D1023" s="110" t="s">
        <v>206</v>
      </c>
      <c r="E1023" s="110" t="s">
        <v>1864</v>
      </c>
      <c r="F1023" s="110" t="s">
        <v>188</v>
      </c>
      <c r="G1023" s="109" t="s">
        <v>178</v>
      </c>
      <c r="H1023" s="109"/>
      <c r="I1023" s="109" t="s">
        <v>214</v>
      </c>
      <c r="J1023" s="109" t="s">
        <v>208</v>
      </c>
      <c r="K1023" s="109" t="s">
        <v>214</v>
      </c>
      <c r="L1023" s="107" t="str">
        <f>IF(COUNTA('Master Tables'!$A1023:$C1023)=0,"",IF(COUNTA('Master Tables'!$D1023:$E1023,'Master Tables'!$I1023)=3,"Yes","No"))</f>
        <v>Yes</v>
      </c>
      <c r="M1023" s="107">
        <f>COUNTA('Master Tables'!$D1023:$E1023,'Master Tables'!$I1023)+IF('Master Tables'!$J1023="Yes",1,0)</f>
        <v>4</v>
      </c>
      <c r="N1023" s="108">
        <f>IF('Master Tables'!$M1023&gt;0,4,0)</f>
        <v>4</v>
      </c>
    </row>
    <row r="1024" spans="1:14" s="4" customFormat="1">
      <c r="A1024" s="109" t="s">
        <v>132</v>
      </c>
      <c r="B1024" s="110" t="s">
        <v>1523</v>
      </c>
      <c r="C1024" s="110" t="s">
        <v>1865</v>
      </c>
      <c r="D1024" s="110" t="s">
        <v>206</v>
      </c>
      <c r="E1024" s="110" t="s">
        <v>1866</v>
      </c>
      <c r="F1024" s="110" t="s">
        <v>188</v>
      </c>
      <c r="G1024" s="109" t="s">
        <v>178</v>
      </c>
      <c r="H1024" s="109"/>
      <c r="I1024" s="109" t="s">
        <v>214</v>
      </c>
      <c r="J1024" s="109" t="s">
        <v>208</v>
      </c>
      <c r="K1024" s="109" t="s">
        <v>214</v>
      </c>
      <c r="L1024" s="107" t="str">
        <f>IF(COUNTA('Master Tables'!$A1024:$C1024)=0,"",IF(COUNTA('Master Tables'!$D1024:$E1024,'Master Tables'!$I1024)=3,"Yes","No"))</f>
        <v>Yes</v>
      </c>
      <c r="M1024" s="107">
        <f>COUNTA('Master Tables'!$D1024:$E1024,'Master Tables'!$I1024)+IF('Master Tables'!$J1024="Yes",1,0)</f>
        <v>4</v>
      </c>
      <c r="N1024" s="108">
        <f>IF('Master Tables'!$M1024&gt;0,4,0)</f>
        <v>4</v>
      </c>
    </row>
    <row r="1025" spans="1:14" s="4" customFormat="1">
      <c r="A1025" s="109" t="s">
        <v>132</v>
      </c>
      <c r="B1025" s="110" t="s">
        <v>1523</v>
      </c>
      <c r="C1025" s="110" t="s">
        <v>1867</v>
      </c>
      <c r="D1025" s="110" t="s">
        <v>206</v>
      </c>
      <c r="E1025" s="110" t="s">
        <v>450</v>
      </c>
      <c r="F1025" s="110" t="s">
        <v>188</v>
      </c>
      <c r="G1025" s="109" t="s">
        <v>178</v>
      </c>
      <c r="H1025" s="109"/>
      <c r="I1025" s="109" t="s">
        <v>214</v>
      </c>
      <c r="J1025" s="109" t="s">
        <v>208</v>
      </c>
      <c r="K1025" s="109" t="s">
        <v>214</v>
      </c>
      <c r="L1025" s="107" t="str">
        <f>IF(COUNTA('Master Tables'!$A1025:$C1025)=0,"",IF(COUNTA('Master Tables'!$D1025:$E1025,'Master Tables'!$I1025)=3,"Yes","No"))</f>
        <v>Yes</v>
      </c>
      <c r="M1025" s="107">
        <f>COUNTA('Master Tables'!$D1025:$E1025,'Master Tables'!$I1025)+IF('Master Tables'!$J1025="Yes",1,0)</f>
        <v>4</v>
      </c>
      <c r="N1025" s="108">
        <f>IF('Master Tables'!$M1025&gt;0,4,0)</f>
        <v>4</v>
      </c>
    </row>
    <row r="1026" spans="1:14" s="4" customFormat="1">
      <c r="A1026" s="109" t="s">
        <v>132</v>
      </c>
      <c r="B1026" s="110" t="s">
        <v>1523</v>
      </c>
      <c r="C1026" s="110" t="s">
        <v>1868</v>
      </c>
      <c r="D1026" s="110" t="s">
        <v>206</v>
      </c>
      <c r="E1026" s="110" t="s">
        <v>1869</v>
      </c>
      <c r="F1026" s="110" t="s">
        <v>188</v>
      </c>
      <c r="G1026" s="109" t="s">
        <v>178</v>
      </c>
      <c r="H1026" s="109"/>
      <c r="I1026" s="109" t="s">
        <v>214</v>
      </c>
      <c r="J1026" s="109" t="s">
        <v>208</v>
      </c>
      <c r="K1026" s="109" t="s">
        <v>214</v>
      </c>
      <c r="L1026" s="107" t="str">
        <f>IF(COUNTA('Master Tables'!$A1026:$C1026)=0,"",IF(COUNTA('Master Tables'!$D1026:$E1026,'Master Tables'!$I1026)=3,"Yes","No"))</f>
        <v>Yes</v>
      </c>
      <c r="M1026" s="107">
        <f>COUNTA('Master Tables'!$D1026:$E1026,'Master Tables'!$I1026)+IF('Master Tables'!$J1026="Yes",1,0)</f>
        <v>4</v>
      </c>
      <c r="N1026" s="108">
        <f>IF('Master Tables'!$M1026&gt;0,4,0)</f>
        <v>4</v>
      </c>
    </row>
    <row r="1027" spans="1:14" s="4" customFormat="1">
      <c r="A1027" s="109" t="s">
        <v>132</v>
      </c>
      <c r="B1027" s="110" t="s">
        <v>1523</v>
      </c>
      <c r="C1027" s="110" t="s">
        <v>1870</v>
      </c>
      <c r="D1027" s="110" t="s">
        <v>206</v>
      </c>
      <c r="E1027" s="110" t="s">
        <v>1871</v>
      </c>
      <c r="F1027" s="110" t="s">
        <v>188</v>
      </c>
      <c r="G1027" s="109" t="s">
        <v>178</v>
      </c>
      <c r="H1027" s="109"/>
      <c r="I1027" s="109" t="s">
        <v>214</v>
      </c>
      <c r="J1027" s="109" t="s">
        <v>208</v>
      </c>
      <c r="K1027" s="109" t="s">
        <v>214</v>
      </c>
      <c r="L1027" s="107" t="str">
        <f>IF(COUNTA('Master Tables'!$A1027:$C1027)=0,"",IF(COUNTA('Master Tables'!$D1027:$E1027,'Master Tables'!$I1027)=3,"Yes","No"))</f>
        <v>Yes</v>
      </c>
      <c r="M1027" s="107">
        <f>COUNTA('Master Tables'!$D1027:$E1027,'Master Tables'!$I1027)+IF('Master Tables'!$J1027="Yes",1,0)</f>
        <v>4</v>
      </c>
      <c r="N1027" s="108">
        <f>IF('Master Tables'!$M1027&gt;0,4,0)</f>
        <v>4</v>
      </c>
    </row>
    <row r="1028" spans="1:14" s="4" customFormat="1">
      <c r="A1028" s="109" t="s">
        <v>132</v>
      </c>
      <c r="B1028" s="110" t="s">
        <v>1523</v>
      </c>
      <c r="C1028" s="110" t="s">
        <v>1872</v>
      </c>
      <c r="D1028" s="110" t="s">
        <v>206</v>
      </c>
      <c r="E1028" s="110" t="s">
        <v>450</v>
      </c>
      <c r="F1028" s="110" t="s">
        <v>188</v>
      </c>
      <c r="G1028" s="109" t="s">
        <v>178</v>
      </c>
      <c r="H1028" s="109"/>
      <c r="I1028" s="109" t="s">
        <v>214</v>
      </c>
      <c r="J1028" s="109" t="s">
        <v>208</v>
      </c>
      <c r="K1028" s="109" t="s">
        <v>214</v>
      </c>
      <c r="L1028" s="107" t="str">
        <f>IF(COUNTA('Master Tables'!$A1028:$C1028)=0,"",IF(COUNTA('Master Tables'!$D1028:$E1028,'Master Tables'!$I1028)=3,"Yes","No"))</f>
        <v>Yes</v>
      </c>
      <c r="M1028" s="107">
        <f>COUNTA('Master Tables'!$D1028:$E1028,'Master Tables'!$I1028)+IF('Master Tables'!$J1028="Yes",1,0)</f>
        <v>4</v>
      </c>
      <c r="N1028" s="108">
        <f>IF('Master Tables'!$M1028&gt;0,4,0)</f>
        <v>4</v>
      </c>
    </row>
    <row r="1029" spans="1:14" s="4" customFormat="1">
      <c r="A1029" s="109" t="s">
        <v>132</v>
      </c>
      <c r="B1029" s="110" t="s">
        <v>1523</v>
      </c>
      <c r="C1029" s="110" t="s">
        <v>1873</v>
      </c>
      <c r="D1029" s="110" t="s">
        <v>206</v>
      </c>
      <c r="E1029" s="110" t="s">
        <v>1874</v>
      </c>
      <c r="F1029" s="110" t="s">
        <v>188</v>
      </c>
      <c r="G1029" s="109" t="s">
        <v>178</v>
      </c>
      <c r="H1029" s="109"/>
      <c r="I1029" s="109" t="s">
        <v>214</v>
      </c>
      <c r="J1029" s="109" t="s">
        <v>208</v>
      </c>
      <c r="K1029" s="109" t="s">
        <v>214</v>
      </c>
      <c r="L1029" s="107" t="str">
        <f>IF(COUNTA('Master Tables'!$A1029:$C1029)=0,"",IF(COUNTA('Master Tables'!$D1029:$E1029,'Master Tables'!$I1029)=3,"Yes","No"))</f>
        <v>Yes</v>
      </c>
      <c r="M1029" s="107">
        <f>COUNTA('Master Tables'!$D1029:$E1029,'Master Tables'!$I1029)+IF('Master Tables'!$J1029="Yes",1,0)</f>
        <v>4</v>
      </c>
      <c r="N1029" s="108">
        <f>IF('Master Tables'!$M1029&gt;0,4,0)</f>
        <v>4</v>
      </c>
    </row>
    <row r="1030" spans="1:14" s="4" customFormat="1">
      <c r="A1030" s="109" t="s">
        <v>132</v>
      </c>
      <c r="B1030" s="110" t="s">
        <v>1523</v>
      </c>
      <c r="C1030" s="110" t="s">
        <v>1875</v>
      </c>
      <c r="D1030" s="110" t="s">
        <v>206</v>
      </c>
      <c r="E1030" s="110" t="s">
        <v>1876</v>
      </c>
      <c r="F1030" s="110" t="s">
        <v>188</v>
      </c>
      <c r="G1030" s="109" t="s">
        <v>178</v>
      </c>
      <c r="H1030" s="109"/>
      <c r="I1030" s="109" t="s">
        <v>214</v>
      </c>
      <c r="J1030" s="109" t="s">
        <v>208</v>
      </c>
      <c r="K1030" s="109" t="s">
        <v>214</v>
      </c>
      <c r="L1030" s="107" t="str">
        <f>IF(COUNTA('Master Tables'!$A1030:$C1030)=0,"",IF(COUNTA('Master Tables'!$D1030:$E1030,'Master Tables'!$I1030)=3,"Yes","No"))</f>
        <v>Yes</v>
      </c>
      <c r="M1030" s="107">
        <f>COUNTA('Master Tables'!$D1030:$E1030,'Master Tables'!$I1030)+IF('Master Tables'!$J1030="Yes",1,0)</f>
        <v>4</v>
      </c>
      <c r="N1030" s="108">
        <f>IF('Master Tables'!$M1030&gt;0,4,0)</f>
        <v>4</v>
      </c>
    </row>
    <row r="1031" spans="1:14" s="4" customFormat="1">
      <c r="A1031" s="109" t="s">
        <v>132</v>
      </c>
      <c r="B1031" s="110" t="s">
        <v>1523</v>
      </c>
      <c r="C1031" s="110" t="s">
        <v>1877</v>
      </c>
      <c r="D1031" s="110" t="s">
        <v>206</v>
      </c>
      <c r="E1031" s="110" t="s">
        <v>450</v>
      </c>
      <c r="F1031" s="110" t="s">
        <v>188</v>
      </c>
      <c r="G1031" s="109" t="s">
        <v>178</v>
      </c>
      <c r="H1031" s="109"/>
      <c r="I1031" s="109" t="s">
        <v>214</v>
      </c>
      <c r="J1031" s="109" t="s">
        <v>208</v>
      </c>
      <c r="K1031" s="109" t="s">
        <v>214</v>
      </c>
      <c r="L1031" s="107" t="str">
        <f>IF(COUNTA('Master Tables'!$A1031:$C1031)=0,"",IF(COUNTA('Master Tables'!$D1031:$E1031,'Master Tables'!$I1031)=3,"Yes","No"))</f>
        <v>Yes</v>
      </c>
      <c r="M1031" s="107">
        <f>COUNTA('Master Tables'!$D1031:$E1031,'Master Tables'!$I1031)+IF('Master Tables'!$J1031="Yes",1,0)</f>
        <v>4</v>
      </c>
      <c r="N1031" s="108">
        <f>IF('Master Tables'!$M1031&gt;0,4,0)</f>
        <v>4</v>
      </c>
    </row>
    <row r="1032" spans="1:14" s="4" customFormat="1">
      <c r="A1032" s="109" t="s">
        <v>132</v>
      </c>
      <c r="B1032" s="110" t="s">
        <v>1523</v>
      </c>
      <c r="C1032" s="110" t="s">
        <v>1878</v>
      </c>
      <c r="D1032" s="110" t="s">
        <v>206</v>
      </c>
      <c r="E1032" s="110" t="s">
        <v>1879</v>
      </c>
      <c r="F1032" s="110" t="s">
        <v>188</v>
      </c>
      <c r="G1032" s="109" t="s">
        <v>178</v>
      </c>
      <c r="H1032" s="109"/>
      <c r="I1032" s="109" t="s">
        <v>214</v>
      </c>
      <c r="J1032" s="109" t="s">
        <v>208</v>
      </c>
      <c r="K1032" s="109" t="s">
        <v>214</v>
      </c>
      <c r="L1032" s="107" t="str">
        <f>IF(COUNTA('Master Tables'!$A1032:$C1032)=0,"",IF(COUNTA('Master Tables'!$D1032:$E1032,'Master Tables'!$I1032)=3,"Yes","No"))</f>
        <v>Yes</v>
      </c>
      <c r="M1032" s="107">
        <f>COUNTA('Master Tables'!$D1032:$E1032,'Master Tables'!$I1032)+IF('Master Tables'!$J1032="Yes",1,0)</f>
        <v>4</v>
      </c>
      <c r="N1032" s="108">
        <f>IF('Master Tables'!$M1032&gt;0,4,0)</f>
        <v>4</v>
      </c>
    </row>
    <row r="1033" spans="1:14" s="4" customFormat="1">
      <c r="A1033" s="109" t="s">
        <v>132</v>
      </c>
      <c r="B1033" s="110" t="s">
        <v>1523</v>
      </c>
      <c r="C1033" s="110" t="s">
        <v>1880</v>
      </c>
      <c r="D1033" s="110" t="s">
        <v>206</v>
      </c>
      <c r="E1033" s="110" t="s">
        <v>1881</v>
      </c>
      <c r="F1033" s="110" t="s">
        <v>188</v>
      </c>
      <c r="G1033" s="109" t="s">
        <v>178</v>
      </c>
      <c r="H1033" s="109"/>
      <c r="I1033" s="109" t="s">
        <v>214</v>
      </c>
      <c r="J1033" s="109" t="s">
        <v>208</v>
      </c>
      <c r="K1033" s="109" t="s">
        <v>214</v>
      </c>
      <c r="L1033" s="107" t="str">
        <f>IF(COUNTA('Master Tables'!$A1033:$C1033)=0,"",IF(COUNTA('Master Tables'!$D1033:$E1033,'Master Tables'!$I1033)=3,"Yes","No"))</f>
        <v>Yes</v>
      </c>
      <c r="M1033" s="107">
        <f>COUNTA('Master Tables'!$D1033:$E1033,'Master Tables'!$I1033)+IF('Master Tables'!$J1033="Yes",1,0)</f>
        <v>4</v>
      </c>
      <c r="N1033" s="108">
        <f>IF('Master Tables'!$M1033&gt;0,4,0)</f>
        <v>4</v>
      </c>
    </row>
    <row r="1034" spans="1:14" s="4" customFormat="1">
      <c r="A1034" s="109" t="s">
        <v>132</v>
      </c>
      <c r="B1034" s="110" t="s">
        <v>1523</v>
      </c>
      <c r="C1034" s="110" t="s">
        <v>1882</v>
      </c>
      <c r="D1034" s="110" t="s">
        <v>206</v>
      </c>
      <c r="E1034" s="110" t="s">
        <v>1883</v>
      </c>
      <c r="F1034" s="110" t="s">
        <v>188</v>
      </c>
      <c r="G1034" s="109" t="s">
        <v>178</v>
      </c>
      <c r="H1034" s="109"/>
      <c r="I1034" s="109" t="s">
        <v>214</v>
      </c>
      <c r="J1034" s="109" t="s">
        <v>208</v>
      </c>
      <c r="K1034" s="109" t="s">
        <v>214</v>
      </c>
      <c r="L1034" s="107" t="str">
        <f>IF(COUNTA('Master Tables'!$A1034:$C1034)=0,"",IF(COUNTA('Master Tables'!$D1034:$E1034,'Master Tables'!$I1034)=3,"Yes","No"))</f>
        <v>Yes</v>
      </c>
      <c r="M1034" s="107">
        <f>COUNTA('Master Tables'!$D1034:$E1034,'Master Tables'!$I1034)+IF('Master Tables'!$J1034="Yes",1,0)</f>
        <v>4</v>
      </c>
      <c r="N1034" s="108">
        <f>IF('Master Tables'!$M1034&gt;0,4,0)</f>
        <v>4</v>
      </c>
    </row>
    <row r="1035" spans="1:14" s="4" customFormat="1">
      <c r="A1035" s="109" t="s">
        <v>132</v>
      </c>
      <c r="B1035" s="110" t="s">
        <v>1523</v>
      </c>
      <c r="C1035" s="110" t="s">
        <v>1884</v>
      </c>
      <c r="D1035" s="110" t="s">
        <v>206</v>
      </c>
      <c r="E1035" s="110" t="s">
        <v>1885</v>
      </c>
      <c r="F1035" s="110" t="s">
        <v>188</v>
      </c>
      <c r="G1035" s="109" t="s">
        <v>178</v>
      </c>
      <c r="H1035" s="109"/>
      <c r="I1035" s="109" t="s">
        <v>214</v>
      </c>
      <c r="J1035" s="109" t="s">
        <v>208</v>
      </c>
      <c r="K1035" s="109" t="s">
        <v>214</v>
      </c>
      <c r="L1035" s="107" t="str">
        <f>IF(COUNTA('Master Tables'!$A1035:$C1035)=0,"",IF(COUNTA('Master Tables'!$D1035:$E1035,'Master Tables'!$I1035)=3,"Yes","No"))</f>
        <v>Yes</v>
      </c>
      <c r="M1035" s="107">
        <f>COUNTA('Master Tables'!$D1035:$E1035,'Master Tables'!$I1035)+IF('Master Tables'!$J1035="Yes",1,0)</f>
        <v>4</v>
      </c>
      <c r="N1035" s="108">
        <f>IF('Master Tables'!$M1035&gt;0,4,0)</f>
        <v>4</v>
      </c>
    </row>
    <row r="1036" spans="1:14" s="4" customFormat="1">
      <c r="A1036" s="109" t="s">
        <v>132</v>
      </c>
      <c r="B1036" s="110" t="s">
        <v>1523</v>
      </c>
      <c r="C1036" s="110" t="s">
        <v>1886</v>
      </c>
      <c r="D1036" s="110" t="s">
        <v>206</v>
      </c>
      <c r="E1036" s="110" t="s">
        <v>255</v>
      </c>
      <c r="F1036" s="110" t="s">
        <v>188</v>
      </c>
      <c r="G1036" s="109" t="s">
        <v>178</v>
      </c>
      <c r="H1036" s="109"/>
      <c r="I1036" s="109" t="s">
        <v>214</v>
      </c>
      <c r="J1036" s="109" t="s">
        <v>208</v>
      </c>
      <c r="K1036" s="109" t="s">
        <v>214</v>
      </c>
      <c r="L1036" s="107" t="str">
        <f>IF(COUNTA('Master Tables'!$A1036:$C1036)=0,"",IF(COUNTA('Master Tables'!$D1036:$E1036,'Master Tables'!$I1036)=3,"Yes","No"))</f>
        <v>Yes</v>
      </c>
      <c r="M1036" s="107">
        <f>COUNTA('Master Tables'!$D1036:$E1036,'Master Tables'!$I1036)+IF('Master Tables'!$J1036="Yes",1,0)</f>
        <v>4</v>
      </c>
      <c r="N1036" s="108">
        <f>IF('Master Tables'!$M1036&gt;0,4,0)</f>
        <v>4</v>
      </c>
    </row>
    <row r="1037" spans="1:14" s="4" customFormat="1">
      <c r="A1037" s="109" t="s">
        <v>132</v>
      </c>
      <c r="B1037" s="110" t="s">
        <v>1523</v>
      </c>
      <c r="C1037" s="110" t="s">
        <v>1887</v>
      </c>
      <c r="D1037" s="110" t="s">
        <v>206</v>
      </c>
      <c r="E1037" s="110" t="s">
        <v>255</v>
      </c>
      <c r="F1037" s="110" t="s">
        <v>188</v>
      </c>
      <c r="G1037" s="109" t="s">
        <v>178</v>
      </c>
      <c r="H1037" s="109"/>
      <c r="I1037" s="109" t="s">
        <v>214</v>
      </c>
      <c r="J1037" s="109" t="s">
        <v>208</v>
      </c>
      <c r="K1037" s="109" t="s">
        <v>214</v>
      </c>
      <c r="L1037" s="107" t="str">
        <f>IF(COUNTA('Master Tables'!$A1037:$C1037)=0,"",IF(COUNTA('Master Tables'!$D1037:$E1037,'Master Tables'!$I1037)=3,"Yes","No"))</f>
        <v>Yes</v>
      </c>
      <c r="M1037" s="107">
        <f>COUNTA('Master Tables'!$D1037:$E1037,'Master Tables'!$I1037)+IF('Master Tables'!$J1037="Yes",1,0)</f>
        <v>4</v>
      </c>
      <c r="N1037" s="108">
        <f>IF('Master Tables'!$M1037&gt;0,4,0)</f>
        <v>4</v>
      </c>
    </row>
    <row r="1038" spans="1:14" s="4" customFormat="1">
      <c r="A1038" s="109" t="s">
        <v>132</v>
      </c>
      <c r="B1038" s="110" t="s">
        <v>1523</v>
      </c>
      <c r="C1038" s="110" t="s">
        <v>1888</v>
      </c>
      <c r="D1038" s="110" t="s">
        <v>206</v>
      </c>
      <c r="E1038" s="110" t="s">
        <v>1889</v>
      </c>
      <c r="F1038" s="110" t="s">
        <v>188</v>
      </c>
      <c r="G1038" s="109" t="s">
        <v>178</v>
      </c>
      <c r="H1038" s="109"/>
      <c r="I1038" s="109" t="s">
        <v>214</v>
      </c>
      <c r="J1038" s="109" t="s">
        <v>208</v>
      </c>
      <c r="K1038" s="109" t="s">
        <v>214</v>
      </c>
      <c r="L1038" s="107" t="str">
        <f>IF(COUNTA('Master Tables'!$A1038:$C1038)=0,"",IF(COUNTA('Master Tables'!$D1038:$E1038,'Master Tables'!$I1038)=3,"Yes","No"))</f>
        <v>Yes</v>
      </c>
      <c r="M1038" s="107">
        <f>COUNTA('Master Tables'!$D1038:$E1038,'Master Tables'!$I1038)+IF('Master Tables'!$J1038="Yes",1,0)</f>
        <v>4</v>
      </c>
      <c r="N1038" s="108">
        <f>IF('Master Tables'!$M1038&gt;0,4,0)</f>
        <v>4</v>
      </c>
    </row>
    <row r="1039" spans="1:14" s="4" customFormat="1">
      <c r="A1039" s="109" t="s">
        <v>132</v>
      </c>
      <c r="B1039" s="110" t="s">
        <v>1523</v>
      </c>
      <c r="C1039" s="110" t="s">
        <v>1890</v>
      </c>
      <c r="D1039" s="110" t="s">
        <v>206</v>
      </c>
      <c r="E1039" s="110" t="s">
        <v>466</v>
      </c>
      <c r="F1039" s="110" t="s">
        <v>188</v>
      </c>
      <c r="G1039" s="109" t="s">
        <v>178</v>
      </c>
      <c r="H1039" s="109"/>
      <c r="I1039" s="109" t="s">
        <v>214</v>
      </c>
      <c r="J1039" s="109" t="s">
        <v>208</v>
      </c>
      <c r="K1039" s="109" t="s">
        <v>214</v>
      </c>
      <c r="L1039" s="107" t="str">
        <f>IF(COUNTA('Master Tables'!$A1039:$C1039)=0,"",IF(COUNTA('Master Tables'!$D1039:$E1039,'Master Tables'!$I1039)=3,"Yes","No"))</f>
        <v>Yes</v>
      </c>
      <c r="M1039" s="107">
        <f>COUNTA('Master Tables'!$D1039:$E1039,'Master Tables'!$I1039)+IF('Master Tables'!$J1039="Yes",1,0)</f>
        <v>4</v>
      </c>
      <c r="N1039" s="108">
        <f>IF('Master Tables'!$M1039&gt;0,4,0)</f>
        <v>4</v>
      </c>
    </row>
    <row r="1040" spans="1:14" s="4" customFormat="1">
      <c r="A1040" s="109" t="s">
        <v>132</v>
      </c>
      <c r="B1040" s="110" t="s">
        <v>1523</v>
      </c>
      <c r="C1040" s="110" t="s">
        <v>1891</v>
      </c>
      <c r="D1040" s="110" t="s">
        <v>206</v>
      </c>
      <c r="E1040" s="110" t="s">
        <v>1892</v>
      </c>
      <c r="F1040" s="110" t="s">
        <v>188</v>
      </c>
      <c r="G1040" s="109" t="s">
        <v>178</v>
      </c>
      <c r="H1040" s="109"/>
      <c r="I1040" s="109" t="s">
        <v>214</v>
      </c>
      <c r="J1040" s="109" t="s">
        <v>208</v>
      </c>
      <c r="K1040" s="109" t="s">
        <v>214</v>
      </c>
      <c r="L1040" s="107" t="str">
        <f>IF(COUNTA('Master Tables'!$A1040:$C1040)=0,"",IF(COUNTA('Master Tables'!$D1040:$E1040,'Master Tables'!$I1040)=3,"Yes","No"))</f>
        <v>Yes</v>
      </c>
      <c r="M1040" s="107">
        <f>COUNTA('Master Tables'!$D1040:$E1040,'Master Tables'!$I1040)+IF('Master Tables'!$J1040="Yes",1,0)</f>
        <v>4</v>
      </c>
      <c r="N1040" s="108">
        <f>IF('Master Tables'!$M1040&gt;0,4,0)</f>
        <v>4</v>
      </c>
    </row>
    <row r="1041" spans="1:14" s="4" customFormat="1">
      <c r="A1041" s="109" t="s">
        <v>132</v>
      </c>
      <c r="B1041" s="110" t="s">
        <v>1523</v>
      </c>
      <c r="C1041" s="110" t="s">
        <v>1893</v>
      </c>
      <c r="D1041" s="110" t="s">
        <v>206</v>
      </c>
      <c r="E1041" s="110" t="s">
        <v>1894</v>
      </c>
      <c r="F1041" s="110" t="s">
        <v>188</v>
      </c>
      <c r="G1041" s="109" t="s">
        <v>178</v>
      </c>
      <c r="H1041" s="109"/>
      <c r="I1041" s="109" t="s">
        <v>214</v>
      </c>
      <c r="J1041" s="109" t="s">
        <v>208</v>
      </c>
      <c r="K1041" s="109" t="s">
        <v>214</v>
      </c>
      <c r="L1041" s="107" t="str">
        <f>IF(COUNTA('Master Tables'!$A1041:$C1041)=0,"",IF(COUNTA('Master Tables'!$D1041:$E1041,'Master Tables'!$I1041)=3,"Yes","No"))</f>
        <v>Yes</v>
      </c>
      <c r="M1041" s="107">
        <f>COUNTA('Master Tables'!$D1041:$E1041,'Master Tables'!$I1041)+IF('Master Tables'!$J1041="Yes",1,0)</f>
        <v>4</v>
      </c>
      <c r="N1041" s="108">
        <f>IF('Master Tables'!$M1041&gt;0,4,0)</f>
        <v>4</v>
      </c>
    </row>
    <row r="1042" spans="1:14" s="4" customFormat="1">
      <c r="A1042" s="109" t="s">
        <v>132</v>
      </c>
      <c r="B1042" s="110" t="s">
        <v>1523</v>
      </c>
      <c r="C1042" s="110" t="s">
        <v>1895</v>
      </c>
      <c r="D1042" s="110" t="s">
        <v>206</v>
      </c>
      <c r="E1042" s="110" t="s">
        <v>1896</v>
      </c>
      <c r="F1042" s="110" t="s">
        <v>188</v>
      </c>
      <c r="G1042" s="109" t="s">
        <v>178</v>
      </c>
      <c r="H1042" s="109"/>
      <c r="I1042" s="109" t="s">
        <v>214</v>
      </c>
      <c r="J1042" s="109" t="s">
        <v>208</v>
      </c>
      <c r="K1042" s="109" t="s">
        <v>214</v>
      </c>
      <c r="L1042" s="107" t="str">
        <f>IF(COUNTA('Master Tables'!$A1042:$C1042)=0,"",IF(COUNTA('Master Tables'!$D1042:$E1042,'Master Tables'!$I1042)=3,"Yes","No"))</f>
        <v>Yes</v>
      </c>
      <c r="M1042" s="107">
        <f>COUNTA('Master Tables'!$D1042:$E1042,'Master Tables'!$I1042)+IF('Master Tables'!$J1042="Yes",1,0)</f>
        <v>4</v>
      </c>
      <c r="N1042" s="108">
        <f>IF('Master Tables'!$M1042&gt;0,4,0)</f>
        <v>4</v>
      </c>
    </row>
    <row r="1043" spans="1:14" s="4" customFormat="1">
      <c r="A1043" s="109" t="s">
        <v>132</v>
      </c>
      <c r="B1043" s="110" t="s">
        <v>1523</v>
      </c>
      <c r="C1043" s="110" t="s">
        <v>1897</v>
      </c>
      <c r="D1043" s="110" t="s">
        <v>206</v>
      </c>
      <c r="E1043" s="110" t="s">
        <v>1898</v>
      </c>
      <c r="F1043" s="110" t="s">
        <v>188</v>
      </c>
      <c r="G1043" s="109" t="s">
        <v>178</v>
      </c>
      <c r="H1043" s="109"/>
      <c r="I1043" s="109" t="s">
        <v>214</v>
      </c>
      <c r="J1043" s="109" t="s">
        <v>208</v>
      </c>
      <c r="K1043" s="109" t="s">
        <v>214</v>
      </c>
      <c r="L1043" s="107" t="str">
        <f>IF(COUNTA('Master Tables'!$A1043:$C1043)=0,"",IF(COUNTA('Master Tables'!$D1043:$E1043,'Master Tables'!$I1043)=3,"Yes","No"))</f>
        <v>Yes</v>
      </c>
      <c r="M1043" s="107">
        <f>COUNTA('Master Tables'!$D1043:$E1043,'Master Tables'!$I1043)+IF('Master Tables'!$J1043="Yes",1,0)</f>
        <v>4</v>
      </c>
      <c r="N1043" s="108">
        <f>IF('Master Tables'!$M1043&gt;0,4,0)</f>
        <v>4</v>
      </c>
    </row>
    <row r="1044" spans="1:14" s="4" customFormat="1">
      <c r="A1044" s="109" t="s">
        <v>132</v>
      </c>
      <c r="B1044" s="110" t="s">
        <v>1523</v>
      </c>
      <c r="C1044" s="110" t="s">
        <v>1899</v>
      </c>
      <c r="D1044" s="110" t="s">
        <v>206</v>
      </c>
      <c r="E1044" s="110" t="s">
        <v>1900</v>
      </c>
      <c r="F1044" s="110" t="s">
        <v>188</v>
      </c>
      <c r="G1044" s="109" t="s">
        <v>178</v>
      </c>
      <c r="H1044" s="109"/>
      <c r="I1044" s="109" t="s">
        <v>214</v>
      </c>
      <c r="J1044" s="109" t="s">
        <v>208</v>
      </c>
      <c r="K1044" s="109" t="s">
        <v>214</v>
      </c>
      <c r="L1044" s="107" t="str">
        <f>IF(COUNTA('Master Tables'!$A1044:$C1044)=0,"",IF(COUNTA('Master Tables'!$D1044:$E1044,'Master Tables'!$I1044)=3,"Yes","No"))</f>
        <v>Yes</v>
      </c>
      <c r="M1044" s="107">
        <f>COUNTA('Master Tables'!$D1044:$E1044,'Master Tables'!$I1044)+IF('Master Tables'!$J1044="Yes",1,0)</f>
        <v>4</v>
      </c>
      <c r="N1044" s="108">
        <f>IF('Master Tables'!$M1044&gt;0,4,0)</f>
        <v>4</v>
      </c>
    </row>
    <row r="1045" spans="1:14" s="4" customFormat="1">
      <c r="A1045" s="109" t="s">
        <v>132</v>
      </c>
      <c r="B1045" s="110" t="s">
        <v>1523</v>
      </c>
      <c r="C1045" s="110" t="s">
        <v>1901</v>
      </c>
      <c r="D1045" s="110" t="s">
        <v>206</v>
      </c>
      <c r="E1045" s="110" t="s">
        <v>1902</v>
      </c>
      <c r="F1045" s="110" t="s">
        <v>188</v>
      </c>
      <c r="G1045" s="109" t="s">
        <v>178</v>
      </c>
      <c r="H1045" s="109"/>
      <c r="I1045" s="109" t="s">
        <v>214</v>
      </c>
      <c r="J1045" s="109" t="s">
        <v>208</v>
      </c>
      <c r="K1045" s="109" t="s">
        <v>214</v>
      </c>
      <c r="L1045" s="107" t="str">
        <f>IF(COUNTA('Master Tables'!$A1045:$C1045)=0,"",IF(COUNTA('Master Tables'!$D1045:$E1045,'Master Tables'!$I1045)=3,"Yes","No"))</f>
        <v>Yes</v>
      </c>
      <c r="M1045" s="107">
        <f>COUNTA('Master Tables'!$D1045:$E1045,'Master Tables'!$I1045)+IF('Master Tables'!$J1045="Yes",1,0)</f>
        <v>4</v>
      </c>
      <c r="N1045" s="108">
        <f>IF('Master Tables'!$M1045&gt;0,4,0)</f>
        <v>4</v>
      </c>
    </row>
    <row r="1046" spans="1:14" s="4" customFormat="1">
      <c r="A1046" s="109" t="s">
        <v>132</v>
      </c>
      <c r="B1046" s="110" t="s">
        <v>1523</v>
      </c>
      <c r="C1046" s="110" t="s">
        <v>1903</v>
      </c>
      <c r="D1046" s="110" t="s">
        <v>206</v>
      </c>
      <c r="E1046" s="110" t="s">
        <v>450</v>
      </c>
      <c r="F1046" s="110" t="s">
        <v>188</v>
      </c>
      <c r="G1046" s="109" t="s">
        <v>178</v>
      </c>
      <c r="H1046" s="109"/>
      <c r="I1046" s="109" t="s">
        <v>214</v>
      </c>
      <c r="J1046" s="109" t="s">
        <v>208</v>
      </c>
      <c r="K1046" s="109" t="s">
        <v>214</v>
      </c>
      <c r="L1046" s="107" t="str">
        <f>IF(COUNTA('Master Tables'!$A1046:$C1046)=0,"",IF(COUNTA('Master Tables'!$D1046:$E1046,'Master Tables'!$I1046)=3,"Yes","No"))</f>
        <v>Yes</v>
      </c>
      <c r="M1046" s="107">
        <f>COUNTA('Master Tables'!$D1046:$E1046,'Master Tables'!$I1046)+IF('Master Tables'!$J1046="Yes",1,0)</f>
        <v>4</v>
      </c>
      <c r="N1046" s="108">
        <f>IF('Master Tables'!$M1046&gt;0,4,0)</f>
        <v>4</v>
      </c>
    </row>
    <row r="1047" spans="1:14" s="4" customFormat="1">
      <c r="A1047" s="109" t="s">
        <v>132</v>
      </c>
      <c r="B1047" s="110" t="s">
        <v>1523</v>
      </c>
      <c r="C1047" s="110" t="s">
        <v>1904</v>
      </c>
      <c r="D1047" s="110" t="s">
        <v>206</v>
      </c>
      <c r="E1047" s="110" t="s">
        <v>1905</v>
      </c>
      <c r="F1047" s="110" t="s">
        <v>188</v>
      </c>
      <c r="G1047" s="109" t="s">
        <v>178</v>
      </c>
      <c r="H1047" s="109"/>
      <c r="I1047" s="109" t="s">
        <v>214</v>
      </c>
      <c r="J1047" s="109" t="s">
        <v>208</v>
      </c>
      <c r="K1047" s="109" t="s">
        <v>214</v>
      </c>
      <c r="L1047" s="107" t="str">
        <f>IF(COUNTA('Master Tables'!$A1047:$C1047)=0,"",IF(COUNTA('Master Tables'!$D1047:$E1047,'Master Tables'!$I1047)=3,"Yes","No"))</f>
        <v>Yes</v>
      </c>
      <c r="M1047" s="107">
        <f>COUNTA('Master Tables'!$D1047:$E1047,'Master Tables'!$I1047)+IF('Master Tables'!$J1047="Yes",1,0)</f>
        <v>4</v>
      </c>
      <c r="N1047" s="108">
        <f>IF('Master Tables'!$M1047&gt;0,4,0)</f>
        <v>4</v>
      </c>
    </row>
    <row r="1048" spans="1:14" s="4" customFormat="1">
      <c r="A1048" s="109" t="s">
        <v>132</v>
      </c>
      <c r="B1048" s="110" t="s">
        <v>1523</v>
      </c>
      <c r="C1048" s="110" t="s">
        <v>1906</v>
      </c>
      <c r="D1048" s="110" t="s">
        <v>206</v>
      </c>
      <c r="E1048" s="110" t="s">
        <v>1907</v>
      </c>
      <c r="F1048" s="110" t="s">
        <v>188</v>
      </c>
      <c r="G1048" s="109" t="s">
        <v>178</v>
      </c>
      <c r="H1048" s="109"/>
      <c r="I1048" s="109" t="s">
        <v>214</v>
      </c>
      <c r="J1048" s="109" t="s">
        <v>208</v>
      </c>
      <c r="K1048" s="109" t="s">
        <v>214</v>
      </c>
      <c r="L1048" s="107" t="str">
        <f>IF(COUNTA('Master Tables'!$A1048:$C1048)=0,"",IF(COUNTA('Master Tables'!$D1048:$E1048,'Master Tables'!$I1048)=3,"Yes","No"))</f>
        <v>Yes</v>
      </c>
      <c r="M1048" s="107">
        <f>COUNTA('Master Tables'!$D1048:$E1048,'Master Tables'!$I1048)+IF('Master Tables'!$J1048="Yes",1,0)</f>
        <v>4</v>
      </c>
      <c r="N1048" s="108">
        <f>IF('Master Tables'!$M1048&gt;0,4,0)</f>
        <v>4</v>
      </c>
    </row>
    <row r="1049" spans="1:14" s="4" customFormat="1">
      <c r="A1049" s="109" t="s">
        <v>132</v>
      </c>
      <c r="B1049" s="110" t="s">
        <v>1523</v>
      </c>
      <c r="C1049" s="110" t="s">
        <v>1908</v>
      </c>
      <c r="D1049" s="110" t="s">
        <v>206</v>
      </c>
      <c r="E1049" s="110" t="s">
        <v>1909</v>
      </c>
      <c r="F1049" s="110" t="s">
        <v>188</v>
      </c>
      <c r="G1049" s="109" t="s">
        <v>178</v>
      </c>
      <c r="H1049" s="109"/>
      <c r="I1049" s="109" t="s">
        <v>214</v>
      </c>
      <c r="J1049" s="109" t="s">
        <v>208</v>
      </c>
      <c r="K1049" s="109" t="s">
        <v>214</v>
      </c>
      <c r="L1049" s="107" t="str">
        <f>IF(COUNTA('Master Tables'!$A1049:$C1049)=0,"",IF(COUNTA('Master Tables'!$D1049:$E1049,'Master Tables'!$I1049)=3,"Yes","No"))</f>
        <v>Yes</v>
      </c>
      <c r="M1049" s="107">
        <f>COUNTA('Master Tables'!$D1049:$E1049,'Master Tables'!$I1049)+IF('Master Tables'!$J1049="Yes",1,0)</f>
        <v>4</v>
      </c>
      <c r="N1049" s="108">
        <f>IF('Master Tables'!$M1049&gt;0,4,0)</f>
        <v>4</v>
      </c>
    </row>
    <row r="1050" spans="1:14" s="4" customFormat="1">
      <c r="A1050" s="109" t="s">
        <v>132</v>
      </c>
      <c r="B1050" s="110" t="s">
        <v>1523</v>
      </c>
      <c r="C1050" s="110" t="s">
        <v>1910</v>
      </c>
      <c r="D1050" s="110" t="s">
        <v>206</v>
      </c>
      <c r="E1050" s="110" t="s">
        <v>1911</v>
      </c>
      <c r="F1050" s="110" t="s">
        <v>188</v>
      </c>
      <c r="G1050" s="109" t="s">
        <v>178</v>
      </c>
      <c r="H1050" s="109"/>
      <c r="I1050" s="109" t="s">
        <v>214</v>
      </c>
      <c r="J1050" s="109" t="s">
        <v>208</v>
      </c>
      <c r="K1050" s="109" t="s">
        <v>214</v>
      </c>
      <c r="L1050" s="107" t="str">
        <f>IF(COUNTA('Master Tables'!$A1050:$C1050)=0,"",IF(COUNTA('Master Tables'!$D1050:$E1050,'Master Tables'!$I1050)=3,"Yes","No"))</f>
        <v>Yes</v>
      </c>
      <c r="M1050" s="107">
        <f>COUNTA('Master Tables'!$D1050:$E1050,'Master Tables'!$I1050)+IF('Master Tables'!$J1050="Yes",1,0)</f>
        <v>4</v>
      </c>
      <c r="N1050" s="108">
        <f>IF('Master Tables'!$M1050&gt;0,4,0)</f>
        <v>4</v>
      </c>
    </row>
    <row r="1051" spans="1:14" s="4" customFormat="1">
      <c r="A1051" s="109" t="s">
        <v>132</v>
      </c>
      <c r="B1051" s="110" t="s">
        <v>1523</v>
      </c>
      <c r="C1051" s="110" t="s">
        <v>1912</v>
      </c>
      <c r="D1051" s="110" t="s">
        <v>206</v>
      </c>
      <c r="E1051" s="110" t="s">
        <v>1913</v>
      </c>
      <c r="F1051" s="110" t="s">
        <v>188</v>
      </c>
      <c r="G1051" s="109" t="s">
        <v>178</v>
      </c>
      <c r="H1051" s="109"/>
      <c r="I1051" s="109" t="s">
        <v>214</v>
      </c>
      <c r="J1051" s="109" t="s">
        <v>208</v>
      </c>
      <c r="K1051" s="109" t="s">
        <v>214</v>
      </c>
      <c r="L1051" s="107" t="str">
        <f>IF(COUNTA('Master Tables'!$A1051:$C1051)=0,"",IF(COUNTA('Master Tables'!$D1051:$E1051,'Master Tables'!$I1051)=3,"Yes","No"))</f>
        <v>Yes</v>
      </c>
      <c r="M1051" s="107">
        <f>COUNTA('Master Tables'!$D1051:$E1051,'Master Tables'!$I1051)+IF('Master Tables'!$J1051="Yes",1,0)</f>
        <v>4</v>
      </c>
      <c r="N1051" s="108">
        <f>IF('Master Tables'!$M1051&gt;0,4,0)</f>
        <v>4</v>
      </c>
    </row>
    <row r="1052" spans="1:14" s="4" customFormat="1">
      <c r="A1052" s="109" t="s">
        <v>132</v>
      </c>
      <c r="B1052" s="110" t="s">
        <v>455</v>
      </c>
      <c r="C1052" s="110" t="s">
        <v>1914</v>
      </c>
      <c r="D1052" s="110" t="s">
        <v>206</v>
      </c>
      <c r="E1052" s="110" t="s">
        <v>1915</v>
      </c>
      <c r="F1052" s="110" t="s">
        <v>188</v>
      </c>
      <c r="G1052" s="109" t="s">
        <v>178</v>
      </c>
      <c r="H1052" s="109"/>
      <c r="I1052" s="109" t="s">
        <v>214</v>
      </c>
      <c r="J1052" s="109" t="s">
        <v>208</v>
      </c>
      <c r="K1052" s="109" t="s">
        <v>214</v>
      </c>
      <c r="L1052" s="107" t="str">
        <f>IF(COUNTA('Master Tables'!$A1052:$C1052)=0,"",IF(COUNTA('Master Tables'!$D1052:$E1052,'Master Tables'!$I1052)=3,"Yes","No"))</f>
        <v>Yes</v>
      </c>
      <c r="M1052" s="107">
        <f>COUNTA('Master Tables'!$D1052:$E1052,'Master Tables'!$I1052)+IF('Master Tables'!$J1052="Yes",1,0)</f>
        <v>4</v>
      </c>
      <c r="N1052" s="108">
        <f>IF('Master Tables'!$M1052&gt;0,4,0)</f>
        <v>4</v>
      </c>
    </row>
    <row r="1053" spans="1:14" s="4" customFormat="1">
      <c r="A1053" s="109" t="s">
        <v>132</v>
      </c>
      <c r="B1053" s="110" t="s">
        <v>215</v>
      </c>
      <c r="C1053" s="110" t="s">
        <v>1916</v>
      </c>
      <c r="D1053" s="110" t="s">
        <v>206</v>
      </c>
      <c r="E1053" s="110" t="s">
        <v>450</v>
      </c>
      <c r="F1053" s="110" t="s">
        <v>188</v>
      </c>
      <c r="G1053" s="109" t="s">
        <v>178</v>
      </c>
      <c r="H1053" s="109"/>
      <c r="I1053" s="109" t="s">
        <v>214</v>
      </c>
      <c r="J1053" s="109" t="s">
        <v>208</v>
      </c>
      <c r="K1053" s="109" t="s">
        <v>214</v>
      </c>
      <c r="L1053" s="107" t="str">
        <f>IF(COUNTA('Master Tables'!$A1053:$C1053)=0,"",IF(COUNTA('Master Tables'!$D1053:$E1053,'Master Tables'!$I1053)=3,"Yes","No"))</f>
        <v>Yes</v>
      </c>
      <c r="M1053" s="107">
        <f>COUNTA('Master Tables'!$D1053:$E1053,'Master Tables'!$I1053)+IF('Master Tables'!$J1053="Yes",1,0)</f>
        <v>4</v>
      </c>
      <c r="N1053" s="108">
        <f>IF('Master Tables'!$M1053&gt;0,4,0)</f>
        <v>4</v>
      </c>
    </row>
    <row r="1054" spans="1:14" s="4" customFormat="1">
      <c r="A1054" s="109" t="s">
        <v>132</v>
      </c>
      <c r="B1054" s="110" t="s">
        <v>215</v>
      </c>
      <c r="C1054" s="110" t="s">
        <v>1917</v>
      </c>
      <c r="D1054" s="110" t="s">
        <v>206</v>
      </c>
      <c r="E1054" s="110" t="s">
        <v>224</v>
      </c>
      <c r="F1054" s="110" t="s">
        <v>188</v>
      </c>
      <c r="G1054" s="109" t="s">
        <v>178</v>
      </c>
      <c r="H1054" s="109"/>
      <c r="I1054" s="109" t="s">
        <v>214</v>
      </c>
      <c r="J1054" s="109" t="s">
        <v>208</v>
      </c>
      <c r="K1054" s="109" t="s">
        <v>214</v>
      </c>
      <c r="L1054" s="107" t="str">
        <f>IF(COUNTA('Master Tables'!$A1054:$C1054)=0,"",IF(COUNTA('Master Tables'!$D1054:$E1054,'Master Tables'!$I1054)=3,"Yes","No"))</f>
        <v>Yes</v>
      </c>
      <c r="M1054" s="107">
        <f>COUNTA('Master Tables'!$D1054:$E1054,'Master Tables'!$I1054)+IF('Master Tables'!$J1054="Yes",1,0)</f>
        <v>4</v>
      </c>
      <c r="N1054" s="108">
        <f>IF('Master Tables'!$M1054&gt;0,4,0)</f>
        <v>4</v>
      </c>
    </row>
    <row r="1055" spans="1:14" s="4" customFormat="1">
      <c r="A1055" s="109" t="s">
        <v>132</v>
      </c>
      <c r="B1055" s="110" t="s">
        <v>215</v>
      </c>
      <c r="C1055" s="110" t="s">
        <v>1918</v>
      </c>
      <c r="D1055" s="110" t="s">
        <v>206</v>
      </c>
      <c r="E1055" s="110" t="s">
        <v>450</v>
      </c>
      <c r="F1055" s="110" t="s">
        <v>188</v>
      </c>
      <c r="G1055" s="109" t="s">
        <v>178</v>
      </c>
      <c r="H1055" s="109"/>
      <c r="I1055" s="109" t="s">
        <v>214</v>
      </c>
      <c r="J1055" s="109" t="s">
        <v>208</v>
      </c>
      <c r="K1055" s="109" t="s">
        <v>214</v>
      </c>
      <c r="L1055" s="107" t="str">
        <f>IF(COUNTA('Master Tables'!$A1055:$C1055)=0,"",IF(COUNTA('Master Tables'!$D1055:$E1055,'Master Tables'!$I1055)=3,"Yes","No"))</f>
        <v>Yes</v>
      </c>
      <c r="M1055" s="107">
        <f>COUNTA('Master Tables'!$D1055:$E1055,'Master Tables'!$I1055)+IF('Master Tables'!$J1055="Yes",1,0)</f>
        <v>4</v>
      </c>
      <c r="N1055" s="108">
        <f>IF('Master Tables'!$M1055&gt;0,4,0)</f>
        <v>4</v>
      </c>
    </row>
    <row r="1056" spans="1:14" s="4" customFormat="1">
      <c r="A1056" s="109" t="s">
        <v>132</v>
      </c>
      <c r="B1056" s="110" t="s">
        <v>215</v>
      </c>
      <c r="C1056" s="110" t="s">
        <v>1919</v>
      </c>
      <c r="D1056" s="110" t="s">
        <v>206</v>
      </c>
      <c r="E1056" s="110" t="s">
        <v>1920</v>
      </c>
      <c r="F1056" s="110" t="s">
        <v>188</v>
      </c>
      <c r="G1056" s="109" t="s">
        <v>178</v>
      </c>
      <c r="H1056" s="109"/>
      <c r="I1056" s="109" t="s">
        <v>214</v>
      </c>
      <c r="J1056" s="109" t="s">
        <v>208</v>
      </c>
      <c r="K1056" s="109" t="s">
        <v>214</v>
      </c>
      <c r="L1056" s="107" t="str">
        <f>IF(COUNTA('Master Tables'!$A1056:$C1056)=0,"",IF(COUNTA('Master Tables'!$D1056:$E1056,'Master Tables'!$I1056)=3,"Yes","No"))</f>
        <v>Yes</v>
      </c>
      <c r="M1056" s="107">
        <f>COUNTA('Master Tables'!$D1056:$E1056,'Master Tables'!$I1056)+IF('Master Tables'!$J1056="Yes",1,0)</f>
        <v>4</v>
      </c>
      <c r="N1056" s="108">
        <f>IF('Master Tables'!$M1056&gt;0,4,0)</f>
        <v>4</v>
      </c>
    </row>
    <row r="1057" spans="1:14" s="4" customFormat="1">
      <c r="A1057" s="109" t="s">
        <v>132</v>
      </c>
      <c r="B1057" s="110" t="s">
        <v>215</v>
      </c>
      <c r="C1057" s="110" t="s">
        <v>1921</v>
      </c>
      <c r="D1057" s="110" t="s">
        <v>206</v>
      </c>
      <c r="E1057" s="110" t="s">
        <v>450</v>
      </c>
      <c r="F1057" s="110" t="s">
        <v>188</v>
      </c>
      <c r="G1057" s="109" t="s">
        <v>178</v>
      </c>
      <c r="H1057" s="109"/>
      <c r="I1057" s="109" t="s">
        <v>214</v>
      </c>
      <c r="J1057" s="109" t="s">
        <v>208</v>
      </c>
      <c r="K1057" s="109" t="s">
        <v>214</v>
      </c>
      <c r="L1057" s="107" t="str">
        <f>IF(COUNTA('Master Tables'!$A1057:$C1057)=0,"",IF(COUNTA('Master Tables'!$D1057:$E1057,'Master Tables'!$I1057)=3,"Yes","No"))</f>
        <v>Yes</v>
      </c>
      <c r="M1057" s="107">
        <f>COUNTA('Master Tables'!$D1057:$E1057,'Master Tables'!$I1057)+IF('Master Tables'!$J1057="Yes",1,0)</f>
        <v>4</v>
      </c>
      <c r="N1057" s="108">
        <f>IF('Master Tables'!$M1057&gt;0,4,0)</f>
        <v>4</v>
      </c>
    </row>
    <row r="1058" spans="1:14" s="4" customFormat="1">
      <c r="A1058" s="109" t="s">
        <v>132</v>
      </c>
      <c r="B1058" s="110" t="s">
        <v>215</v>
      </c>
      <c r="C1058" s="110" t="s">
        <v>1922</v>
      </c>
      <c r="D1058" s="110" t="s">
        <v>206</v>
      </c>
      <c r="E1058" s="110" t="s">
        <v>1923</v>
      </c>
      <c r="F1058" s="110" t="s">
        <v>188</v>
      </c>
      <c r="G1058" s="109" t="s">
        <v>178</v>
      </c>
      <c r="H1058" s="109"/>
      <c r="I1058" s="109" t="s">
        <v>214</v>
      </c>
      <c r="J1058" s="109" t="s">
        <v>208</v>
      </c>
      <c r="K1058" s="109" t="s">
        <v>214</v>
      </c>
      <c r="L1058" s="107" t="str">
        <f>IF(COUNTA('Master Tables'!$A1058:$C1058)=0,"",IF(COUNTA('Master Tables'!$D1058:$E1058,'Master Tables'!$I1058)=3,"Yes","No"))</f>
        <v>Yes</v>
      </c>
      <c r="M1058" s="107">
        <f>COUNTA('Master Tables'!$D1058:$E1058,'Master Tables'!$I1058)+IF('Master Tables'!$J1058="Yes",1,0)</f>
        <v>4</v>
      </c>
      <c r="N1058" s="108">
        <f>IF('Master Tables'!$M1058&gt;0,4,0)</f>
        <v>4</v>
      </c>
    </row>
    <row r="1059" spans="1:14" s="4" customFormat="1">
      <c r="A1059" s="109" t="s">
        <v>132</v>
      </c>
      <c r="B1059" s="110" t="s">
        <v>215</v>
      </c>
      <c r="C1059" s="110" t="s">
        <v>1924</v>
      </c>
      <c r="D1059" s="110" t="s">
        <v>206</v>
      </c>
      <c r="E1059" s="110" t="s">
        <v>450</v>
      </c>
      <c r="F1059" s="110" t="s">
        <v>188</v>
      </c>
      <c r="G1059" s="109" t="s">
        <v>178</v>
      </c>
      <c r="H1059" s="109"/>
      <c r="I1059" s="109" t="s">
        <v>214</v>
      </c>
      <c r="J1059" s="109" t="s">
        <v>208</v>
      </c>
      <c r="K1059" s="109" t="s">
        <v>214</v>
      </c>
      <c r="L1059" s="107" t="str">
        <f>IF(COUNTA('Master Tables'!$A1059:$C1059)=0,"",IF(COUNTA('Master Tables'!$D1059:$E1059,'Master Tables'!$I1059)=3,"Yes","No"))</f>
        <v>Yes</v>
      </c>
      <c r="M1059" s="107">
        <f>COUNTA('Master Tables'!$D1059:$E1059,'Master Tables'!$I1059)+IF('Master Tables'!$J1059="Yes",1,0)</f>
        <v>4</v>
      </c>
      <c r="N1059" s="108">
        <f>IF('Master Tables'!$M1059&gt;0,4,0)</f>
        <v>4</v>
      </c>
    </row>
    <row r="1060" spans="1:14" s="4" customFormat="1">
      <c r="A1060" s="109" t="s">
        <v>132</v>
      </c>
      <c r="B1060" s="110" t="s">
        <v>215</v>
      </c>
      <c r="C1060" s="110" t="s">
        <v>1925</v>
      </c>
      <c r="D1060" s="110" t="s">
        <v>206</v>
      </c>
      <c r="E1060" s="110" t="s">
        <v>450</v>
      </c>
      <c r="F1060" s="110" t="s">
        <v>188</v>
      </c>
      <c r="G1060" s="109" t="s">
        <v>178</v>
      </c>
      <c r="H1060" s="109"/>
      <c r="I1060" s="109" t="s">
        <v>214</v>
      </c>
      <c r="J1060" s="109" t="s">
        <v>208</v>
      </c>
      <c r="K1060" s="109" t="s">
        <v>214</v>
      </c>
      <c r="L1060" s="107" t="str">
        <f>IF(COUNTA('Master Tables'!$A1060:$C1060)=0,"",IF(COUNTA('Master Tables'!$D1060:$E1060,'Master Tables'!$I1060)=3,"Yes","No"))</f>
        <v>Yes</v>
      </c>
      <c r="M1060" s="107">
        <f>COUNTA('Master Tables'!$D1060:$E1060,'Master Tables'!$I1060)+IF('Master Tables'!$J1060="Yes",1,0)</f>
        <v>4</v>
      </c>
      <c r="N1060" s="108">
        <f>IF('Master Tables'!$M1060&gt;0,4,0)</f>
        <v>4</v>
      </c>
    </row>
    <row r="1061" spans="1:14" s="4" customFormat="1">
      <c r="A1061" s="109" t="s">
        <v>132</v>
      </c>
      <c r="B1061" s="110" t="s">
        <v>215</v>
      </c>
      <c r="C1061" s="110" t="s">
        <v>1926</v>
      </c>
      <c r="D1061" s="110" t="s">
        <v>206</v>
      </c>
      <c r="E1061" s="110" t="s">
        <v>450</v>
      </c>
      <c r="F1061" s="110" t="s">
        <v>188</v>
      </c>
      <c r="G1061" s="109" t="s">
        <v>178</v>
      </c>
      <c r="H1061" s="109"/>
      <c r="I1061" s="109" t="s">
        <v>214</v>
      </c>
      <c r="J1061" s="109" t="s">
        <v>208</v>
      </c>
      <c r="K1061" s="109" t="s">
        <v>214</v>
      </c>
      <c r="L1061" s="107" t="str">
        <f>IF(COUNTA('Master Tables'!$A1061:$C1061)=0,"",IF(COUNTA('Master Tables'!$D1061:$E1061,'Master Tables'!$I1061)=3,"Yes","No"))</f>
        <v>Yes</v>
      </c>
      <c r="M1061" s="107">
        <f>COUNTA('Master Tables'!$D1061:$E1061,'Master Tables'!$I1061)+IF('Master Tables'!$J1061="Yes",1,0)</f>
        <v>4</v>
      </c>
      <c r="N1061" s="108">
        <f>IF('Master Tables'!$M1061&gt;0,4,0)</f>
        <v>4</v>
      </c>
    </row>
    <row r="1062" spans="1:14" s="4" customFormat="1">
      <c r="A1062" s="109" t="s">
        <v>132</v>
      </c>
      <c r="B1062" s="110" t="s">
        <v>215</v>
      </c>
      <c r="C1062" s="110" t="s">
        <v>1927</v>
      </c>
      <c r="D1062" s="110" t="s">
        <v>206</v>
      </c>
      <c r="E1062" s="110" t="s">
        <v>450</v>
      </c>
      <c r="F1062" s="110" t="s">
        <v>188</v>
      </c>
      <c r="G1062" s="109" t="s">
        <v>178</v>
      </c>
      <c r="H1062" s="109"/>
      <c r="I1062" s="109" t="s">
        <v>214</v>
      </c>
      <c r="J1062" s="109" t="s">
        <v>208</v>
      </c>
      <c r="K1062" s="109" t="s">
        <v>214</v>
      </c>
      <c r="L1062" s="107" t="str">
        <f>IF(COUNTA('Master Tables'!$A1062:$C1062)=0,"",IF(COUNTA('Master Tables'!$D1062:$E1062,'Master Tables'!$I1062)=3,"Yes","No"))</f>
        <v>Yes</v>
      </c>
      <c r="M1062" s="107">
        <f>COUNTA('Master Tables'!$D1062:$E1062,'Master Tables'!$I1062)+IF('Master Tables'!$J1062="Yes",1,0)</f>
        <v>4</v>
      </c>
      <c r="N1062" s="108">
        <f>IF('Master Tables'!$M1062&gt;0,4,0)</f>
        <v>4</v>
      </c>
    </row>
    <row r="1063" spans="1:14" s="4" customFormat="1">
      <c r="A1063" s="109" t="s">
        <v>132</v>
      </c>
      <c r="B1063" s="110" t="s">
        <v>215</v>
      </c>
      <c r="C1063" s="110" t="s">
        <v>1928</v>
      </c>
      <c r="D1063" s="110" t="s">
        <v>206</v>
      </c>
      <c r="E1063" s="110" t="s">
        <v>450</v>
      </c>
      <c r="F1063" s="110" t="s">
        <v>188</v>
      </c>
      <c r="G1063" s="109" t="s">
        <v>178</v>
      </c>
      <c r="H1063" s="109"/>
      <c r="I1063" s="109" t="s">
        <v>214</v>
      </c>
      <c r="J1063" s="109" t="s">
        <v>208</v>
      </c>
      <c r="K1063" s="109" t="s">
        <v>214</v>
      </c>
      <c r="L1063" s="107" t="str">
        <f>IF(COUNTA('Master Tables'!$A1063:$C1063)=0,"",IF(COUNTA('Master Tables'!$D1063:$E1063,'Master Tables'!$I1063)=3,"Yes","No"))</f>
        <v>Yes</v>
      </c>
      <c r="M1063" s="107">
        <f>COUNTA('Master Tables'!$D1063:$E1063,'Master Tables'!$I1063)+IF('Master Tables'!$J1063="Yes",1,0)</f>
        <v>4</v>
      </c>
      <c r="N1063" s="108">
        <f>IF('Master Tables'!$M1063&gt;0,4,0)</f>
        <v>4</v>
      </c>
    </row>
    <row r="1064" spans="1:14" s="4" customFormat="1">
      <c r="A1064" s="109" t="s">
        <v>132</v>
      </c>
      <c r="B1064" s="110" t="s">
        <v>455</v>
      </c>
      <c r="C1064" s="110" t="s">
        <v>1929</v>
      </c>
      <c r="D1064" s="110" t="s">
        <v>206</v>
      </c>
      <c r="E1064" s="110" t="s">
        <v>1930</v>
      </c>
      <c r="F1064" s="110" t="s">
        <v>188</v>
      </c>
      <c r="G1064" s="109" t="s">
        <v>178</v>
      </c>
      <c r="H1064" s="109"/>
      <c r="I1064" s="109" t="s">
        <v>214</v>
      </c>
      <c r="J1064" s="109" t="s">
        <v>208</v>
      </c>
      <c r="K1064" s="109" t="s">
        <v>214</v>
      </c>
      <c r="L1064" s="107" t="str">
        <f>IF(COUNTA('Master Tables'!$A1064:$C1064)=0,"",IF(COUNTA('Master Tables'!$D1064:$E1064,'Master Tables'!$I1064)=3,"Yes","No"))</f>
        <v>Yes</v>
      </c>
      <c r="M1064" s="107">
        <f>COUNTA('Master Tables'!$D1064:$E1064,'Master Tables'!$I1064)+IF('Master Tables'!$J1064="Yes",1,0)</f>
        <v>4</v>
      </c>
      <c r="N1064" s="108">
        <f>IF('Master Tables'!$M1064&gt;0,4,0)</f>
        <v>4</v>
      </c>
    </row>
    <row r="1065" spans="1:14" s="4" customFormat="1">
      <c r="A1065" s="109" t="s">
        <v>132</v>
      </c>
      <c r="B1065" s="110" t="s">
        <v>455</v>
      </c>
      <c r="C1065" s="110" t="s">
        <v>1931</v>
      </c>
      <c r="D1065" s="110" t="s">
        <v>206</v>
      </c>
      <c r="E1065" s="110" t="s">
        <v>1932</v>
      </c>
      <c r="F1065" s="110" t="s">
        <v>188</v>
      </c>
      <c r="G1065" s="109" t="s">
        <v>178</v>
      </c>
      <c r="H1065" s="109"/>
      <c r="I1065" s="109" t="s">
        <v>214</v>
      </c>
      <c r="J1065" s="109" t="s">
        <v>208</v>
      </c>
      <c r="K1065" s="109" t="s">
        <v>214</v>
      </c>
      <c r="L1065" s="107" t="str">
        <f>IF(COUNTA('Master Tables'!$A1065:$C1065)=0,"",IF(COUNTA('Master Tables'!$D1065:$E1065,'Master Tables'!$I1065)=3,"Yes","No"))</f>
        <v>Yes</v>
      </c>
      <c r="M1065" s="107">
        <f>COUNTA('Master Tables'!$D1065:$E1065,'Master Tables'!$I1065)+IF('Master Tables'!$J1065="Yes",1,0)</f>
        <v>4</v>
      </c>
      <c r="N1065" s="108">
        <f>IF('Master Tables'!$M1065&gt;0,4,0)</f>
        <v>4</v>
      </c>
    </row>
    <row r="1066" spans="1:14" s="4" customFormat="1">
      <c r="A1066" s="109" t="s">
        <v>132</v>
      </c>
      <c r="B1066" s="110" t="s">
        <v>455</v>
      </c>
      <c r="C1066" s="110" t="s">
        <v>1933</v>
      </c>
      <c r="D1066" s="110" t="s">
        <v>206</v>
      </c>
      <c r="E1066" s="110" t="s">
        <v>1934</v>
      </c>
      <c r="F1066" s="110" t="s">
        <v>188</v>
      </c>
      <c r="G1066" s="109" t="s">
        <v>178</v>
      </c>
      <c r="H1066" s="109"/>
      <c r="I1066" s="109" t="s">
        <v>214</v>
      </c>
      <c r="J1066" s="109" t="s">
        <v>208</v>
      </c>
      <c r="K1066" s="109" t="s">
        <v>214</v>
      </c>
      <c r="L1066" s="107" t="str">
        <f>IF(COUNTA('Master Tables'!$A1066:$C1066)=0,"",IF(COUNTA('Master Tables'!$D1066:$E1066,'Master Tables'!$I1066)=3,"Yes","No"))</f>
        <v>Yes</v>
      </c>
      <c r="M1066" s="107">
        <f>COUNTA('Master Tables'!$D1066:$E1066,'Master Tables'!$I1066)+IF('Master Tables'!$J1066="Yes",1,0)</f>
        <v>4</v>
      </c>
      <c r="N1066" s="108">
        <f>IF('Master Tables'!$M1066&gt;0,4,0)</f>
        <v>4</v>
      </c>
    </row>
    <row r="1067" spans="1:14" s="4" customFormat="1">
      <c r="A1067" s="109" t="s">
        <v>132</v>
      </c>
      <c r="B1067" s="110" t="s">
        <v>265</v>
      </c>
      <c r="C1067" s="110" t="s">
        <v>1935</v>
      </c>
      <c r="D1067" s="110" t="s">
        <v>206</v>
      </c>
      <c r="E1067" s="110" t="s">
        <v>1936</v>
      </c>
      <c r="F1067" s="110" t="s">
        <v>188</v>
      </c>
      <c r="G1067" s="109" t="s">
        <v>178</v>
      </c>
      <c r="H1067" s="109"/>
      <c r="I1067" s="109" t="s">
        <v>214</v>
      </c>
      <c r="J1067" s="109" t="s">
        <v>208</v>
      </c>
      <c r="K1067" s="109" t="s">
        <v>214</v>
      </c>
      <c r="L1067" s="107" t="str">
        <f>IF(COUNTA('Master Tables'!$A1067:$C1067)=0,"",IF(COUNTA('Master Tables'!$D1067:$E1067,'Master Tables'!$I1067)=3,"Yes","No"))</f>
        <v>Yes</v>
      </c>
      <c r="M1067" s="107">
        <f>COUNTA('Master Tables'!$D1067:$E1067,'Master Tables'!$I1067)+IF('Master Tables'!$J1067="Yes",1,0)</f>
        <v>4</v>
      </c>
      <c r="N1067" s="108">
        <f>IF('Master Tables'!$M1067&gt;0,4,0)</f>
        <v>4</v>
      </c>
    </row>
    <row r="1068" spans="1:14" s="4" customFormat="1">
      <c r="A1068" s="109" t="s">
        <v>132</v>
      </c>
      <c r="B1068" s="110" t="s">
        <v>215</v>
      </c>
      <c r="C1068" s="110" t="s">
        <v>1937</v>
      </c>
      <c r="D1068" s="110" t="s">
        <v>206</v>
      </c>
      <c r="E1068" s="110" t="s">
        <v>466</v>
      </c>
      <c r="F1068" s="110" t="s">
        <v>188</v>
      </c>
      <c r="G1068" s="109" t="s">
        <v>178</v>
      </c>
      <c r="H1068" s="109"/>
      <c r="I1068" s="109" t="s">
        <v>214</v>
      </c>
      <c r="J1068" s="109" t="s">
        <v>208</v>
      </c>
      <c r="K1068" s="109" t="s">
        <v>214</v>
      </c>
      <c r="L1068" s="107" t="str">
        <f>IF(COUNTA('Master Tables'!$A1068:$C1068)=0,"",IF(COUNTA('Master Tables'!$D1068:$E1068,'Master Tables'!$I1068)=3,"Yes","No"))</f>
        <v>Yes</v>
      </c>
      <c r="M1068" s="107">
        <f>COUNTA('Master Tables'!$D1068:$E1068,'Master Tables'!$I1068)+IF('Master Tables'!$J1068="Yes",1,0)</f>
        <v>4</v>
      </c>
      <c r="N1068" s="108">
        <f>IF('Master Tables'!$M1068&gt;0,4,0)</f>
        <v>4</v>
      </c>
    </row>
    <row r="1069" spans="1:14" s="4" customFormat="1">
      <c r="A1069" s="109" t="s">
        <v>132</v>
      </c>
      <c r="B1069" s="110" t="s">
        <v>215</v>
      </c>
      <c r="C1069" s="110" t="s">
        <v>1938</v>
      </c>
      <c r="D1069" s="110" t="s">
        <v>206</v>
      </c>
      <c r="E1069" s="110" t="s">
        <v>450</v>
      </c>
      <c r="F1069" s="110" t="s">
        <v>188</v>
      </c>
      <c r="G1069" s="109" t="s">
        <v>178</v>
      </c>
      <c r="H1069" s="109"/>
      <c r="I1069" s="109" t="s">
        <v>214</v>
      </c>
      <c r="J1069" s="109" t="s">
        <v>208</v>
      </c>
      <c r="K1069" s="109" t="s">
        <v>214</v>
      </c>
      <c r="L1069" s="107" t="str">
        <f>IF(COUNTA('Master Tables'!$A1069:$C1069)=0,"",IF(COUNTA('Master Tables'!$D1069:$E1069,'Master Tables'!$I1069)=3,"Yes","No"))</f>
        <v>Yes</v>
      </c>
      <c r="M1069" s="107">
        <f>COUNTA('Master Tables'!$D1069:$E1069,'Master Tables'!$I1069)+IF('Master Tables'!$J1069="Yes",1,0)</f>
        <v>4</v>
      </c>
      <c r="N1069" s="108">
        <f>IF('Master Tables'!$M1069&gt;0,4,0)</f>
        <v>4</v>
      </c>
    </row>
    <row r="1070" spans="1:14" s="4" customFormat="1">
      <c r="A1070" s="109" t="s">
        <v>132</v>
      </c>
      <c r="B1070" s="110" t="s">
        <v>265</v>
      </c>
      <c r="C1070" s="110" t="s">
        <v>1939</v>
      </c>
      <c r="D1070" s="110" t="s">
        <v>206</v>
      </c>
      <c r="E1070" s="110" t="s">
        <v>466</v>
      </c>
      <c r="F1070" s="110" t="s">
        <v>188</v>
      </c>
      <c r="G1070" s="109" t="s">
        <v>178</v>
      </c>
      <c r="H1070" s="109"/>
      <c r="I1070" s="109" t="s">
        <v>214</v>
      </c>
      <c r="J1070" s="109" t="s">
        <v>208</v>
      </c>
      <c r="K1070" s="109" t="s">
        <v>214</v>
      </c>
      <c r="L1070" s="107" t="str">
        <f>IF(COUNTA('Master Tables'!$A1070:$C1070)=0,"",IF(COUNTA('Master Tables'!$D1070:$E1070,'Master Tables'!$I1070)=3,"Yes","No"))</f>
        <v>Yes</v>
      </c>
      <c r="M1070" s="107">
        <f>COUNTA('Master Tables'!$D1070:$E1070,'Master Tables'!$I1070)+IF('Master Tables'!$J1070="Yes",1,0)</f>
        <v>4</v>
      </c>
      <c r="N1070" s="108">
        <f>IF('Master Tables'!$M1070&gt;0,4,0)</f>
        <v>4</v>
      </c>
    </row>
    <row r="1071" spans="1:14" s="4" customFormat="1">
      <c r="A1071" s="109" t="s">
        <v>132</v>
      </c>
      <c r="B1071" s="110" t="s">
        <v>265</v>
      </c>
      <c r="C1071" s="110" t="s">
        <v>1940</v>
      </c>
      <c r="D1071" s="110" t="s">
        <v>206</v>
      </c>
      <c r="E1071" s="110" t="s">
        <v>450</v>
      </c>
      <c r="F1071" s="110" t="s">
        <v>188</v>
      </c>
      <c r="G1071" s="109" t="s">
        <v>178</v>
      </c>
      <c r="H1071" s="109"/>
      <c r="I1071" s="109" t="s">
        <v>214</v>
      </c>
      <c r="J1071" s="109" t="s">
        <v>208</v>
      </c>
      <c r="K1071" s="109" t="s">
        <v>214</v>
      </c>
      <c r="L1071" s="107" t="str">
        <f>IF(COUNTA('Master Tables'!$A1071:$C1071)=0,"",IF(COUNTA('Master Tables'!$D1071:$E1071,'Master Tables'!$I1071)=3,"Yes","No"))</f>
        <v>Yes</v>
      </c>
      <c r="M1071" s="107">
        <f>COUNTA('Master Tables'!$D1071:$E1071,'Master Tables'!$I1071)+IF('Master Tables'!$J1071="Yes",1,0)</f>
        <v>4</v>
      </c>
      <c r="N1071" s="108">
        <f>IF('Master Tables'!$M1071&gt;0,4,0)</f>
        <v>4</v>
      </c>
    </row>
    <row r="1072" spans="1:14" s="4" customFormat="1">
      <c r="A1072" s="109" t="s">
        <v>132</v>
      </c>
      <c r="B1072" s="110" t="s">
        <v>265</v>
      </c>
      <c r="C1072" s="110" t="s">
        <v>1941</v>
      </c>
      <c r="D1072" s="110" t="s">
        <v>206</v>
      </c>
      <c r="E1072" s="110" t="s">
        <v>450</v>
      </c>
      <c r="F1072" s="110" t="s">
        <v>188</v>
      </c>
      <c r="G1072" s="109" t="s">
        <v>178</v>
      </c>
      <c r="H1072" s="109"/>
      <c r="I1072" s="109" t="s">
        <v>214</v>
      </c>
      <c r="J1072" s="109" t="s">
        <v>208</v>
      </c>
      <c r="K1072" s="109" t="s">
        <v>214</v>
      </c>
      <c r="L1072" s="107" t="str">
        <f>IF(COUNTA('Master Tables'!$A1072:$C1072)=0,"",IF(COUNTA('Master Tables'!$D1072:$E1072,'Master Tables'!$I1072)=3,"Yes","No"))</f>
        <v>Yes</v>
      </c>
      <c r="M1072" s="107">
        <f>COUNTA('Master Tables'!$D1072:$E1072,'Master Tables'!$I1072)+IF('Master Tables'!$J1072="Yes",1,0)</f>
        <v>4</v>
      </c>
      <c r="N1072" s="108">
        <f>IF('Master Tables'!$M1072&gt;0,4,0)</f>
        <v>4</v>
      </c>
    </row>
    <row r="1073" spans="1:14" s="4" customFormat="1">
      <c r="A1073" s="109" t="s">
        <v>132</v>
      </c>
      <c r="B1073" s="110" t="s">
        <v>215</v>
      </c>
      <c r="C1073" s="110" t="s">
        <v>1942</v>
      </c>
      <c r="D1073" s="110" t="s">
        <v>206</v>
      </c>
      <c r="E1073" s="110" t="s">
        <v>1943</v>
      </c>
      <c r="F1073" s="110" t="s">
        <v>188</v>
      </c>
      <c r="G1073" s="109" t="s">
        <v>178</v>
      </c>
      <c r="H1073" s="109"/>
      <c r="I1073" s="109" t="s">
        <v>214</v>
      </c>
      <c r="J1073" s="109" t="s">
        <v>208</v>
      </c>
      <c r="K1073" s="109" t="s">
        <v>214</v>
      </c>
      <c r="L1073" s="107" t="str">
        <f>IF(COUNTA('Master Tables'!$A1073:$C1073)=0,"",IF(COUNTA('Master Tables'!$D1073:$E1073,'Master Tables'!$I1073)=3,"Yes","No"))</f>
        <v>Yes</v>
      </c>
      <c r="M1073" s="107">
        <f>COUNTA('Master Tables'!$D1073:$E1073,'Master Tables'!$I1073)+IF('Master Tables'!$J1073="Yes",1,0)</f>
        <v>4</v>
      </c>
      <c r="N1073" s="108">
        <f>IF('Master Tables'!$M1073&gt;0,4,0)</f>
        <v>4</v>
      </c>
    </row>
    <row r="1074" spans="1:14" s="4" customFormat="1">
      <c r="A1074" s="109" t="s">
        <v>132</v>
      </c>
      <c r="B1074" s="110" t="s">
        <v>1617</v>
      </c>
      <c r="C1074" s="110" t="s">
        <v>1944</v>
      </c>
      <c r="D1074" s="110" t="s">
        <v>206</v>
      </c>
      <c r="E1074" s="110" t="s">
        <v>1945</v>
      </c>
      <c r="F1074" s="110" t="s">
        <v>188</v>
      </c>
      <c r="G1074" s="109" t="s">
        <v>178</v>
      </c>
      <c r="H1074" s="109"/>
      <c r="I1074" s="109" t="s">
        <v>214</v>
      </c>
      <c r="J1074" s="109" t="s">
        <v>208</v>
      </c>
      <c r="K1074" s="109" t="s">
        <v>214</v>
      </c>
      <c r="L1074" s="107" t="str">
        <f>IF(COUNTA('Master Tables'!$A1074:$C1074)=0,"",IF(COUNTA('Master Tables'!$D1074:$E1074,'Master Tables'!$I1074)=3,"Yes","No"))</f>
        <v>Yes</v>
      </c>
      <c r="M1074" s="107">
        <f>COUNTA('Master Tables'!$D1074:$E1074,'Master Tables'!$I1074)+IF('Master Tables'!$J1074="Yes",1,0)</f>
        <v>4</v>
      </c>
      <c r="N1074" s="108">
        <f>IF('Master Tables'!$M1074&gt;0,4,0)</f>
        <v>4</v>
      </c>
    </row>
    <row r="1075" spans="1:14" s="4" customFormat="1">
      <c r="A1075" s="109" t="s">
        <v>132</v>
      </c>
      <c r="B1075" s="110" t="s">
        <v>265</v>
      </c>
      <c r="C1075" s="110" t="s">
        <v>1946</v>
      </c>
      <c r="D1075" s="110" t="s">
        <v>206</v>
      </c>
      <c r="E1075" s="110" t="s">
        <v>1947</v>
      </c>
      <c r="F1075" s="110" t="s">
        <v>188</v>
      </c>
      <c r="G1075" s="109" t="s">
        <v>178</v>
      </c>
      <c r="H1075" s="109"/>
      <c r="I1075" s="109" t="s">
        <v>214</v>
      </c>
      <c r="J1075" s="109" t="s">
        <v>208</v>
      </c>
      <c r="K1075" s="109" t="s">
        <v>214</v>
      </c>
      <c r="L1075" s="107" t="str">
        <f>IF(COUNTA('Master Tables'!$A1075:$C1075)=0,"",IF(COUNTA('Master Tables'!$D1075:$E1075,'Master Tables'!$I1075)=3,"Yes","No"))</f>
        <v>Yes</v>
      </c>
      <c r="M1075" s="107">
        <f>COUNTA('Master Tables'!$D1075:$E1075,'Master Tables'!$I1075)+IF('Master Tables'!$J1075="Yes",1,0)</f>
        <v>4</v>
      </c>
      <c r="N1075" s="108">
        <f>IF('Master Tables'!$M1075&gt;0,4,0)</f>
        <v>4</v>
      </c>
    </row>
    <row r="1076" spans="1:14" s="4" customFormat="1">
      <c r="A1076" s="109" t="s">
        <v>132</v>
      </c>
      <c r="B1076" s="110" t="s">
        <v>1617</v>
      </c>
      <c r="C1076" s="110" t="s">
        <v>1948</v>
      </c>
      <c r="D1076" s="110" t="s">
        <v>206</v>
      </c>
      <c r="E1076" s="110" t="s">
        <v>450</v>
      </c>
      <c r="F1076" s="110" t="s">
        <v>188</v>
      </c>
      <c r="G1076" s="109" t="s">
        <v>178</v>
      </c>
      <c r="H1076" s="109"/>
      <c r="I1076" s="109" t="s">
        <v>214</v>
      </c>
      <c r="J1076" s="109" t="s">
        <v>208</v>
      </c>
      <c r="K1076" s="109" t="s">
        <v>214</v>
      </c>
      <c r="L1076" s="107" t="str">
        <f>IF(COUNTA('Master Tables'!$A1076:$C1076)=0,"",IF(COUNTA('Master Tables'!$D1076:$E1076,'Master Tables'!$I1076)=3,"Yes","No"))</f>
        <v>Yes</v>
      </c>
      <c r="M1076" s="107">
        <f>COUNTA('Master Tables'!$D1076:$E1076,'Master Tables'!$I1076)+IF('Master Tables'!$J1076="Yes",1,0)</f>
        <v>4</v>
      </c>
      <c r="N1076" s="108">
        <f>IF('Master Tables'!$M1076&gt;0,4,0)</f>
        <v>4</v>
      </c>
    </row>
    <row r="1077" spans="1:14" s="4" customFormat="1">
      <c r="A1077" s="109" t="s">
        <v>132</v>
      </c>
      <c r="B1077" s="110" t="s">
        <v>265</v>
      </c>
      <c r="C1077" s="110" t="s">
        <v>1949</v>
      </c>
      <c r="D1077" s="110" t="s">
        <v>206</v>
      </c>
      <c r="E1077" s="110" t="s">
        <v>450</v>
      </c>
      <c r="F1077" s="110" t="s">
        <v>188</v>
      </c>
      <c r="G1077" s="109" t="s">
        <v>178</v>
      </c>
      <c r="H1077" s="109"/>
      <c r="I1077" s="109" t="s">
        <v>214</v>
      </c>
      <c r="J1077" s="109" t="s">
        <v>208</v>
      </c>
      <c r="K1077" s="109" t="s">
        <v>214</v>
      </c>
      <c r="L1077" s="107" t="str">
        <f>IF(COUNTA('Master Tables'!$A1077:$C1077)=0,"",IF(COUNTA('Master Tables'!$D1077:$E1077,'Master Tables'!$I1077)=3,"Yes","No"))</f>
        <v>Yes</v>
      </c>
      <c r="M1077" s="107">
        <f>COUNTA('Master Tables'!$D1077:$E1077,'Master Tables'!$I1077)+IF('Master Tables'!$J1077="Yes",1,0)</f>
        <v>4</v>
      </c>
      <c r="N1077" s="108">
        <f>IF('Master Tables'!$M1077&gt;0,4,0)</f>
        <v>4</v>
      </c>
    </row>
    <row r="1078" spans="1:14" s="4" customFormat="1">
      <c r="A1078" s="109" t="s">
        <v>132</v>
      </c>
      <c r="B1078" s="110" t="s">
        <v>265</v>
      </c>
      <c r="C1078" s="110" t="s">
        <v>1950</v>
      </c>
      <c r="D1078" s="110" t="s">
        <v>206</v>
      </c>
      <c r="E1078" s="110" t="s">
        <v>450</v>
      </c>
      <c r="F1078" s="110" t="s">
        <v>188</v>
      </c>
      <c r="G1078" s="109" t="s">
        <v>178</v>
      </c>
      <c r="H1078" s="109"/>
      <c r="I1078" s="109" t="s">
        <v>214</v>
      </c>
      <c r="J1078" s="109" t="s">
        <v>208</v>
      </c>
      <c r="K1078" s="109" t="s">
        <v>214</v>
      </c>
      <c r="L1078" s="107" t="str">
        <f>IF(COUNTA('Master Tables'!$A1078:$C1078)=0,"",IF(COUNTA('Master Tables'!$D1078:$E1078,'Master Tables'!$I1078)=3,"Yes","No"))</f>
        <v>Yes</v>
      </c>
      <c r="M1078" s="107">
        <f>COUNTA('Master Tables'!$D1078:$E1078,'Master Tables'!$I1078)+IF('Master Tables'!$J1078="Yes",1,0)</f>
        <v>4</v>
      </c>
      <c r="N1078" s="108">
        <f>IF('Master Tables'!$M1078&gt;0,4,0)</f>
        <v>4</v>
      </c>
    </row>
    <row r="1079" spans="1:14" s="4" customFormat="1">
      <c r="A1079" s="109" t="s">
        <v>132</v>
      </c>
      <c r="B1079" s="110" t="s">
        <v>455</v>
      </c>
      <c r="C1079" s="110" t="s">
        <v>1951</v>
      </c>
      <c r="D1079" s="110" t="s">
        <v>206</v>
      </c>
      <c r="E1079" s="110" t="s">
        <v>450</v>
      </c>
      <c r="F1079" s="110" t="s">
        <v>188</v>
      </c>
      <c r="G1079" s="109" t="s">
        <v>178</v>
      </c>
      <c r="H1079" s="109"/>
      <c r="I1079" s="109" t="s">
        <v>214</v>
      </c>
      <c r="J1079" s="109" t="s">
        <v>208</v>
      </c>
      <c r="K1079" s="109" t="s">
        <v>214</v>
      </c>
      <c r="L1079" s="107" t="str">
        <f>IF(COUNTA('Master Tables'!$A1079:$C1079)=0,"",IF(COUNTA('Master Tables'!$D1079:$E1079,'Master Tables'!$I1079)=3,"Yes","No"))</f>
        <v>Yes</v>
      </c>
      <c r="M1079" s="107">
        <f>COUNTA('Master Tables'!$D1079:$E1079,'Master Tables'!$I1079)+IF('Master Tables'!$J1079="Yes",1,0)</f>
        <v>4</v>
      </c>
      <c r="N1079" s="108">
        <f>IF('Master Tables'!$M1079&gt;0,4,0)</f>
        <v>4</v>
      </c>
    </row>
    <row r="1080" spans="1:14" s="4" customFormat="1">
      <c r="A1080" s="109" t="s">
        <v>132</v>
      </c>
      <c r="B1080" s="110" t="s">
        <v>455</v>
      </c>
      <c r="C1080" s="110" t="s">
        <v>1952</v>
      </c>
      <c r="D1080" s="110" t="s">
        <v>206</v>
      </c>
      <c r="E1080" s="110" t="s">
        <v>450</v>
      </c>
      <c r="F1080" s="110" t="s">
        <v>188</v>
      </c>
      <c r="G1080" s="109" t="s">
        <v>178</v>
      </c>
      <c r="H1080" s="109"/>
      <c r="I1080" s="109" t="s">
        <v>214</v>
      </c>
      <c r="J1080" s="109" t="s">
        <v>208</v>
      </c>
      <c r="K1080" s="109" t="s">
        <v>214</v>
      </c>
      <c r="L1080" s="107" t="str">
        <f>IF(COUNTA('Master Tables'!$A1080:$C1080)=0,"",IF(COUNTA('Master Tables'!$D1080:$E1080,'Master Tables'!$I1080)=3,"Yes","No"))</f>
        <v>Yes</v>
      </c>
      <c r="M1080" s="107">
        <f>COUNTA('Master Tables'!$D1080:$E1080,'Master Tables'!$I1080)+IF('Master Tables'!$J1080="Yes",1,0)</f>
        <v>4</v>
      </c>
      <c r="N1080" s="108">
        <f>IF('Master Tables'!$M1080&gt;0,4,0)</f>
        <v>4</v>
      </c>
    </row>
    <row r="1081" spans="1:14" s="4" customFormat="1">
      <c r="A1081" s="109" t="s">
        <v>132</v>
      </c>
      <c r="B1081" s="110" t="s">
        <v>455</v>
      </c>
      <c r="C1081" s="110" t="s">
        <v>1953</v>
      </c>
      <c r="D1081" s="110" t="s">
        <v>206</v>
      </c>
      <c r="E1081" s="110" t="s">
        <v>450</v>
      </c>
      <c r="F1081" s="110" t="s">
        <v>188</v>
      </c>
      <c r="G1081" s="109" t="s">
        <v>178</v>
      </c>
      <c r="H1081" s="109"/>
      <c r="I1081" s="109" t="s">
        <v>214</v>
      </c>
      <c r="J1081" s="109" t="s">
        <v>208</v>
      </c>
      <c r="K1081" s="109" t="s">
        <v>214</v>
      </c>
      <c r="L1081" s="107" t="str">
        <f>IF(COUNTA('Master Tables'!$A1081:$C1081)=0,"",IF(COUNTA('Master Tables'!$D1081:$E1081,'Master Tables'!$I1081)=3,"Yes","No"))</f>
        <v>Yes</v>
      </c>
      <c r="M1081" s="107">
        <f>COUNTA('Master Tables'!$D1081:$E1081,'Master Tables'!$I1081)+IF('Master Tables'!$J1081="Yes",1,0)</f>
        <v>4</v>
      </c>
      <c r="N1081" s="108">
        <f>IF('Master Tables'!$M1081&gt;0,4,0)</f>
        <v>4</v>
      </c>
    </row>
    <row r="1082" spans="1:14" s="4" customFormat="1">
      <c r="A1082" s="109" t="s">
        <v>132</v>
      </c>
      <c r="B1082" s="110" t="s">
        <v>455</v>
      </c>
      <c r="C1082" s="110" t="s">
        <v>1954</v>
      </c>
      <c r="D1082" s="110" t="s">
        <v>206</v>
      </c>
      <c r="E1082" s="110" t="s">
        <v>1955</v>
      </c>
      <c r="F1082" s="110" t="s">
        <v>188</v>
      </c>
      <c r="G1082" s="109" t="s">
        <v>178</v>
      </c>
      <c r="H1082" s="109"/>
      <c r="I1082" s="109" t="s">
        <v>214</v>
      </c>
      <c r="J1082" s="109" t="s">
        <v>208</v>
      </c>
      <c r="K1082" s="109" t="s">
        <v>214</v>
      </c>
      <c r="L1082" s="107" t="str">
        <f>IF(COUNTA('Master Tables'!$A1082:$C1082)=0,"",IF(COUNTA('Master Tables'!$D1082:$E1082,'Master Tables'!$I1082)=3,"Yes","No"))</f>
        <v>Yes</v>
      </c>
      <c r="M1082" s="107">
        <f>COUNTA('Master Tables'!$D1082:$E1082,'Master Tables'!$I1082)+IF('Master Tables'!$J1082="Yes",1,0)</f>
        <v>4</v>
      </c>
      <c r="N1082" s="108">
        <f>IF('Master Tables'!$M1082&gt;0,4,0)</f>
        <v>4</v>
      </c>
    </row>
    <row r="1083" spans="1:14" s="4" customFormat="1">
      <c r="A1083" s="109" t="s">
        <v>132</v>
      </c>
      <c r="B1083" s="110" t="s">
        <v>455</v>
      </c>
      <c r="C1083" s="110" t="s">
        <v>1956</v>
      </c>
      <c r="D1083" s="110" t="s">
        <v>206</v>
      </c>
      <c r="E1083" s="110" t="s">
        <v>1957</v>
      </c>
      <c r="F1083" s="110" t="s">
        <v>188</v>
      </c>
      <c r="G1083" s="109" t="s">
        <v>178</v>
      </c>
      <c r="H1083" s="109"/>
      <c r="I1083" s="109" t="s">
        <v>214</v>
      </c>
      <c r="J1083" s="109" t="s">
        <v>208</v>
      </c>
      <c r="K1083" s="109" t="s">
        <v>214</v>
      </c>
      <c r="L1083" s="107" t="str">
        <f>IF(COUNTA('Master Tables'!$A1083:$C1083)=0,"",IF(COUNTA('Master Tables'!$D1083:$E1083,'Master Tables'!$I1083)=3,"Yes","No"))</f>
        <v>Yes</v>
      </c>
      <c r="M1083" s="107">
        <f>COUNTA('Master Tables'!$D1083:$E1083,'Master Tables'!$I1083)+IF('Master Tables'!$J1083="Yes",1,0)</f>
        <v>4</v>
      </c>
      <c r="N1083" s="108">
        <f>IF('Master Tables'!$M1083&gt;0,4,0)</f>
        <v>4</v>
      </c>
    </row>
    <row r="1084" spans="1:14" s="4" customFormat="1">
      <c r="A1084" s="109" t="s">
        <v>132</v>
      </c>
      <c r="B1084" s="110" t="s">
        <v>455</v>
      </c>
      <c r="C1084" s="110" t="s">
        <v>1958</v>
      </c>
      <c r="D1084" s="110" t="s">
        <v>206</v>
      </c>
      <c r="E1084" s="110" t="s">
        <v>450</v>
      </c>
      <c r="F1084" s="110" t="s">
        <v>188</v>
      </c>
      <c r="G1084" s="109" t="s">
        <v>178</v>
      </c>
      <c r="H1084" s="109"/>
      <c r="I1084" s="109" t="s">
        <v>214</v>
      </c>
      <c r="J1084" s="109" t="s">
        <v>208</v>
      </c>
      <c r="K1084" s="109" t="s">
        <v>214</v>
      </c>
      <c r="L1084" s="107" t="str">
        <f>IF(COUNTA('Master Tables'!$A1084:$C1084)=0,"",IF(COUNTA('Master Tables'!$D1084:$E1084,'Master Tables'!$I1084)=3,"Yes","No"))</f>
        <v>Yes</v>
      </c>
      <c r="M1084" s="107">
        <f>COUNTA('Master Tables'!$D1084:$E1084,'Master Tables'!$I1084)+IF('Master Tables'!$J1084="Yes",1,0)</f>
        <v>4</v>
      </c>
      <c r="N1084" s="108">
        <f>IF('Master Tables'!$M1084&gt;0,4,0)</f>
        <v>4</v>
      </c>
    </row>
    <row r="1085" spans="1:14" s="4" customFormat="1">
      <c r="A1085" s="109" t="s">
        <v>132</v>
      </c>
      <c r="B1085" s="110" t="s">
        <v>265</v>
      </c>
      <c r="C1085" s="110" t="s">
        <v>1959</v>
      </c>
      <c r="D1085" s="110" t="s">
        <v>206</v>
      </c>
      <c r="E1085" s="110" t="s">
        <v>450</v>
      </c>
      <c r="F1085" s="110" t="s">
        <v>188</v>
      </c>
      <c r="G1085" s="109" t="s">
        <v>178</v>
      </c>
      <c r="H1085" s="109"/>
      <c r="I1085" s="109" t="s">
        <v>214</v>
      </c>
      <c r="J1085" s="109" t="s">
        <v>208</v>
      </c>
      <c r="K1085" s="109" t="s">
        <v>214</v>
      </c>
      <c r="L1085" s="107" t="str">
        <f>IF(COUNTA('Master Tables'!$A1085:$C1085)=0,"",IF(COUNTA('Master Tables'!$D1085:$E1085,'Master Tables'!$I1085)=3,"Yes","No"))</f>
        <v>Yes</v>
      </c>
      <c r="M1085" s="107">
        <f>COUNTA('Master Tables'!$D1085:$E1085,'Master Tables'!$I1085)+IF('Master Tables'!$J1085="Yes",1,0)</f>
        <v>4</v>
      </c>
      <c r="N1085" s="108">
        <f>IF('Master Tables'!$M1085&gt;0,4,0)</f>
        <v>4</v>
      </c>
    </row>
    <row r="1086" spans="1:14" s="4" customFormat="1">
      <c r="A1086" s="109" t="s">
        <v>132</v>
      </c>
      <c r="B1086" s="110" t="s">
        <v>265</v>
      </c>
      <c r="C1086" s="110" t="s">
        <v>1960</v>
      </c>
      <c r="D1086" s="110" t="s">
        <v>206</v>
      </c>
      <c r="E1086" s="110" t="s">
        <v>1961</v>
      </c>
      <c r="F1086" s="110" t="s">
        <v>188</v>
      </c>
      <c r="G1086" s="109" t="s">
        <v>178</v>
      </c>
      <c r="H1086" s="109"/>
      <c r="I1086" s="109" t="s">
        <v>214</v>
      </c>
      <c r="J1086" s="109" t="s">
        <v>208</v>
      </c>
      <c r="K1086" s="109" t="s">
        <v>214</v>
      </c>
      <c r="L1086" s="107" t="str">
        <f>IF(COUNTA('Master Tables'!$A1086:$C1086)=0,"",IF(COUNTA('Master Tables'!$D1086:$E1086,'Master Tables'!$I1086)=3,"Yes","No"))</f>
        <v>Yes</v>
      </c>
      <c r="M1086" s="107">
        <f>COUNTA('Master Tables'!$D1086:$E1086,'Master Tables'!$I1086)+IF('Master Tables'!$J1086="Yes",1,0)</f>
        <v>4</v>
      </c>
      <c r="N1086" s="108">
        <f>IF('Master Tables'!$M1086&gt;0,4,0)</f>
        <v>4</v>
      </c>
    </row>
    <row r="1087" spans="1:14" s="4" customFormat="1">
      <c r="A1087" s="109" t="s">
        <v>132</v>
      </c>
      <c r="B1087" s="110" t="s">
        <v>265</v>
      </c>
      <c r="C1087" s="110" t="s">
        <v>1962</v>
      </c>
      <c r="D1087" s="110" t="s">
        <v>206</v>
      </c>
      <c r="E1087" s="110" t="s">
        <v>1963</v>
      </c>
      <c r="F1087" s="110" t="s">
        <v>188</v>
      </c>
      <c r="G1087" s="109" t="s">
        <v>178</v>
      </c>
      <c r="H1087" s="109"/>
      <c r="I1087" s="109" t="s">
        <v>214</v>
      </c>
      <c r="J1087" s="109" t="s">
        <v>208</v>
      </c>
      <c r="K1087" s="109" t="s">
        <v>214</v>
      </c>
      <c r="L1087" s="107" t="str">
        <f>IF(COUNTA('Master Tables'!$A1087:$C1087)=0,"",IF(COUNTA('Master Tables'!$D1087:$E1087,'Master Tables'!$I1087)=3,"Yes","No"))</f>
        <v>Yes</v>
      </c>
      <c r="M1087" s="107">
        <f>COUNTA('Master Tables'!$D1087:$E1087,'Master Tables'!$I1087)+IF('Master Tables'!$J1087="Yes",1,0)</f>
        <v>4</v>
      </c>
      <c r="N1087" s="108">
        <f>IF('Master Tables'!$M1087&gt;0,4,0)</f>
        <v>4</v>
      </c>
    </row>
    <row r="1088" spans="1:14" s="4" customFormat="1">
      <c r="A1088" s="109" t="s">
        <v>132</v>
      </c>
      <c r="B1088" s="110" t="s">
        <v>215</v>
      </c>
      <c r="C1088" s="110" t="s">
        <v>1964</v>
      </c>
      <c r="D1088" s="110" t="s">
        <v>206</v>
      </c>
      <c r="E1088" s="110" t="s">
        <v>1965</v>
      </c>
      <c r="F1088" s="110" t="s">
        <v>188</v>
      </c>
      <c r="G1088" s="109" t="s">
        <v>178</v>
      </c>
      <c r="H1088" s="109"/>
      <c r="I1088" s="109" t="s">
        <v>214</v>
      </c>
      <c r="J1088" s="109" t="s">
        <v>208</v>
      </c>
      <c r="K1088" s="109" t="s">
        <v>214</v>
      </c>
      <c r="L1088" s="107" t="str">
        <f>IF(COUNTA('Master Tables'!$A1088:$C1088)=0,"",IF(COUNTA('Master Tables'!$D1088:$E1088,'Master Tables'!$I1088)=3,"Yes","No"))</f>
        <v>Yes</v>
      </c>
      <c r="M1088" s="107">
        <f>COUNTA('Master Tables'!$D1088:$E1088,'Master Tables'!$I1088)+IF('Master Tables'!$J1088="Yes",1,0)</f>
        <v>4</v>
      </c>
      <c r="N1088" s="108">
        <f>IF('Master Tables'!$M1088&gt;0,4,0)</f>
        <v>4</v>
      </c>
    </row>
    <row r="1089" spans="1:14" s="4" customFormat="1">
      <c r="A1089" s="109" t="s">
        <v>132</v>
      </c>
      <c r="B1089" s="110" t="s">
        <v>455</v>
      </c>
      <c r="C1089" s="110" t="s">
        <v>1966</v>
      </c>
      <c r="D1089" s="110" t="s">
        <v>206</v>
      </c>
      <c r="E1089" s="110" t="s">
        <v>1211</v>
      </c>
      <c r="F1089" s="110" t="s">
        <v>188</v>
      </c>
      <c r="G1089" s="109" t="s">
        <v>178</v>
      </c>
      <c r="H1089" s="109"/>
      <c r="I1089" s="109" t="s">
        <v>214</v>
      </c>
      <c r="J1089" s="109" t="s">
        <v>208</v>
      </c>
      <c r="K1089" s="109" t="s">
        <v>214</v>
      </c>
      <c r="L1089" s="107" t="str">
        <f>IF(COUNTA('Master Tables'!$A1089:$C1089)=0,"",IF(COUNTA('Master Tables'!$D1089:$E1089,'Master Tables'!$I1089)=3,"Yes","No"))</f>
        <v>Yes</v>
      </c>
      <c r="M1089" s="107">
        <f>COUNTA('Master Tables'!$D1089:$E1089,'Master Tables'!$I1089)+IF('Master Tables'!$J1089="Yes",1,0)</f>
        <v>4</v>
      </c>
      <c r="N1089" s="108">
        <f>IF('Master Tables'!$M1089&gt;0,4,0)</f>
        <v>4</v>
      </c>
    </row>
    <row r="1090" spans="1:14" s="4" customFormat="1">
      <c r="A1090" s="109" t="s">
        <v>132</v>
      </c>
      <c r="B1090" s="110" t="s">
        <v>455</v>
      </c>
      <c r="C1090" s="110" t="s">
        <v>1967</v>
      </c>
      <c r="D1090" s="110" t="s">
        <v>206</v>
      </c>
      <c r="E1090" s="110" t="s">
        <v>1968</v>
      </c>
      <c r="F1090" s="110" t="s">
        <v>188</v>
      </c>
      <c r="G1090" s="109" t="s">
        <v>178</v>
      </c>
      <c r="H1090" s="109"/>
      <c r="I1090" s="109" t="s">
        <v>214</v>
      </c>
      <c r="J1090" s="109" t="s">
        <v>208</v>
      </c>
      <c r="K1090" s="109" t="s">
        <v>214</v>
      </c>
      <c r="L1090" s="107" t="str">
        <f>IF(COUNTA('Master Tables'!$A1090:$C1090)=0,"",IF(COUNTA('Master Tables'!$D1090:$E1090,'Master Tables'!$I1090)=3,"Yes","No"))</f>
        <v>Yes</v>
      </c>
      <c r="M1090" s="107">
        <f>COUNTA('Master Tables'!$D1090:$E1090,'Master Tables'!$I1090)+IF('Master Tables'!$J1090="Yes",1,0)</f>
        <v>4</v>
      </c>
      <c r="N1090" s="108">
        <f>IF('Master Tables'!$M1090&gt;0,4,0)</f>
        <v>4</v>
      </c>
    </row>
    <row r="1091" spans="1:14" s="4" customFormat="1">
      <c r="A1091" s="109" t="s">
        <v>132</v>
      </c>
      <c r="B1091" s="110" t="s">
        <v>455</v>
      </c>
      <c r="C1091" s="110" t="s">
        <v>1969</v>
      </c>
      <c r="D1091" s="110" t="s">
        <v>206</v>
      </c>
      <c r="E1091" s="110" t="s">
        <v>1970</v>
      </c>
      <c r="F1091" s="110" t="s">
        <v>188</v>
      </c>
      <c r="G1091" s="109" t="s">
        <v>178</v>
      </c>
      <c r="H1091" s="109"/>
      <c r="I1091" s="109" t="s">
        <v>214</v>
      </c>
      <c r="J1091" s="109" t="s">
        <v>208</v>
      </c>
      <c r="K1091" s="109" t="s">
        <v>214</v>
      </c>
      <c r="L1091" s="107" t="str">
        <f>IF(COUNTA('Master Tables'!$A1091:$C1091)=0,"",IF(COUNTA('Master Tables'!$D1091:$E1091,'Master Tables'!$I1091)=3,"Yes","No"))</f>
        <v>Yes</v>
      </c>
      <c r="M1091" s="107">
        <f>COUNTA('Master Tables'!$D1091:$E1091,'Master Tables'!$I1091)+IF('Master Tables'!$J1091="Yes",1,0)</f>
        <v>4</v>
      </c>
      <c r="N1091" s="108">
        <f>IF('Master Tables'!$M1091&gt;0,4,0)</f>
        <v>4</v>
      </c>
    </row>
    <row r="1092" spans="1:14" s="4" customFormat="1">
      <c r="A1092" s="109" t="s">
        <v>132</v>
      </c>
      <c r="B1092" s="110" t="s">
        <v>455</v>
      </c>
      <c r="C1092" s="110" t="s">
        <v>1971</v>
      </c>
      <c r="D1092" s="110" t="s">
        <v>206</v>
      </c>
      <c r="E1092" s="110" t="s">
        <v>450</v>
      </c>
      <c r="F1092" s="110" t="s">
        <v>188</v>
      </c>
      <c r="G1092" s="109" t="s">
        <v>178</v>
      </c>
      <c r="H1092" s="109"/>
      <c r="I1092" s="109" t="s">
        <v>214</v>
      </c>
      <c r="J1092" s="109" t="s">
        <v>208</v>
      </c>
      <c r="K1092" s="109" t="s">
        <v>214</v>
      </c>
      <c r="L1092" s="107" t="str">
        <f>IF(COUNTA('Master Tables'!$A1092:$C1092)=0,"",IF(COUNTA('Master Tables'!$D1092:$E1092,'Master Tables'!$I1092)=3,"Yes","No"))</f>
        <v>Yes</v>
      </c>
      <c r="M1092" s="107">
        <f>COUNTA('Master Tables'!$D1092:$E1092,'Master Tables'!$I1092)+IF('Master Tables'!$J1092="Yes",1,0)</f>
        <v>4</v>
      </c>
      <c r="N1092" s="108">
        <f>IF('Master Tables'!$M1092&gt;0,4,0)</f>
        <v>4</v>
      </c>
    </row>
    <row r="1093" spans="1:14" s="4" customFormat="1">
      <c r="A1093" s="109" t="s">
        <v>132</v>
      </c>
      <c r="B1093" s="110" t="s">
        <v>455</v>
      </c>
      <c r="C1093" s="110" t="s">
        <v>1972</v>
      </c>
      <c r="D1093" s="110" t="s">
        <v>206</v>
      </c>
      <c r="E1093" s="110" t="s">
        <v>1213</v>
      </c>
      <c r="F1093" s="110" t="s">
        <v>188</v>
      </c>
      <c r="G1093" s="109" t="s">
        <v>178</v>
      </c>
      <c r="H1093" s="109"/>
      <c r="I1093" s="109" t="s">
        <v>214</v>
      </c>
      <c r="J1093" s="109" t="s">
        <v>208</v>
      </c>
      <c r="K1093" s="109" t="s">
        <v>214</v>
      </c>
      <c r="L1093" s="107" t="str">
        <f>IF(COUNTA('Master Tables'!$A1093:$C1093)=0,"",IF(COUNTA('Master Tables'!$D1093:$E1093,'Master Tables'!$I1093)=3,"Yes","No"))</f>
        <v>Yes</v>
      </c>
      <c r="M1093" s="107">
        <f>COUNTA('Master Tables'!$D1093:$E1093,'Master Tables'!$I1093)+IF('Master Tables'!$J1093="Yes",1,0)</f>
        <v>4</v>
      </c>
      <c r="N1093" s="108">
        <f>IF('Master Tables'!$M1093&gt;0,4,0)</f>
        <v>4</v>
      </c>
    </row>
    <row r="1094" spans="1:14" s="4" customFormat="1">
      <c r="A1094" s="109" t="s">
        <v>132</v>
      </c>
      <c r="B1094" s="110" t="s">
        <v>265</v>
      </c>
      <c r="C1094" s="110" t="s">
        <v>1973</v>
      </c>
      <c r="D1094" s="110" t="s">
        <v>206</v>
      </c>
      <c r="E1094" s="110" t="s">
        <v>450</v>
      </c>
      <c r="F1094" s="110" t="s">
        <v>188</v>
      </c>
      <c r="G1094" s="109" t="s">
        <v>178</v>
      </c>
      <c r="H1094" s="109"/>
      <c r="I1094" s="109" t="s">
        <v>214</v>
      </c>
      <c r="J1094" s="109" t="s">
        <v>208</v>
      </c>
      <c r="K1094" s="109" t="s">
        <v>214</v>
      </c>
      <c r="L1094" s="107" t="str">
        <f>IF(COUNTA('Master Tables'!$A1094:$C1094)=0,"",IF(COUNTA('Master Tables'!$D1094:$E1094,'Master Tables'!$I1094)=3,"Yes","No"))</f>
        <v>Yes</v>
      </c>
      <c r="M1094" s="107">
        <f>COUNTA('Master Tables'!$D1094:$E1094,'Master Tables'!$I1094)+IF('Master Tables'!$J1094="Yes",1,0)</f>
        <v>4</v>
      </c>
      <c r="N1094" s="108">
        <f>IF('Master Tables'!$M1094&gt;0,4,0)</f>
        <v>4</v>
      </c>
    </row>
    <row r="1095" spans="1:14" s="4" customFormat="1">
      <c r="A1095" s="109" t="s">
        <v>132</v>
      </c>
      <c r="B1095" s="110" t="s">
        <v>455</v>
      </c>
      <c r="C1095" s="110" t="s">
        <v>1974</v>
      </c>
      <c r="D1095" s="110" t="s">
        <v>206</v>
      </c>
      <c r="E1095" s="110" t="s">
        <v>1975</v>
      </c>
      <c r="F1095" s="110" t="s">
        <v>188</v>
      </c>
      <c r="G1095" s="109" t="s">
        <v>178</v>
      </c>
      <c r="H1095" s="109"/>
      <c r="I1095" s="109" t="s">
        <v>214</v>
      </c>
      <c r="J1095" s="109" t="s">
        <v>208</v>
      </c>
      <c r="K1095" s="109" t="s">
        <v>214</v>
      </c>
      <c r="L1095" s="107" t="str">
        <f>IF(COUNTA('Master Tables'!$A1095:$C1095)=0,"",IF(COUNTA('Master Tables'!$D1095:$E1095,'Master Tables'!$I1095)=3,"Yes","No"))</f>
        <v>Yes</v>
      </c>
      <c r="M1095" s="107">
        <f>COUNTA('Master Tables'!$D1095:$E1095,'Master Tables'!$I1095)+IF('Master Tables'!$J1095="Yes",1,0)</f>
        <v>4</v>
      </c>
      <c r="N1095" s="108">
        <f>IF('Master Tables'!$M1095&gt;0,4,0)</f>
        <v>4</v>
      </c>
    </row>
    <row r="1096" spans="1:14" s="4" customFormat="1">
      <c r="A1096" s="109" t="s">
        <v>132</v>
      </c>
      <c r="B1096" s="110" t="s">
        <v>455</v>
      </c>
      <c r="C1096" s="110" t="s">
        <v>1976</v>
      </c>
      <c r="D1096" s="110" t="s">
        <v>206</v>
      </c>
      <c r="E1096" s="110" t="s">
        <v>1977</v>
      </c>
      <c r="F1096" s="110" t="s">
        <v>188</v>
      </c>
      <c r="G1096" s="109" t="s">
        <v>178</v>
      </c>
      <c r="H1096" s="109"/>
      <c r="I1096" s="109" t="s">
        <v>214</v>
      </c>
      <c r="J1096" s="109" t="s">
        <v>208</v>
      </c>
      <c r="K1096" s="109" t="s">
        <v>214</v>
      </c>
      <c r="L1096" s="107" t="str">
        <f>IF(COUNTA('Master Tables'!$A1096:$C1096)=0,"",IF(COUNTA('Master Tables'!$D1096:$E1096,'Master Tables'!$I1096)=3,"Yes","No"))</f>
        <v>Yes</v>
      </c>
      <c r="M1096" s="107">
        <f>COUNTA('Master Tables'!$D1096:$E1096,'Master Tables'!$I1096)+IF('Master Tables'!$J1096="Yes",1,0)</f>
        <v>4</v>
      </c>
      <c r="N1096" s="108">
        <f>IF('Master Tables'!$M1096&gt;0,4,0)</f>
        <v>4</v>
      </c>
    </row>
    <row r="1097" spans="1:14" s="4" customFormat="1">
      <c r="A1097" s="109" t="s">
        <v>132</v>
      </c>
      <c r="B1097" s="110" t="s">
        <v>455</v>
      </c>
      <c r="C1097" s="110" t="s">
        <v>1978</v>
      </c>
      <c r="D1097" s="110" t="s">
        <v>206</v>
      </c>
      <c r="E1097" s="110" t="s">
        <v>450</v>
      </c>
      <c r="F1097" s="110" t="s">
        <v>188</v>
      </c>
      <c r="G1097" s="109" t="s">
        <v>178</v>
      </c>
      <c r="H1097" s="109"/>
      <c r="I1097" s="109" t="s">
        <v>214</v>
      </c>
      <c r="J1097" s="109" t="s">
        <v>208</v>
      </c>
      <c r="K1097" s="109" t="s">
        <v>214</v>
      </c>
      <c r="L1097" s="107" t="str">
        <f>IF(COUNTA('Master Tables'!$A1097:$C1097)=0,"",IF(COUNTA('Master Tables'!$D1097:$E1097,'Master Tables'!$I1097)=3,"Yes","No"))</f>
        <v>Yes</v>
      </c>
      <c r="M1097" s="107">
        <f>COUNTA('Master Tables'!$D1097:$E1097,'Master Tables'!$I1097)+IF('Master Tables'!$J1097="Yes",1,0)</f>
        <v>4</v>
      </c>
      <c r="N1097" s="108">
        <f>IF('Master Tables'!$M1097&gt;0,4,0)</f>
        <v>4</v>
      </c>
    </row>
    <row r="1098" spans="1:14" s="4" customFormat="1">
      <c r="A1098" s="109" t="s">
        <v>132</v>
      </c>
      <c r="B1098" s="110" t="s">
        <v>455</v>
      </c>
      <c r="C1098" s="110" t="s">
        <v>1979</v>
      </c>
      <c r="D1098" s="110" t="s">
        <v>206</v>
      </c>
      <c r="E1098" s="110" t="s">
        <v>450</v>
      </c>
      <c r="F1098" s="110" t="s">
        <v>188</v>
      </c>
      <c r="G1098" s="109" t="s">
        <v>178</v>
      </c>
      <c r="H1098" s="109"/>
      <c r="I1098" s="109" t="s">
        <v>214</v>
      </c>
      <c r="J1098" s="109" t="s">
        <v>208</v>
      </c>
      <c r="K1098" s="109" t="s">
        <v>214</v>
      </c>
      <c r="L1098" s="107" t="str">
        <f>IF(COUNTA('Master Tables'!$A1098:$C1098)=0,"",IF(COUNTA('Master Tables'!$D1098:$E1098,'Master Tables'!$I1098)=3,"Yes","No"))</f>
        <v>Yes</v>
      </c>
      <c r="M1098" s="107">
        <f>COUNTA('Master Tables'!$D1098:$E1098,'Master Tables'!$I1098)+IF('Master Tables'!$J1098="Yes",1,0)</f>
        <v>4</v>
      </c>
      <c r="N1098" s="108">
        <f>IF('Master Tables'!$M1098&gt;0,4,0)</f>
        <v>4</v>
      </c>
    </row>
    <row r="1099" spans="1:14" s="4" customFormat="1">
      <c r="A1099" s="109" t="s">
        <v>132</v>
      </c>
      <c r="B1099" s="110" t="s">
        <v>215</v>
      </c>
      <c r="C1099" s="110" t="s">
        <v>1980</v>
      </c>
      <c r="D1099" s="110" t="s">
        <v>206</v>
      </c>
      <c r="E1099" s="110" t="s">
        <v>450</v>
      </c>
      <c r="F1099" s="110" t="s">
        <v>188</v>
      </c>
      <c r="G1099" s="109" t="s">
        <v>178</v>
      </c>
      <c r="H1099" s="109"/>
      <c r="I1099" s="109" t="s">
        <v>214</v>
      </c>
      <c r="J1099" s="109" t="s">
        <v>208</v>
      </c>
      <c r="K1099" s="109" t="s">
        <v>214</v>
      </c>
      <c r="L1099" s="107" t="str">
        <f>IF(COUNTA('Master Tables'!$A1099:$C1099)=0,"",IF(COUNTA('Master Tables'!$D1099:$E1099,'Master Tables'!$I1099)=3,"Yes","No"))</f>
        <v>Yes</v>
      </c>
      <c r="M1099" s="107">
        <f>COUNTA('Master Tables'!$D1099:$E1099,'Master Tables'!$I1099)+IF('Master Tables'!$J1099="Yes",1,0)</f>
        <v>4</v>
      </c>
      <c r="N1099" s="108">
        <f>IF('Master Tables'!$M1099&gt;0,4,0)</f>
        <v>4</v>
      </c>
    </row>
    <row r="1100" spans="1:14" s="4" customFormat="1">
      <c r="A1100" s="109" t="s">
        <v>132</v>
      </c>
      <c r="B1100" s="110" t="s">
        <v>215</v>
      </c>
      <c r="C1100" s="110" t="s">
        <v>1981</v>
      </c>
      <c r="D1100" s="110" t="s">
        <v>206</v>
      </c>
      <c r="E1100" s="110" t="s">
        <v>1982</v>
      </c>
      <c r="F1100" s="110" t="s">
        <v>188</v>
      </c>
      <c r="G1100" s="109" t="s">
        <v>178</v>
      </c>
      <c r="H1100" s="109"/>
      <c r="I1100" s="109" t="s">
        <v>214</v>
      </c>
      <c r="J1100" s="109" t="s">
        <v>208</v>
      </c>
      <c r="K1100" s="109" t="s">
        <v>214</v>
      </c>
      <c r="L1100" s="107" t="str">
        <f>IF(COUNTA('Master Tables'!$A1100:$C1100)=0,"",IF(COUNTA('Master Tables'!$D1100:$E1100,'Master Tables'!$I1100)=3,"Yes","No"))</f>
        <v>Yes</v>
      </c>
      <c r="M1100" s="107">
        <f>COUNTA('Master Tables'!$D1100:$E1100,'Master Tables'!$I1100)+IF('Master Tables'!$J1100="Yes",1,0)</f>
        <v>4</v>
      </c>
      <c r="N1100" s="108">
        <f>IF('Master Tables'!$M1100&gt;0,4,0)</f>
        <v>4</v>
      </c>
    </row>
    <row r="1101" spans="1:14" s="4" customFormat="1">
      <c r="A1101" s="109" t="s">
        <v>132</v>
      </c>
      <c r="B1101" s="110" t="s">
        <v>215</v>
      </c>
      <c r="C1101" s="110" t="s">
        <v>1983</v>
      </c>
      <c r="D1101" s="110" t="s">
        <v>206</v>
      </c>
      <c r="E1101" s="110" t="s">
        <v>1984</v>
      </c>
      <c r="F1101" s="110" t="s">
        <v>188</v>
      </c>
      <c r="G1101" s="109" t="s">
        <v>178</v>
      </c>
      <c r="H1101" s="109"/>
      <c r="I1101" s="109" t="s">
        <v>214</v>
      </c>
      <c r="J1101" s="109" t="s">
        <v>208</v>
      </c>
      <c r="K1101" s="109" t="s">
        <v>214</v>
      </c>
      <c r="L1101" s="107" t="str">
        <f>IF(COUNTA('Master Tables'!$A1101:$C1101)=0,"",IF(COUNTA('Master Tables'!$D1101:$E1101,'Master Tables'!$I1101)=3,"Yes","No"))</f>
        <v>Yes</v>
      </c>
      <c r="M1101" s="107">
        <f>COUNTA('Master Tables'!$D1101:$E1101,'Master Tables'!$I1101)+IF('Master Tables'!$J1101="Yes",1,0)</f>
        <v>4</v>
      </c>
      <c r="N1101" s="108">
        <f>IF('Master Tables'!$M1101&gt;0,4,0)</f>
        <v>4</v>
      </c>
    </row>
    <row r="1102" spans="1:14" s="4" customFormat="1">
      <c r="A1102" s="109" t="s">
        <v>132</v>
      </c>
      <c r="B1102" s="110" t="s">
        <v>215</v>
      </c>
      <c r="C1102" s="110" t="s">
        <v>1985</v>
      </c>
      <c r="D1102" s="110" t="s">
        <v>206</v>
      </c>
      <c r="E1102" s="110" t="s">
        <v>1986</v>
      </c>
      <c r="F1102" s="110" t="s">
        <v>188</v>
      </c>
      <c r="G1102" s="109" t="s">
        <v>178</v>
      </c>
      <c r="H1102" s="109"/>
      <c r="I1102" s="109" t="s">
        <v>214</v>
      </c>
      <c r="J1102" s="109" t="s">
        <v>208</v>
      </c>
      <c r="K1102" s="109" t="s">
        <v>214</v>
      </c>
      <c r="L1102" s="107" t="str">
        <f>IF(COUNTA('Master Tables'!$A1102:$C1102)=0,"",IF(COUNTA('Master Tables'!$D1102:$E1102,'Master Tables'!$I1102)=3,"Yes","No"))</f>
        <v>Yes</v>
      </c>
      <c r="M1102" s="107">
        <f>COUNTA('Master Tables'!$D1102:$E1102,'Master Tables'!$I1102)+IF('Master Tables'!$J1102="Yes",1,0)</f>
        <v>4</v>
      </c>
      <c r="N1102" s="108">
        <f>IF('Master Tables'!$M1102&gt;0,4,0)</f>
        <v>4</v>
      </c>
    </row>
    <row r="1103" spans="1:14" s="4" customFormat="1">
      <c r="A1103" s="109" t="s">
        <v>132</v>
      </c>
      <c r="B1103" s="110" t="s">
        <v>265</v>
      </c>
      <c r="C1103" s="110" t="s">
        <v>1987</v>
      </c>
      <c r="D1103" s="110" t="s">
        <v>206</v>
      </c>
      <c r="E1103" s="110" t="s">
        <v>1988</v>
      </c>
      <c r="F1103" s="110" t="s">
        <v>188</v>
      </c>
      <c r="G1103" s="109" t="s">
        <v>178</v>
      </c>
      <c r="H1103" s="109"/>
      <c r="I1103" s="109" t="s">
        <v>214</v>
      </c>
      <c r="J1103" s="109" t="s">
        <v>208</v>
      </c>
      <c r="K1103" s="109" t="s">
        <v>214</v>
      </c>
      <c r="L1103" s="107" t="str">
        <f>IF(COUNTA('Master Tables'!$A1103:$C1103)=0,"",IF(COUNTA('Master Tables'!$D1103:$E1103,'Master Tables'!$I1103)=3,"Yes","No"))</f>
        <v>Yes</v>
      </c>
      <c r="M1103" s="107">
        <f>COUNTA('Master Tables'!$D1103:$E1103,'Master Tables'!$I1103)+IF('Master Tables'!$J1103="Yes",1,0)</f>
        <v>4</v>
      </c>
      <c r="N1103" s="108">
        <f>IF('Master Tables'!$M1103&gt;0,4,0)</f>
        <v>4</v>
      </c>
    </row>
    <row r="1104" spans="1:14" s="4" customFormat="1">
      <c r="A1104" s="109" t="s">
        <v>132</v>
      </c>
      <c r="B1104" s="110" t="s">
        <v>455</v>
      </c>
      <c r="C1104" s="110" t="s">
        <v>1989</v>
      </c>
      <c r="D1104" s="110" t="s">
        <v>206</v>
      </c>
      <c r="E1104" s="110" t="s">
        <v>450</v>
      </c>
      <c r="F1104" s="110" t="s">
        <v>188</v>
      </c>
      <c r="G1104" s="109" t="s">
        <v>178</v>
      </c>
      <c r="H1104" s="109"/>
      <c r="I1104" s="109" t="s">
        <v>214</v>
      </c>
      <c r="J1104" s="109" t="s">
        <v>208</v>
      </c>
      <c r="K1104" s="109" t="s">
        <v>214</v>
      </c>
      <c r="L1104" s="107" t="str">
        <f>IF(COUNTA('Master Tables'!$A1104:$C1104)=0,"",IF(COUNTA('Master Tables'!$D1104:$E1104,'Master Tables'!$I1104)=3,"Yes","No"))</f>
        <v>Yes</v>
      </c>
      <c r="M1104" s="107">
        <f>COUNTA('Master Tables'!$D1104:$E1104,'Master Tables'!$I1104)+IF('Master Tables'!$J1104="Yes",1,0)</f>
        <v>4</v>
      </c>
      <c r="N1104" s="108">
        <f>IF('Master Tables'!$M1104&gt;0,4,0)</f>
        <v>4</v>
      </c>
    </row>
    <row r="1105" spans="1:14" s="4" customFormat="1">
      <c r="A1105" s="109" t="s">
        <v>132</v>
      </c>
      <c r="B1105" s="110" t="s">
        <v>455</v>
      </c>
      <c r="C1105" s="110" t="s">
        <v>1990</v>
      </c>
      <c r="D1105" s="110" t="s">
        <v>206</v>
      </c>
      <c r="E1105" s="110" t="s">
        <v>1991</v>
      </c>
      <c r="F1105" s="110" t="s">
        <v>188</v>
      </c>
      <c r="G1105" s="109" t="s">
        <v>178</v>
      </c>
      <c r="H1105" s="109"/>
      <c r="I1105" s="109" t="s">
        <v>214</v>
      </c>
      <c r="J1105" s="109" t="s">
        <v>208</v>
      </c>
      <c r="K1105" s="109" t="s">
        <v>214</v>
      </c>
      <c r="L1105" s="107" t="str">
        <f>IF(COUNTA('Master Tables'!$A1105:$C1105)=0,"",IF(COUNTA('Master Tables'!$D1105:$E1105,'Master Tables'!$I1105)=3,"Yes","No"))</f>
        <v>Yes</v>
      </c>
      <c r="M1105" s="107">
        <f>COUNTA('Master Tables'!$D1105:$E1105,'Master Tables'!$I1105)+IF('Master Tables'!$J1105="Yes",1,0)</f>
        <v>4</v>
      </c>
      <c r="N1105" s="108">
        <f>IF('Master Tables'!$M1105&gt;0,4,0)</f>
        <v>4</v>
      </c>
    </row>
    <row r="1106" spans="1:14" s="4" customFormat="1">
      <c r="A1106" s="109" t="s">
        <v>132</v>
      </c>
      <c r="B1106" s="110" t="s">
        <v>265</v>
      </c>
      <c r="C1106" s="110" t="s">
        <v>1992</v>
      </c>
      <c r="D1106" s="110" t="s">
        <v>206</v>
      </c>
      <c r="E1106" s="110" t="s">
        <v>1993</v>
      </c>
      <c r="F1106" s="110" t="s">
        <v>188</v>
      </c>
      <c r="G1106" s="109" t="s">
        <v>178</v>
      </c>
      <c r="H1106" s="109"/>
      <c r="I1106" s="109" t="s">
        <v>214</v>
      </c>
      <c r="J1106" s="109" t="s">
        <v>208</v>
      </c>
      <c r="K1106" s="109" t="s">
        <v>214</v>
      </c>
      <c r="L1106" s="107" t="str">
        <f>IF(COUNTA('Master Tables'!$A1106:$C1106)=0,"",IF(COUNTA('Master Tables'!$D1106:$E1106,'Master Tables'!$I1106)=3,"Yes","No"))</f>
        <v>Yes</v>
      </c>
      <c r="M1106" s="107">
        <f>COUNTA('Master Tables'!$D1106:$E1106,'Master Tables'!$I1106)+IF('Master Tables'!$J1106="Yes",1,0)</f>
        <v>4</v>
      </c>
      <c r="N1106" s="108">
        <f>IF('Master Tables'!$M1106&gt;0,4,0)</f>
        <v>4</v>
      </c>
    </row>
    <row r="1107" spans="1:14" s="4" customFormat="1">
      <c r="A1107" s="109" t="s">
        <v>132</v>
      </c>
      <c r="B1107" s="110" t="s">
        <v>455</v>
      </c>
      <c r="C1107" s="110" t="s">
        <v>1994</v>
      </c>
      <c r="D1107" s="110" t="s">
        <v>206</v>
      </c>
      <c r="E1107" s="110" t="s">
        <v>1995</v>
      </c>
      <c r="F1107" s="110" t="s">
        <v>188</v>
      </c>
      <c r="G1107" s="109" t="s">
        <v>178</v>
      </c>
      <c r="H1107" s="109"/>
      <c r="I1107" s="109" t="s">
        <v>214</v>
      </c>
      <c r="J1107" s="109" t="s">
        <v>208</v>
      </c>
      <c r="K1107" s="109" t="s">
        <v>214</v>
      </c>
      <c r="L1107" s="107" t="str">
        <f>IF(COUNTA('Master Tables'!$A1107:$C1107)=0,"",IF(COUNTA('Master Tables'!$D1107:$E1107,'Master Tables'!$I1107)=3,"Yes","No"))</f>
        <v>Yes</v>
      </c>
      <c r="M1107" s="107">
        <f>COUNTA('Master Tables'!$D1107:$E1107,'Master Tables'!$I1107)+IF('Master Tables'!$J1107="Yes",1,0)</f>
        <v>4</v>
      </c>
      <c r="N1107" s="108">
        <f>IF('Master Tables'!$M1107&gt;0,4,0)</f>
        <v>4</v>
      </c>
    </row>
    <row r="1108" spans="1:14" s="4" customFormat="1" ht="30">
      <c r="A1108" s="109" t="s">
        <v>132</v>
      </c>
      <c r="B1108" s="110" t="s">
        <v>265</v>
      </c>
      <c r="C1108" s="110" t="s">
        <v>1996</v>
      </c>
      <c r="D1108" s="110" t="s">
        <v>206</v>
      </c>
      <c r="E1108" s="110" t="s">
        <v>1997</v>
      </c>
      <c r="F1108" s="110" t="s">
        <v>188</v>
      </c>
      <c r="G1108" s="109" t="s">
        <v>178</v>
      </c>
      <c r="H1108" s="109"/>
      <c r="I1108" s="109" t="s">
        <v>214</v>
      </c>
      <c r="J1108" s="109" t="s">
        <v>208</v>
      </c>
      <c r="K1108" s="109" t="s">
        <v>214</v>
      </c>
      <c r="L1108" s="107" t="str">
        <f>IF(COUNTA('Master Tables'!$A1108:$C1108)=0,"",IF(COUNTA('Master Tables'!$D1108:$E1108,'Master Tables'!$I1108)=3,"Yes","No"))</f>
        <v>Yes</v>
      </c>
      <c r="M1108" s="107">
        <f>COUNTA('Master Tables'!$D1108:$E1108,'Master Tables'!$I1108)+IF('Master Tables'!$J1108="Yes",1,0)</f>
        <v>4</v>
      </c>
      <c r="N1108" s="108">
        <f>IF('Master Tables'!$M1108&gt;0,4,0)</f>
        <v>4</v>
      </c>
    </row>
    <row r="1109" spans="1:14" s="4" customFormat="1">
      <c r="A1109" s="109" t="s">
        <v>132</v>
      </c>
      <c r="B1109" s="110" t="s">
        <v>455</v>
      </c>
      <c r="C1109" s="110" t="s">
        <v>1998</v>
      </c>
      <c r="D1109" s="110" t="s">
        <v>206</v>
      </c>
      <c r="E1109" s="110" t="s">
        <v>1999</v>
      </c>
      <c r="F1109" s="110" t="s">
        <v>188</v>
      </c>
      <c r="G1109" s="109" t="s">
        <v>178</v>
      </c>
      <c r="H1109" s="109"/>
      <c r="I1109" s="109" t="s">
        <v>214</v>
      </c>
      <c r="J1109" s="109" t="s">
        <v>208</v>
      </c>
      <c r="K1109" s="109" t="s">
        <v>214</v>
      </c>
      <c r="L1109" s="107" t="str">
        <f>IF(COUNTA('Master Tables'!$A1109:$C1109)=0,"",IF(COUNTA('Master Tables'!$D1109:$E1109,'Master Tables'!$I1109)=3,"Yes","No"))</f>
        <v>Yes</v>
      </c>
      <c r="M1109" s="107">
        <f>COUNTA('Master Tables'!$D1109:$E1109,'Master Tables'!$I1109)+IF('Master Tables'!$J1109="Yes",1,0)</f>
        <v>4</v>
      </c>
      <c r="N1109" s="108">
        <f>IF('Master Tables'!$M1109&gt;0,4,0)</f>
        <v>4</v>
      </c>
    </row>
    <row r="1110" spans="1:14" s="4" customFormat="1">
      <c r="A1110" s="109" t="s">
        <v>132</v>
      </c>
      <c r="B1110" s="110" t="s">
        <v>455</v>
      </c>
      <c r="C1110" s="110" t="s">
        <v>2000</v>
      </c>
      <c r="D1110" s="110" t="s">
        <v>206</v>
      </c>
      <c r="E1110" s="110" t="s">
        <v>2001</v>
      </c>
      <c r="F1110" s="110" t="s">
        <v>188</v>
      </c>
      <c r="G1110" s="109" t="s">
        <v>178</v>
      </c>
      <c r="H1110" s="109"/>
      <c r="I1110" s="109" t="s">
        <v>214</v>
      </c>
      <c r="J1110" s="109" t="s">
        <v>208</v>
      </c>
      <c r="K1110" s="109" t="s">
        <v>214</v>
      </c>
      <c r="L1110" s="107" t="str">
        <f>IF(COUNTA('Master Tables'!$A1110:$C1110)=0,"",IF(COUNTA('Master Tables'!$D1110:$E1110,'Master Tables'!$I1110)=3,"Yes","No"))</f>
        <v>Yes</v>
      </c>
      <c r="M1110" s="107">
        <f>COUNTA('Master Tables'!$D1110:$E1110,'Master Tables'!$I1110)+IF('Master Tables'!$J1110="Yes",1,0)</f>
        <v>4</v>
      </c>
      <c r="N1110" s="108">
        <f>IF('Master Tables'!$M1110&gt;0,4,0)</f>
        <v>4</v>
      </c>
    </row>
    <row r="1111" spans="1:14" s="4" customFormat="1">
      <c r="A1111" s="109" t="s">
        <v>132</v>
      </c>
      <c r="B1111" s="110" t="s">
        <v>215</v>
      </c>
      <c r="C1111" s="110" t="s">
        <v>2002</v>
      </c>
      <c r="D1111" s="110" t="s">
        <v>206</v>
      </c>
      <c r="E1111" s="110" t="s">
        <v>602</v>
      </c>
      <c r="F1111" s="110" t="s">
        <v>188</v>
      </c>
      <c r="G1111" s="109" t="s">
        <v>178</v>
      </c>
      <c r="H1111" s="109"/>
      <c r="I1111" s="109" t="s">
        <v>214</v>
      </c>
      <c r="J1111" s="109" t="s">
        <v>208</v>
      </c>
      <c r="K1111" s="109" t="s">
        <v>214</v>
      </c>
      <c r="L1111" s="107" t="str">
        <f>IF(COUNTA('Master Tables'!$A1111:$C1111)=0,"",IF(COUNTA('Master Tables'!$D1111:$E1111,'Master Tables'!$I1111)=3,"Yes","No"))</f>
        <v>Yes</v>
      </c>
      <c r="M1111" s="107">
        <f>COUNTA('Master Tables'!$D1111:$E1111,'Master Tables'!$I1111)+IF('Master Tables'!$J1111="Yes",1,0)</f>
        <v>4</v>
      </c>
      <c r="N1111" s="108">
        <f>IF('Master Tables'!$M1111&gt;0,4,0)</f>
        <v>4</v>
      </c>
    </row>
    <row r="1112" spans="1:14" s="4" customFormat="1">
      <c r="A1112" s="109" t="s">
        <v>132</v>
      </c>
      <c r="B1112" s="110" t="s">
        <v>215</v>
      </c>
      <c r="C1112" s="110" t="s">
        <v>2003</v>
      </c>
      <c r="D1112" s="110" t="s">
        <v>206</v>
      </c>
      <c r="E1112" s="110" t="s">
        <v>450</v>
      </c>
      <c r="F1112" s="110" t="s">
        <v>188</v>
      </c>
      <c r="G1112" s="109" t="s">
        <v>178</v>
      </c>
      <c r="H1112" s="109"/>
      <c r="I1112" s="109" t="s">
        <v>214</v>
      </c>
      <c r="J1112" s="109" t="s">
        <v>208</v>
      </c>
      <c r="K1112" s="109" t="s">
        <v>214</v>
      </c>
      <c r="L1112" s="107" t="str">
        <f>IF(COUNTA('Master Tables'!$A1112:$C1112)=0,"",IF(COUNTA('Master Tables'!$D1112:$E1112,'Master Tables'!$I1112)=3,"Yes","No"))</f>
        <v>Yes</v>
      </c>
      <c r="M1112" s="107">
        <f>COUNTA('Master Tables'!$D1112:$E1112,'Master Tables'!$I1112)+IF('Master Tables'!$J1112="Yes",1,0)</f>
        <v>4</v>
      </c>
      <c r="N1112" s="108">
        <f>IF('Master Tables'!$M1112&gt;0,4,0)</f>
        <v>4</v>
      </c>
    </row>
    <row r="1113" spans="1:14" s="4" customFormat="1">
      <c r="A1113" s="109" t="s">
        <v>132</v>
      </c>
      <c r="B1113" s="110" t="s">
        <v>215</v>
      </c>
      <c r="C1113" s="110" t="s">
        <v>2004</v>
      </c>
      <c r="D1113" s="110" t="s">
        <v>206</v>
      </c>
      <c r="E1113" s="110" t="s">
        <v>450</v>
      </c>
      <c r="F1113" s="110" t="s">
        <v>188</v>
      </c>
      <c r="G1113" s="109" t="s">
        <v>178</v>
      </c>
      <c r="H1113" s="109"/>
      <c r="I1113" s="109" t="s">
        <v>214</v>
      </c>
      <c r="J1113" s="109" t="s">
        <v>208</v>
      </c>
      <c r="K1113" s="109" t="s">
        <v>214</v>
      </c>
      <c r="L1113" s="107" t="str">
        <f>IF(COUNTA('Master Tables'!$A1113:$C1113)=0,"",IF(COUNTA('Master Tables'!$D1113:$E1113,'Master Tables'!$I1113)=3,"Yes","No"))</f>
        <v>Yes</v>
      </c>
      <c r="M1113" s="107">
        <f>COUNTA('Master Tables'!$D1113:$E1113,'Master Tables'!$I1113)+IF('Master Tables'!$J1113="Yes",1,0)</f>
        <v>4</v>
      </c>
      <c r="N1113" s="108">
        <f>IF('Master Tables'!$M1113&gt;0,4,0)</f>
        <v>4</v>
      </c>
    </row>
    <row r="1114" spans="1:14" s="4" customFormat="1">
      <c r="A1114" s="109" t="s">
        <v>132</v>
      </c>
      <c r="B1114" s="110" t="s">
        <v>215</v>
      </c>
      <c r="C1114" s="110" t="s">
        <v>2005</v>
      </c>
      <c r="D1114" s="110" t="s">
        <v>206</v>
      </c>
      <c r="E1114" s="110" t="s">
        <v>450</v>
      </c>
      <c r="F1114" s="110" t="s">
        <v>188</v>
      </c>
      <c r="G1114" s="109" t="s">
        <v>178</v>
      </c>
      <c r="H1114" s="109"/>
      <c r="I1114" s="109" t="s">
        <v>214</v>
      </c>
      <c r="J1114" s="109" t="s">
        <v>208</v>
      </c>
      <c r="K1114" s="109" t="s">
        <v>214</v>
      </c>
      <c r="L1114" s="107" t="str">
        <f>IF(COUNTA('Master Tables'!$A1114:$C1114)=0,"",IF(COUNTA('Master Tables'!$D1114:$E1114,'Master Tables'!$I1114)=3,"Yes","No"))</f>
        <v>Yes</v>
      </c>
      <c r="M1114" s="107">
        <f>COUNTA('Master Tables'!$D1114:$E1114,'Master Tables'!$I1114)+IF('Master Tables'!$J1114="Yes",1,0)</f>
        <v>4</v>
      </c>
      <c r="N1114" s="108">
        <f>IF('Master Tables'!$M1114&gt;0,4,0)</f>
        <v>4</v>
      </c>
    </row>
    <row r="1115" spans="1:14" s="4" customFormat="1">
      <c r="A1115" s="109" t="s">
        <v>132</v>
      </c>
      <c r="B1115" s="110" t="s">
        <v>215</v>
      </c>
      <c r="C1115" s="110" t="s">
        <v>2006</v>
      </c>
      <c r="D1115" s="110" t="s">
        <v>206</v>
      </c>
      <c r="E1115" s="110" t="s">
        <v>1671</v>
      </c>
      <c r="F1115" s="110" t="s">
        <v>188</v>
      </c>
      <c r="G1115" s="109" t="s">
        <v>178</v>
      </c>
      <c r="H1115" s="109"/>
      <c r="I1115" s="109" t="s">
        <v>214</v>
      </c>
      <c r="J1115" s="109" t="s">
        <v>208</v>
      </c>
      <c r="K1115" s="109" t="s">
        <v>214</v>
      </c>
      <c r="L1115" s="107" t="str">
        <f>IF(COUNTA('Master Tables'!$A1115:$C1115)=0,"",IF(COUNTA('Master Tables'!$D1115:$E1115,'Master Tables'!$I1115)=3,"Yes","No"))</f>
        <v>Yes</v>
      </c>
      <c r="M1115" s="107">
        <f>COUNTA('Master Tables'!$D1115:$E1115,'Master Tables'!$I1115)+IF('Master Tables'!$J1115="Yes",1,0)</f>
        <v>4</v>
      </c>
      <c r="N1115" s="108">
        <f>IF('Master Tables'!$M1115&gt;0,4,0)</f>
        <v>4</v>
      </c>
    </row>
    <row r="1116" spans="1:14" s="4" customFormat="1">
      <c r="A1116" s="109" t="s">
        <v>132</v>
      </c>
      <c r="B1116" s="110" t="s">
        <v>455</v>
      </c>
      <c r="C1116" s="110" t="s">
        <v>2007</v>
      </c>
      <c r="D1116" s="110" t="s">
        <v>206</v>
      </c>
      <c r="E1116" s="110" t="s">
        <v>450</v>
      </c>
      <c r="F1116" s="110" t="s">
        <v>188</v>
      </c>
      <c r="G1116" s="109" t="s">
        <v>178</v>
      </c>
      <c r="H1116" s="109"/>
      <c r="I1116" s="109" t="s">
        <v>214</v>
      </c>
      <c r="J1116" s="109" t="s">
        <v>208</v>
      </c>
      <c r="K1116" s="109" t="s">
        <v>214</v>
      </c>
      <c r="L1116" s="107" t="str">
        <f>IF(COUNTA('Master Tables'!$A1116:$C1116)=0,"",IF(COUNTA('Master Tables'!$D1116:$E1116,'Master Tables'!$I1116)=3,"Yes","No"))</f>
        <v>Yes</v>
      </c>
      <c r="M1116" s="107">
        <f>COUNTA('Master Tables'!$D1116:$E1116,'Master Tables'!$I1116)+IF('Master Tables'!$J1116="Yes",1,0)</f>
        <v>4</v>
      </c>
      <c r="N1116" s="108">
        <f>IF('Master Tables'!$M1116&gt;0,4,0)</f>
        <v>4</v>
      </c>
    </row>
    <row r="1117" spans="1:14" s="4" customFormat="1">
      <c r="A1117" s="109" t="s">
        <v>132</v>
      </c>
      <c r="B1117" s="110" t="s">
        <v>265</v>
      </c>
      <c r="C1117" s="110" t="s">
        <v>2008</v>
      </c>
      <c r="D1117" s="110" t="s">
        <v>206</v>
      </c>
      <c r="E1117" s="110" t="s">
        <v>450</v>
      </c>
      <c r="F1117" s="110" t="s">
        <v>188</v>
      </c>
      <c r="G1117" s="109" t="s">
        <v>178</v>
      </c>
      <c r="H1117" s="109"/>
      <c r="I1117" s="109" t="s">
        <v>214</v>
      </c>
      <c r="J1117" s="109" t="s">
        <v>208</v>
      </c>
      <c r="K1117" s="109" t="s">
        <v>214</v>
      </c>
      <c r="L1117" s="107" t="str">
        <f>IF(COUNTA('Master Tables'!$A1117:$C1117)=0,"",IF(COUNTA('Master Tables'!$D1117:$E1117,'Master Tables'!$I1117)=3,"Yes","No"))</f>
        <v>Yes</v>
      </c>
      <c r="M1117" s="107">
        <f>COUNTA('Master Tables'!$D1117:$E1117,'Master Tables'!$I1117)+IF('Master Tables'!$J1117="Yes",1,0)</f>
        <v>4</v>
      </c>
      <c r="N1117" s="108">
        <f>IF('Master Tables'!$M1117&gt;0,4,0)</f>
        <v>4</v>
      </c>
    </row>
    <row r="1118" spans="1:14" s="4" customFormat="1">
      <c r="A1118" s="109" t="s">
        <v>132</v>
      </c>
      <c r="B1118" s="110" t="s">
        <v>265</v>
      </c>
      <c r="C1118" s="110" t="s">
        <v>2009</v>
      </c>
      <c r="D1118" s="110" t="s">
        <v>206</v>
      </c>
      <c r="E1118" s="110" t="s">
        <v>450</v>
      </c>
      <c r="F1118" s="110" t="s">
        <v>188</v>
      </c>
      <c r="G1118" s="109" t="s">
        <v>178</v>
      </c>
      <c r="H1118" s="109"/>
      <c r="I1118" s="109" t="s">
        <v>214</v>
      </c>
      <c r="J1118" s="109" t="s">
        <v>208</v>
      </c>
      <c r="K1118" s="109" t="s">
        <v>214</v>
      </c>
      <c r="L1118" s="107" t="str">
        <f>IF(COUNTA('Master Tables'!$A1118:$C1118)=0,"",IF(COUNTA('Master Tables'!$D1118:$E1118,'Master Tables'!$I1118)=3,"Yes","No"))</f>
        <v>Yes</v>
      </c>
      <c r="M1118" s="107">
        <f>COUNTA('Master Tables'!$D1118:$E1118,'Master Tables'!$I1118)+IF('Master Tables'!$J1118="Yes",1,0)</f>
        <v>4</v>
      </c>
      <c r="N1118" s="108">
        <f>IF('Master Tables'!$M1118&gt;0,4,0)</f>
        <v>4</v>
      </c>
    </row>
    <row r="1119" spans="1:14" s="4" customFormat="1">
      <c r="A1119" s="109" t="s">
        <v>132</v>
      </c>
      <c r="B1119" s="110" t="s">
        <v>265</v>
      </c>
      <c r="C1119" s="110" t="s">
        <v>2010</v>
      </c>
      <c r="D1119" s="110" t="s">
        <v>206</v>
      </c>
      <c r="E1119" s="110" t="s">
        <v>450</v>
      </c>
      <c r="F1119" s="110" t="s">
        <v>188</v>
      </c>
      <c r="G1119" s="109" t="s">
        <v>178</v>
      </c>
      <c r="H1119" s="109"/>
      <c r="I1119" s="109" t="s">
        <v>214</v>
      </c>
      <c r="J1119" s="109" t="s">
        <v>208</v>
      </c>
      <c r="K1119" s="109" t="s">
        <v>214</v>
      </c>
      <c r="L1119" s="107" t="str">
        <f>IF(COUNTA('Master Tables'!$A1119:$C1119)=0,"",IF(COUNTA('Master Tables'!$D1119:$E1119,'Master Tables'!$I1119)=3,"Yes","No"))</f>
        <v>Yes</v>
      </c>
      <c r="M1119" s="107">
        <f>COUNTA('Master Tables'!$D1119:$E1119,'Master Tables'!$I1119)+IF('Master Tables'!$J1119="Yes",1,0)</f>
        <v>4</v>
      </c>
      <c r="N1119" s="108">
        <f>IF('Master Tables'!$M1119&gt;0,4,0)</f>
        <v>4</v>
      </c>
    </row>
    <row r="1120" spans="1:14" s="4" customFormat="1">
      <c r="A1120" s="109" t="s">
        <v>132</v>
      </c>
      <c r="B1120" s="110" t="s">
        <v>265</v>
      </c>
      <c r="C1120" s="110" t="s">
        <v>2011</v>
      </c>
      <c r="D1120" s="110" t="s">
        <v>206</v>
      </c>
      <c r="E1120" s="110" t="s">
        <v>1721</v>
      </c>
      <c r="F1120" s="110" t="s">
        <v>188</v>
      </c>
      <c r="G1120" s="109" t="s">
        <v>178</v>
      </c>
      <c r="H1120" s="109"/>
      <c r="I1120" s="109" t="s">
        <v>214</v>
      </c>
      <c r="J1120" s="109" t="s">
        <v>208</v>
      </c>
      <c r="K1120" s="109" t="s">
        <v>214</v>
      </c>
      <c r="L1120" s="107" t="str">
        <f>IF(COUNTA('Master Tables'!$A1120:$C1120)=0,"",IF(COUNTA('Master Tables'!$D1120:$E1120,'Master Tables'!$I1120)=3,"Yes","No"))</f>
        <v>Yes</v>
      </c>
      <c r="M1120" s="107">
        <f>COUNTA('Master Tables'!$D1120:$E1120,'Master Tables'!$I1120)+IF('Master Tables'!$J1120="Yes",1,0)</f>
        <v>4</v>
      </c>
      <c r="N1120" s="108">
        <f>IF('Master Tables'!$M1120&gt;0,4,0)</f>
        <v>4</v>
      </c>
    </row>
    <row r="1121" spans="1:14" s="4" customFormat="1">
      <c r="A1121" s="109" t="s">
        <v>132</v>
      </c>
      <c r="B1121" s="110" t="s">
        <v>455</v>
      </c>
      <c r="C1121" s="110" t="s">
        <v>2012</v>
      </c>
      <c r="D1121" s="110" t="s">
        <v>206</v>
      </c>
      <c r="E1121" s="110" t="s">
        <v>2013</v>
      </c>
      <c r="F1121" s="110" t="s">
        <v>188</v>
      </c>
      <c r="G1121" s="109" t="s">
        <v>178</v>
      </c>
      <c r="H1121" s="109"/>
      <c r="I1121" s="109" t="s">
        <v>214</v>
      </c>
      <c r="J1121" s="109" t="s">
        <v>208</v>
      </c>
      <c r="K1121" s="109" t="s">
        <v>214</v>
      </c>
      <c r="L1121" s="107" t="str">
        <f>IF(COUNTA('Master Tables'!$A1121:$C1121)=0,"",IF(COUNTA('Master Tables'!$D1121:$E1121,'Master Tables'!$I1121)=3,"Yes","No"))</f>
        <v>Yes</v>
      </c>
      <c r="M1121" s="107">
        <f>COUNTA('Master Tables'!$D1121:$E1121,'Master Tables'!$I1121)+IF('Master Tables'!$J1121="Yes",1,0)</f>
        <v>4</v>
      </c>
      <c r="N1121" s="108">
        <f>IF('Master Tables'!$M1121&gt;0,4,0)</f>
        <v>4</v>
      </c>
    </row>
    <row r="1122" spans="1:14" s="4" customFormat="1">
      <c r="A1122" s="109" t="s">
        <v>132</v>
      </c>
      <c r="B1122" s="110" t="s">
        <v>455</v>
      </c>
      <c r="C1122" s="110" t="s">
        <v>2014</v>
      </c>
      <c r="D1122" s="110" t="s">
        <v>206</v>
      </c>
      <c r="E1122" s="110" t="s">
        <v>2013</v>
      </c>
      <c r="F1122" s="110" t="s">
        <v>188</v>
      </c>
      <c r="G1122" s="109" t="s">
        <v>178</v>
      </c>
      <c r="H1122" s="109"/>
      <c r="I1122" s="109" t="s">
        <v>214</v>
      </c>
      <c r="J1122" s="109" t="s">
        <v>208</v>
      </c>
      <c r="K1122" s="109" t="s">
        <v>214</v>
      </c>
      <c r="L1122" s="107" t="str">
        <f>IF(COUNTA('Master Tables'!$A1122:$C1122)=0,"",IF(COUNTA('Master Tables'!$D1122:$E1122,'Master Tables'!$I1122)=3,"Yes","No"))</f>
        <v>Yes</v>
      </c>
      <c r="M1122" s="107">
        <f>COUNTA('Master Tables'!$D1122:$E1122,'Master Tables'!$I1122)+IF('Master Tables'!$J1122="Yes",1,0)</f>
        <v>4</v>
      </c>
      <c r="N1122" s="108">
        <f>IF('Master Tables'!$M1122&gt;0,4,0)</f>
        <v>4</v>
      </c>
    </row>
    <row r="1123" spans="1:14" s="4" customFormat="1">
      <c r="A1123" s="109" t="s">
        <v>132</v>
      </c>
      <c r="B1123" s="110" t="s">
        <v>265</v>
      </c>
      <c r="C1123" s="110" t="s">
        <v>2015</v>
      </c>
      <c r="D1123" s="110" t="s">
        <v>206</v>
      </c>
      <c r="E1123" s="110" t="s">
        <v>450</v>
      </c>
      <c r="F1123" s="110" t="s">
        <v>188</v>
      </c>
      <c r="G1123" s="109" t="s">
        <v>178</v>
      </c>
      <c r="H1123" s="109"/>
      <c r="I1123" s="109" t="s">
        <v>214</v>
      </c>
      <c r="J1123" s="109" t="s">
        <v>208</v>
      </c>
      <c r="K1123" s="109" t="s">
        <v>214</v>
      </c>
      <c r="L1123" s="107" t="str">
        <f>IF(COUNTA('Master Tables'!$A1123:$C1123)=0,"",IF(COUNTA('Master Tables'!$D1123:$E1123,'Master Tables'!$I1123)=3,"Yes","No"))</f>
        <v>Yes</v>
      </c>
      <c r="M1123" s="107">
        <f>COUNTA('Master Tables'!$D1123:$E1123,'Master Tables'!$I1123)+IF('Master Tables'!$J1123="Yes",1,0)</f>
        <v>4</v>
      </c>
      <c r="N1123" s="108">
        <f>IF('Master Tables'!$M1123&gt;0,4,0)</f>
        <v>4</v>
      </c>
    </row>
    <row r="1124" spans="1:14" s="4" customFormat="1">
      <c r="A1124" s="109" t="s">
        <v>132</v>
      </c>
      <c r="B1124" s="110" t="s">
        <v>455</v>
      </c>
      <c r="C1124" s="110" t="s">
        <v>2016</v>
      </c>
      <c r="D1124" s="110" t="s">
        <v>206</v>
      </c>
      <c r="E1124" s="110" t="s">
        <v>2017</v>
      </c>
      <c r="F1124" s="110" t="s">
        <v>188</v>
      </c>
      <c r="G1124" s="109" t="s">
        <v>178</v>
      </c>
      <c r="H1124" s="109"/>
      <c r="I1124" s="109" t="s">
        <v>214</v>
      </c>
      <c r="J1124" s="109" t="s">
        <v>208</v>
      </c>
      <c r="K1124" s="109" t="s">
        <v>214</v>
      </c>
      <c r="L1124" s="107" t="str">
        <f>IF(COUNTA('Master Tables'!$A1124:$C1124)=0,"",IF(COUNTA('Master Tables'!$D1124:$E1124,'Master Tables'!$I1124)=3,"Yes","No"))</f>
        <v>Yes</v>
      </c>
      <c r="M1124" s="107">
        <f>COUNTA('Master Tables'!$D1124:$E1124,'Master Tables'!$I1124)+IF('Master Tables'!$J1124="Yes",1,0)</f>
        <v>4</v>
      </c>
      <c r="N1124" s="108">
        <f>IF('Master Tables'!$M1124&gt;0,4,0)</f>
        <v>4</v>
      </c>
    </row>
    <row r="1125" spans="1:14" s="4" customFormat="1">
      <c r="A1125" s="109" t="s">
        <v>132</v>
      </c>
      <c r="B1125" s="110" t="s">
        <v>455</v>
      </c>
      <c r="C1125" s="110" t="s">
        <v>2018</v>
      </c>
      <c r="D1125" s="110" t="s">
        <v>206</v>
      </c>
      <c r="E1125" s="110" t="s">
        <v>2019</v>
      </c>
      <c r="F1125" s="110" t="s">
        <v>188</v>
      </c>
      <c r="G1125" s="109" t="s">
        <v>178</v>
      </c>
      <c r="H1125" s="109"/>
      <c r="I1125" s="109" t="s">
        <v>214</v>
      </c>
      <c r="J1125" s="109" t="s">
        <v>208</v>
      </c>
      <c r="K1125" s="109" t="s">
        <v>214</v>
      </c>
      <c r="L1125" s="107" t="str">
        <f>IF(COUNTA('Master Tables'!$A1125:$C1125)=0,"",IF(COUNTA('Master Tables'!$D1125:$E1125,'Master Tables'!$I1125)=3,"Yes","No"))</f>
        <v>Yes</v>
      </c>
      <c r="M1125" s="107">
        <f>COUNTA('Master Tables'!$D1125:$E1125,'Master Tables'!$I1125)+IF('Master Tables'!$J1125="Yes",1,0)</f>
        <v>4</v>
      </c>
      <c r="N1125" s="108">
        <f>IF('Master Tables'!$M1125&gt;0,4,0)</f>
        <v>4</v>
      </c>
    </row>
    <row r="1126" spans="1:14" s="4" customFormat="1">
      <c r="A1126" s="109" t="s">
        <v>132</v>
      </c>
      <c r="B1126" s="110" t="s">
        <v>455</v>
      </c>
      <c r="C1126" s="110" t="s">
        <v>2020</v>
      </c>
      <c r="D1126" s="110" t="s">
        <v>206</v>
      </c>
      <c r="E1126" s="110" t="s">
        <v>2021</v>
      </c>
      <c r="F1126" s="110" t="s">
        <v>188</v>
      </c>
      <c r="G1126" s="109" t="s">
        <v>178</v>
      </c>
      <c r="H1126" s="109"/>
      <c r="I1126" s="109" t="s">
        <v>214</v>
      </c>
      <c r="J1126" s="109" t="s">
        <v>208</v>
      </c>
      <c r="K1126" s="109" t="s">
        <v>214</v>
      </c>
      <c r="L1126" s="107" t="str">
        <f>IF(COUNTA('Master Tables'!$A1126:$C1126)=0,"",IF(COUNTA('Master Tables'!$D1126:$E1126,'Master Tables'!$I1126)=3,"Yes","No"))</f>
        <v>Yes</v>
      </c>
      <c r="M1126" s="107">
        <f>COUNTA('Master Tables'!$D1126:$E1126,'Master Tables'!$I1126)+IF('Master Tables'!$J1126="Yes",1,0)</f>
        <v>4</v>
      </c>
      <c r="N1126" s="108">
        <f>IF('Master Tables'!$M1126&gt;0,4,0)</f>
        <v>4</v>
      </c>
    </row>
    <row r="1127" spans="1:14" s="4" customFormat="1">
      <c r="A1127" s="109" t="s">
        <v>132</v>
      </c>
      <c r="B1127" s="110" t="s">
        <v>455</v>
      </c>
      <c r="C1127" s="110" t="s">
        <v>2022</v>
      </c>
      <c r="D1127" s="110" t="s">
        <v>206</v>
      </c>
      <c r="E1127" s="110" t="s">
        <v>2023</v>
      </c>
      <c r="F1127" s="110" t="s">
        <v>188</v>
      </c>
      <c r="G1127" s="109" t="s">
        <v>178</v>
      </c>
      <c r="H1127" s="109"/>
      <c r="I1127" s="109" t="s">
        <v>214</v>
      </c>
      <c r="J1127" s="109" t="s">
        <v>208</v>
      </c>
      <c r="K1127" s="109" t="s">
        <v>214</v>
      </c>
      <c r="L1127" s="107" t="str">
        <f>IF(COUNTA('Master Tables'!$A1127:$C1127)=0,"",IF(COUNTA('Master Tables'!$D1127:$E1127,'Master Tables'!$I1127)=3,"Yes","No"))</f>
        <v>Yes</v>
      </c>
      <c r="M1127" s="107">
        <f>COUNTA('Master Tables'!$D1127:$E1127,'Master Tables'!$I1127)+IF('Master Tables'!$J1127="Yes",1,0)</f>
        <v>4</v>
      </c>
      <c r="N1127" s="108">
        <f>IF('Master Tables'!$M1127&gt;0,4,0)</f>
        <v>4</v>
      </c>
    </row>
    <row r="1128" spans="1:14" s="4" customFormat="1">
      <c r="A1128" s="109" t="s">
        <v>132</v>
      </c>
      <c r="B1128" s="110" t="s">
        <v>215</v>
      </c>
      <c r="C1128" s="110" t="s">
        <v>2024</v>
      </c>
      <c r="D1128" s="110" t="s">
        <v>206</v>
      </c>
      <c r="E1128" s="110" t="s">
        <v>1943</v>
      </c>
      <c r="F1128" s="110" t="s">
        <v>188</v>
      </c>
      <c r="G1128" s="109" t="s">
        <v>178</v>
      </c>
      <c r="H1128" s="109"/>
      <c r="I1128" s="109" t="s">
        <v>214</v>
      </c>
      <c r="J1128" s="109" t="s">
        <v>208</v>
      </c>
      <c r="K1128" s="109" t="s">
        <v>214</v>
      </c>
      <c r="L1128" s="107" t="str">
        <f>IF(COUNTA('Master Tables'!$A1128:$C1128)=0,"",IF(COUNTA('Master Tables'!$D1128:$E1128,'Master Tables'!$I1128)=3,"Yes","No"))</f>
        <v>Yes</v>
      </c>
      <c r="M1128" s="107">
        <f>COUNTA('Master Tables'!$D1128:$E1128,'Master Tables'!$I1128)+IF('Master Tables'!$J1128="Yes",1,0)</f>
        <v>4</v>
      </c>
      <c r="N1128" s="108">
        <f>IF('Master Tables'!$M1128&gt;0,4,0)</f>
        <v>4</v>
      </c>
    </row>
    <row r="1129" spans="1:14" s="4" customFormat="1">
      <c r="A1129" s="109" t="s">
        <v>132</v>
      </c>
      <c r="B1129" s="110" t="s">
        <v>265</v>
      </c>
      <c r="C1129" s="110" t="s">
        <v>2025</v>
      </c>
      <c r="D1129" s="110" t="s">
        <v>206</v>
      </c>
      <c r="E1129" s="110" t="s">
        <v>450</v>
      </c>
      <c r="F1129" s="110" t="s">
        <v>188</v>
      </c>
      <c r="G1129" s="109" t="s">
        <v>178</v>
      </c>
      <c r="H1129" s="109"/>
      <c r="I1129" s="109" t="s">
        <v>214</v>
      </c>
      <c r="J1129" s="109" t="s">
        <v>208</v>
      </c>
      <c r="K1129" s="109" t="s">
        <v>214</v>
      </c>
      <c r="L1129" s="107" t="str">
        <f>IF(COUNTA('Master Tables'!$A1129:$C1129)=0,"",IF(COUNTA('Master Tables'!$D1129:$E1129,'Master Tables'!$I1129)=3,"Yes","No"))</f>
        <v>Yes</v>
      </c>
      <c r="M1129" s="107">
        <f>COUNTA('Master Tables'!$D1129:$E1129,'Master Tables'!$I1129)+IF('Master Tables'!$J1129="Yes",1,0)</f>
        <v>4</v>
      </c>
      <c r="N1129" s="108">
        <f>IF('Master Tables'!$M1129&gt;0,4,0)</f>
        <v>4</v>
      </c>
    </row>
    <row r="1130" spans="1:14" s="4" customFormat="1">
      <c r="A1130" s="109" t="s">
        <v>132</v>
      </c>
      <c r="B1130" s="110" t="s">
        <v>265</v>
      </c>
      <c r="C1130" s="110" t="s">
        <v>2026</v>
      </c>
      <c r="D1130" s="110" t="s">
        <v>206</v>
      </c>
      <c r="E1130" s="110" t="s">
        <v>450</v>
      </c>
      <c r="F1130" s="110" t="s">
        <v>188</v>
      </c>
      <c r="G1130" s="109" t="s">
        <v>178</v>
      </c>
      <c r="H1130" s="109"/>
      <c r="I1130" s="109" t="s">
        <v>214</v>
      </c>
      <c r="J1130" s="109" t="s">
        <v>208</v>
      </c>
      <c r="K1130" s="109" t="s">
        <v>214</v>
      </c>
      <c r="L1130" s="107" t="str">
        <f>IF(COUNTA('Master Tables'!$A1130:$C1130)=0,"",IF(COUNTA('Master Tables'!$D1130:$E1130,'Master Tables'!$I1130)=3,"Yes","No"))</f>
        <v>Yes</v>
      </c>
      <c r="M1130" s="107">
        <f>COUNTA('Master Tables'!$D1130:$E1130,'Master Tables'!$I1130)+IF('Master Tables'!$J1130="Yes",1,0)</f>
        <v>4</v>
      </c>
      <c r="N1130" s="108">
        <f>IF('Master Tables'!$M1130&gt;0,4,0)</f>
        <v>4</v>
      </c>
    </row>
    <row r="1131" spans="1:14" s="4" customFormat="1">
      <c r="A1131" s="109" t="s">
        <v>132</v>
      </c>
      <c r="B1131" s="110" t="s">
        <v>1617</v>
      </c>
      <c r="C1131" s="110" t="s">
        <v>2027</v>
      </c>
      <c r="D1131" s="110" t="s">
        <v>206</v>
      </c>
      <c r="E1131" s="110" t="s">
        <v>2028</v>
      </c>
      <c r="F1131" s="110" t="s">
        <v>188</v>
      </c>
      <c r="G1131" s="109" t="s">
        <v>178</v>
      </c>
      <c r="H1131" s="109"/>
      <c r="I1131" s="109" t="s">
        <v>214</v>
      </c>
      <c r="J1131" s="109" t="s">
        <v>208</v>
      </c>
      <c r="K1131" s="109" t="s">
        <v>214</v>
      </c>
      <c r="L1131" s="107" t="str">
        <f>IF(COUNTA('Master Tables'!$A1131:$C1131)=0,"",IF(COUNTA('Master Tables'!$D1131:$E1131,'Master Tables'!$I1131)=3,"Yes","No"))</f>
        <v>Yes</v>
      </c>
      <c r="M1131" s="107">
        <f>COUNTA('Master Tables'!$D1131:$E1131,'Master Tables'!$I1131)+IF('Master Tables'!$J1131="Yes",1,0)</f>
        <v>4</v>
      </c>
      <c r="N1131" s="108">
        <f>IF('Master Tables'!$M1131&gt;0,4,0)</f>
        <v>4</v>
      </c>
    </row>
    <row r="1132" spans="1:14" s="4" customFormat="1">
      <c r="A1132" s="109" t="s">
        <v>132</v>
      </c>
      <c r="B1132" s="110" t="s">
        <v>520</v>
      </c>
      <c r="C1132" s="110" t="s">
        <v>2029</v>
      </c>
      <c r="D1132" s="110" t="s">
        <v>206</v>
      </c>
      <c r="E1132" s="110" t="s">
        <v>2030</v>
      </c>
      <c r="F1132" s="110" t="s">
        <v>188</v>
      </c>
      <c r="G1132" s="109" t="s">
        <v>178</v>
      </c>
      <c r="H1132" s="109"/>
      <c r="I1132" s="109" t="s">
        <v>214</v>
      </c>
      <c r="J1132" s="109" t="s">
        <v>208</v>
      </c>
      <c r="K1132" s="109" t="s">
        <v>214</v>
      </c>
      <c r="L1132" s="107" t="str">
        <f>IF(COUNTA('Master Tables'!$A1132:$C1132)=0,"",IF(COUNTA('Master Tables'!$D1132:$E1132,'Master Tables'!$I1132)=3,"Yes","No"))</f>
        <v>Yes</v>
      </c>
      <c r="M1132" s="107">
        <f>COUNTA('Master Tables'!$D1132:$E1132,'Master Tables'!$I1132)+IF('Master Tables'!$J1132="Yes",1,0)</f>
        <v>4</v>
      </c>
      <c r="N1132" s="108">
        <f>IF('Master Tables'!$M1132&gt;0,4,0)</f>
        <v>4</v>
      </c>
    </row>
    <row r="1133" spans="1:14" s="4" customFormat="1">
      <c r="A1133" s="109" t="s">
        <v>132</v>
      </c>
      <c r="B1133" s="110" t="s">
        <v>520</v>
      </c>
      <c r="C1133" s="110" t="s">
        <v>2031</v>
      </c>
      <c r="D1133" s="110" t="s">
        <v>206</v>
      </c>
      <c r="E1133" s="110" t="s">
        <v>2032</v>
      </c>
      <c r="F1133" s="110" t="s">
        <v>188</v>
      </c>
      <c r="G1133" s="109" t="s">
        <v>178</v>
      </c>
      <c r="H1133" s="109"/>
      <c r="I1133" s="109" t="s">
        <v>214</v>
      </c>
      <c r="J1133" s="109" t="s">
        <v>208</v>
      </c>
      <c r="K1133" s="109" t="s">
        <v>214</v>
      </c>
      <c r="L1133" s="107" t="str">
        <f>IF(COUNTA('Master Tables'!$A1133:$C1133)=0,"",IF(COUNTA('Master Tables'!$D1133:$E1133,'Master Tables'!$I1133)=3,"Yes","No"))</f>
        <v>Yes</v>
      </c>
      <c r="M1133" s="107">
        <f>COUNTA('Master Tables'!$D1133:$E1133,'Master Tables'!$I1133)+IF('Master Tables'!$J1133="Yes",1,0)</f>
        <v>4</v>
      </c>
      <c r="N1133" s="108">
        <f>IF('Master Tables'!$M1133&gt;0,4,0)</f>
        <v>4</v>
      </c>
    </row>
    <row r="1134" spans="1:14" s="4" customFormat="1">
      <c r="A1134" s="109" t="s">
        <v>132</v>
      </c>
      <c r="B1134" s="110" t="s">
        <v>455</v>
      </c>
      <c r="C1134" s="110" t="s">
        <v>2033</v>
      </c>
      <c r="D1134" s="110" t="s">
        <v>206</v>
      </c>
      <c r="E1134" s="110" t="s">
        <v>2034</v>
      </c>
      <c r="F1134" s="110" t="s">
        <v>188</v>
      </c>
      <c r="G1134" s="109" t="s">
        <v>178</v>
      </c>
      <c r="H1134" s="109"/>
      <c r="I1134" s="109" t="s">
        <v>214</v>
      </c>
      <c r="J1134" s="109" t="s">
        <v>208</v>
      </c>
      <c r="K1134" s="109" t="s">
        <v>214</v>
      </c>
      <c r="L1134" s="107" t="str">
        <f>IF(COUNTA('Master Tables'!$A1134:$C1134)=0,"",IF(COUNTA('Master Tables'!$D1134:$E1134,'Master Tables'!$I1134)=3,"Yes","No"))</f>
        <v>Yes</v>
      </c>
      <c r="M1134" s="107">
        <f>COUNTA('Master Tables'!$D1134:$E1134,'Master Tables'!$I1134)+IF('Master Tables'!$J1134="Yes",1,0)</f>
        <v>4</v>
      </c>
      <c r="N1134" s="108">
        <f>IF('Master Tables'!$M1134&gt;0,4,0)</f>
        <v>4</v>
      </c>
    </row>
    <row r="1135" spans="1:14" s="4" customFormat="1">
      <c r="A1135" s="109" t="s">
        <v>132</v>
      </c>
      <c r="B1135" s="110" t="s">
        <v>455</v>
      </c>
      <c r="C1135" s="110" t="s">
        <v>2035</v>
      </c>
      <c r="D1135" s="110" t="s">
        <v>206</v>
      </c>
      <c r="E1135" s="110" t="s">
        <v>2036</v>
      </c>
      <c r="F1135" s="110" t="s">
        <v>188</v>
      </c>
      <c r="G1135" s="109" t="s">
        <v>178</v>
      </c>
      <c r="H1135" s="109"/>
      <c r="I1135" s="109" t="s">
        <v>214</v>
      </c>
      <c r="J1135" s="109" t="s">
        <v>208</v>
      </c>
      <c r="K1135" s="109" t="s">
        <v>214</v>
      </c>
      <c r="L1135" s="107" t="str">
        <f>IF(COUNTA('Master Tables'!$A1135:$C1135)=0,"",IF(COUNTA('Master Tables'!$D1135:$E1135,'Master Tables'!$I1135)=3,"Yes","No"))</f>
        <v>Yes</v>
      </c>
      <c r="M1135" s="107">
        <f>COUNTA('Master Tables'!$D1135:$E1135,'Master Tables'!$I1135)+IF('Master Tables'!$J1135="Yes",1,0)</f>
        <v>4</v>
      </c>
      <c r="N1135" s="108">
        <f>IF('Master Tables'!$M1135&gt;0,4,0)</f>
        <v>4</v>
      </c>
    </row>
    <row r="1136" spans="1:14" s="4" customFormat="1">
      <c r="A1136" s="109" t="s">
        <v>132</v>
      </c>
      <c r="B1136" s="110" t="s">
        <v>455</v>
      </c>
      <c r="C1136" s="110" t="s">
        <v>2037</v>
      </c>
      <c r="D1136" s="110" t="s">
        <v>206</v>
      </c>
      <c r="E1136" s="110" t="s">
        <v>450</v>
      </c>
      <c r="F1136" s="110" t="s">
        <v>188</v>
      </c>
      <c r="G1136" s="109" t="s">
        <v>178</v>
      </c>
      <c r="H1136" s="109"/>
      <c r="I1136" s="109" t="s">
        <v>214</v>
      </c>
      <c r="J1136" s="109" t="s">
        <v>208</v>
      </c>
      <c r="K1136" s="109" t="s">
        <v>214</v>
      </c>
      <c r="L1136" s="107" t="str">
        <f>IF(COUNTA('Master Tables'!$A1136:$C1136)=0,"",IF(COUNTA('Master Tables'!$D1136:$E1136,'Master Tables'!$I1136)=3,"Yes","No"))</f>
        <v>Yes</v>
      </c>
      <c r="M1136" s="107">
        <f>COUNTA('Master Tables'!$D1136:$E1136,'Master Tables'!$I1136)+IF('Master Tables'!$J1136="Yes",1,0)</f>
        <v>4</v>
      </c>
      <c r="N1136" s="108">
        <f>IF('Master Tables'!$M1136&gt;0,4,0)</f>
        <v>4</v>
      </c>
    </row>
    <row r="1137" spans="1:14" s="4" customFormat="1">
      <c r="A1137" s="109" t="s">
        <v>132</v>
      </c>
      <c r="B1137" s="110" t="s">
        <v>520</v>
      </c>
      <c r="C1137" s="110" t="s">
        <v>2038</v>
      </c>
      <c r="D1137" s="110" t="s">
        <v>206</v>
      </c>
      <c r="E1137" s="110" t="s">
        <v>2039</v>
      </c>
      <c r="F1137" s="110" t="s">
        <v>188</v>
      </c>
      <c r="G1137" s="109" t="s">
        <v>178</v>
      </c>
      <c r="H1137" s="109"/>
      <c r="I1137" s="109" t="s">
        <v>214</v>
      </c>
      <c r="J1137" s="109" t="s">
        <v>208</v>
      </c>
      <c r="K1137" s="109" t="s">
        <v>214</v>
      </c>
      <c r="L1137" s="107" t="str">
        <f>IF(COUNTA('Master Tables'!$A1137:$C1137)=0,"",IF(COUNTA('Master Tables'!$D1137:$E1137,'Master Tables'!$I1137)=3,"Yes","No"))</f>
        <v>Yes</v>
      </c>
      <c r="M1137" s="107">
        <f>COUNTA('Master Tables'!$D1137:$E1137,'Master Tables'!$I1137)+IF('Master Tables'!$J1137="Yes",1,0)</f>
        <v>4</v>
      </c>
      <c r="N1137" s="108">
        <f>IF('Master Tables'!$M1137&gt;0,4,0)</f>
        <v>4</v>
      </c>
    </row>
    <row r="1138" spans="1:14" s="4" customFormat="1">
      <c r="A1138" s="109" t="s">
        <v>132</v>
      </c>
      <c r="B1138" s="110" t="s">
        <v>215</v>
      </c>
      <c r="C1138" s="110" t="s">
        <v>2040</v>
      </c>
      <c r="D1138" s="110" t="s">
        <v>206</v>
      </c>
      <c r="E1138" s="110" t="s">
        <v>2041</v>
      </c>
      <c r="F1138" s="110" t="s">
        <v>188</v>
      </c>
      <c r="G1138" s="109" t="s">
        <v>178</v>
      </c>
      <c r="H1138" s="109"/>
      <c r="I1138" s="109" t="s">
        <v>214</v>
      </c>
      <c r="J1138" s="109" t="s">
        <v>208</v>
      </c>
      <c r="K1138" s="109" t="s">
        <v>214</v>
      </c>
      <c r="L1138" s="107" t="str">
        <f>IF(COUNTA('Master Tables'!$A1138:$C1138)=0,"",IF(COUNTA('Master Tables'!$D1138:$E1138,'Master Tables'!$I1138)=3,"Yes","No"))</f>
        <v>Yes</v>
      </c>
      <c r="M1138" s="107">
        <f>COUNTA('Master Tables'!$D1138:$E1138,'Master Tables'!$I1138)+IF('Master Tables'!$J1138="Yes",1,0)</f>
        <v>4</v>
      </c>
      <c r="N1138" s="108">
        <f>IF('Master Tables'!$M1138&gt;0,4,0)</f>
        <v>4</v>
      </c>
    </row>
    <row r="1139" spans="1:14" s="4" customFormat="1">
      <c r="A1139" s="109" t="s">
        <v>132</v>
      </c>
      <c r="B1139" s="110" t="s">
        <v>455</v>
      </c>
      <c r="C1139" s="110" t="s">
        <v>2042</v>
      </c>
      <c r="D1139" s="110" t="s">
        <v>206</v>
      </c>
      <c r="E1139" s="110" t="s">
        <v>2043</v>
      </c>
      <c r="F1139" s="110" t="s">
        <v>188</v>
      </c>
      <c r="G1139" s="109" t="s">
        <v>178</v>
      </c>
      <c r="H1139" s="109"/>
      <c r="I1139" s="109" t="s">
        <v>214</v>
      </c>
      <c r="J1139" s="109" t="s">
        <v>208</v>
      </c>
      <c r="K1139" s="109" t="s">
        <v>214</v>
      </c>
      <c r="L1139" s="107" t="str">
        <f>IF(COUNTA('Master Tables'!$A1139:$C1139)=0,"",IF(COUNTA('Master Tables'!$D1139:$E1139,'Master Tables'!$I1139)=3,"Yes","No"))</f>
        <v>Yes</v>
      </c>
      <c r="M1139" s="107">
        <f>COUNTA('Master Tables'!$D1139:$E1139,'Master Tables'!$I1139)+IF('Master Tables'!$J1139="Yes",1,0)</f>
        <v>4</v>
      </c>
      <c r="N1139" s="108">
        <f>IF('Master Tables'!$M1139&gt;0,4,0)</f>
        <v>4</v>
      </c>
    </row>
    <row r="1140" spans="1:14" s="4" customFormat="1">
      <c r="A1140" s="109" t="s">
        <v>132</v>
      </c>
      <c r="B1140" s="110" t="s">
        <v>455</v>
      </c>
      <c r="C1140" s="110" t="s">
        <v>2044</v>
      </c>
      <c r="D1140" s="110" t="s">
        <v>206</v>
      </c>
      <c r="E1140" s="110" t="s">
        <v>2043</v>
      </c>
      <c r="F1140" s="110" t="s">
        <v>188</v>
      </c>
      <c r="G1140" s="109" t="s">
        <v>178</v>
      </c>
      <c r="H1140" s="109"/>
      <c r="I1140" s="109" t="s">
        <v>214</v>
      </c>
      <c r="J1140" s="109" t="s">
        <v>208</v>
      </c>
      <c r="K1140" s="109" t="s">
        <v>214</v>
      </c>
      <c r="L1140" s="107" t="str">
        <f>IF(COUNTA('Master Tables'!$A1140:$C1140)=0,"",IF(COUNTA('Master Tables'!$D1140:$E1140,'Master Tables'!$I1140)=3,"Yes","No"))</f>
        <v>Yes</v>
      </c>
      <c r="M1140" s="107">
        <f>COUNTA('Master Tables'!$D1140:$E1140,'Master Tables'!$I1140)+IF('Master Tables'!$J1140="Yes",1,0)</f>
        <v>4</v>
      </c>
      <c r="N1140" s="108">
        <f>IF('Master Tables'!$M1140&gt;0,4,0)</f>
        <v>4</v>
      </c>
    </row>
    <row r="1141" spans="1:14" s="4" customFormat="1">
      <c r="A1141" s="109" t="s">
        <v>132</v>
      </c>
      <c r="B1141" s="110" t="s">
        <v>265</v>
      </c>
      <c r="C1141" s="110" t="s">
        <v>2045</v>
      </c>
      <c r="D1141" s="110" t="s">
        <v>206</v>
      </c>
      <c r="E1141" s="110" t="s">
        <v>2046</v>
      </c>
      <c r="F1141" s="110" t="s">
        <v>188</v>
      </c>
      <c r="G1141" s="109" t="s">
        <v>178</v>
      </c>
      <c r="H1141" s="109"/>
      <c r="I1141" s="109" t="s">
        <v>214</v>
      </c>
      <c r="J1141" s="109" t="s">
        <v>208</v>
      </c>
      <c r="K1141" s="109" t="s">
        <v>214</v>
      </c>
      <c r="L1141" s="107" t="str">
        <f>IF(COUNTA('Master Tables'!$A1141:$C1141)=0,"",IF(COUNTA('Master Tables'!$D1141:$E1141,'Master Tables'!$I1141)=3,"Yes","No"))</f>
        <v>Yes</v>
      </c>
      <c r="M1141" s="107">
        <f>COUNTA('Master Tables'!$D1141:$E1141,'Master Tables'!$I1141)+IF('Master Tables'!$J1141="Yes",1,0)</f>
        <v>4</v>
      </c>
      <c r="N1141" s="108">
        <f>IF('Master Tables'!$M1141&gt;0,4,0)</f>
        <v>4</v>
      </c>
    </row>
    <row r="1142" spans="1:14" s="4" customFormat="1">
      <c r="A1142" s="109" t="s">
        <v>132</v>
      </c>
      <c r="B1142" s="110" t="s">
        <v>215</v>
      </c>
      <c r="C1142" s="110" t="s">
        <v>2047</v>
      </c>
      <c r="D1142" s="110" t="s">
        <v>206</v>
      </c>
      <c r="E1142" s="110" t="s">
        <v>2048</v>
      </c>
      <c r="F1142" s="110" t="s">
        <v>188</v>
      </c>
      <c r="G1142" s="109" t="s">
        <v>178</v>
      </c>
      <c r="H1142" s="109"/>
      <c r="I1142" s="109" t="s">
        <v>214</v>
      </c>
      <c r="J1142" s="109" t="s">
        <v>208</v>
      </c>
      <c r="K1142" s="109" t="s">
        <v>214</v>
      </c>
      <c r="L1142" s="107" t="str">
        <f>IF(COUNTA('Master Tables'!$A1142:$C1142)=0,"",IF(COUNTA('Master Tables'!$D1142:$E1142,'Master Tables'!$I1142)=3,"Yes","No"))</f>
        <v>Yes</v>
      </c>
      <c r="M1142" s="107">
        <f>COUNTA('Master Tables'!$D1142:$E1142,'Master Tables'!$I1142)+IF('Master Tables'!$J1142="Yes",1,0)</f>
        <v>4</v>
      </c>
      <c r="N1142" s="108">
        <f>IF('Master Tables'!$M1142&gt;0,4,0)</f>
        <v>4</v>
      </c>
    </row>
    <row r="1143" spans="1:14" s="4" customFormat="1">
      <c r="A1143" s="109" t="s">
        <v>132</v>
      </c>
      <c r="B1143" s="110" t="s">
        <v>215</v>
      </c>
      <c r="C1143" s="110" t="s">
        <v>2049</v>
      </c>
      <c r="D1143" s="110" t="s">
        <v>206</v>
      </c>
      <c r="E1143" s="110" t="s">
        <v>450</v>
      </c>
      <c r="F1143" s="110" t="s">
        <v>188</v>
      </c>
      <c r="G1143" s="109" t="s">
        <v>178</v>
      </c>
      <c r="H1143" s="109"/>
      <c r="I1143" s="109" t="s">
        <v>214</v>
      </c>
      <c r="J1143" s="109" t="s">
        <v>208</v>
      </c>
      <c r="K1143" s="109" t="s">
        <v>214</v>
      </c>
      <c r="L1143" s="107" t="str">
        <f>IF(COUNTA('Master Tables'!$A1143:$C1143)=0,"",IF(COUNTA('Master Tables'!$D1143:$E1143,'Master Tables'!$I1143)=3,"Yes","No"))</f>
        <v>Yes</v>
      </c>
      <c r="M1143" s="107">
        <f>COUNTA('Master Tables'!$D1143:$E1143,'Master Tables'!$I1143)+IF('Master Tables'!$J1143="Yes",1,0)</f>
        <v>4</v>
      </c>
      <c r="N1143" s="108">
        <f>IF('Master Tables'!$M1143&gt;0,4,0)</f>
        <v>4</v>
      </c>
    </row>
    <row r="1144" spans="1:14" s="4" customFormat="1">
      <c r="A1144" s="109" t="s">
        <v>132</v>
      </c>
      <c r="B1144" s="110" t="s">
        <v>215</v>
      </c>
      <c r="C1144" s="110" t="s">
        <v>2050</v>
      </c>
      <c r="D1144" s="110" t="s">
        <v>206</v>
      </c>
      <c r="E1144" s="110" t="s">
        <v>2051</v>
      </c>
      <c r="F1144" s="110" t="s">
        <v>188</v>
      </c>
      <c r="G1144" s="109" t="s">
        <v>178</v>
      </c>
      <c r="H1144" s="109"/>
      <c r="I1144" s="109" t="s">
        <v>214</v>
      </c>
      <c r="J1144" s="109" t="s">
        <v>208</v>
      </c>
      <c r="K1144" s="109" t="s">
        <v>214</v>
      </c>
      <c r="L1144" s="107" t="str">
        <f>IF(COUNTA('Master Tables'!$A1144:$C1144)=0,"",IF(COUNTA('Master Tables'!$D1144:$E1144,'Master Tables'!$I1144)=3,"Yes","No"))</f>
        <v>Yes</v>
      </c>
      <c r="M1144" s="107">
        <f>COUNTA('Master Tables'!$D1144:$E1144,'Master Tables'!$I1144)+IF('Master Tables'!$J1144="Yes",1,0)</f>
        <v>4</v>
      </c>
      <c r="N1144" s="108">
        <f>IF('Master Tables'!$M1144&gt;0,4,0)</f>
        <v>4</v>
      </c>
    </row>
    <row r="1145" spans="1:14" s="4" customFormat="1">
      <c r="A1145" s="109" t="s">
        <v>132</v>
      </c>
      <c r="B1145" s="110" t="s">
        <v>265</v>
      </c>
      <c r="C1145" s="110" t="s">
        <v>2052</v>
      </c>
      <c r="D1145" s="110" t="s">
        <v>206</v>
      </c>
      <c r="E1145" s="110" t="s">
        <v>2053</v>
      </c>
      <c r="F1145" s="110" t="s">
        <v>188</v>
      </c>
      <c r="G1145" s="109" t="s">
        <v>178</v>
      </c>
      <c r="H1145" s="109"/>
      <c r="I1145" s="109" t="s">
        <v>214</v>
      </c>
      <c r="J1145" s="109" t="s">
        <v>208</v>
      </c>
      <c r="K1145" s="109" t="s">
        <v>214</v>
      </c>
      <c r="L1145" s="107" t="str">
        <f>IF(COUNTA('Master Tables'!$A1145:$C1145)=0,"",IF(COUNTA('Master Tables'!$D1145:$E1145,'Master Tables'!$I1145)=3,"Yes","No"))</f>
        <v>Yes</v>
      </c>
      <c r="M1145" s="107">
        <f>COUNTA('Master Tables'!$D1145:$E1145,'Master Tables'!$I1145)+IF('Master Tables'!$J1145="Yes",1,0)</f>
        <v>4</v>
      </c>
      <c r="N1145" s="108">
        <f>IF('Master Tables'!$M1145&gt;0,4,0)</f>
        <v>4</v>
      </c>
    </row>
    <row r="1146" spans="1:14" s="4" customFormat="1" ht="30">
      <c r="A1146" s="109" t="s">
        <v>132</v>
      </c>
      <c r="B1146" s="110" t="s">
        <v>455</v>
      </c>
      <c r="C1146" s="110" t="s">
        <v>2054</v>
      </c>
      <c r="D1146" s="110" t="s">
        <v>206</v>
      </c>
      <c r="E1146" s="110" t="s">
        <v>2055</v>
      </c>
      <c r="F1146" s="110" t="s">
        <v>188</v>
      </c>
      <c r="G1146" s="109" t="s">
        <v>178</v>
      </c>
      <c r="H1146" s="109"/>
      <c r="I1146" s="109" t="s">
        <v>214</v>
      </c>
      <c r="J1146" s="109" t="s">
        <v>208</v>
      </c>
      <c r="K1146" s="109" t="s">
        <v>214</v>
      </c>
      <c r="L1146" s="107" t="str">
        <f>IF(COUNTA('Master Tables'!$A1146:$C1146)=0,"",IF(COUNTA('Master Tables'!$D1146:$E1146,'Master Tables'!$I1146)=3,"Yes","No"))</f>
        <v>Yes</v>
      </c>
      <c r="M1146" s="107">
        <f>COUNTA('Master Tables'!$D1146:$E1146,'Master Tables'!$I1146)+IF('Master Tables'!$J1146="Yes",1,0)</f>
        <v>4</v>
      </c>
      <c r="N1146" s="108">
        <f>IF('Master Tables'!$M1146&gt;0,4,0)</f>
        <v>4</v>
      </c>
    </row>
    <row r="1147" spans="1:14" s="4" customFormat="1">
      <c r="A1147" s="109" t="s">
        <v>132</v>
      </c>
      <c r="B1147" s="110" t="s">
        <v>215</v>
      </c>
      <c r="C1147" s="110" t="s">
        <v>2056</v>
      </c>
      <c r="D1147" s="110" t="s">
        <v>206</v>
      </c>
      <c r="E1147" s="110" t="s">
        <v>450</v>
      </c>
      <c r="F1147" s="110" t="s">
        <v>188</v>
      </c>
      <c r="G1147" s="109" t="s">
        <v>178</v>
      </c>
      <c r="H1147" s="109"/>
      <c r="I1147" s="109" t="s">
        <v>214</v>
      </c>
      <c r="J1147" s="109" t="s">
        <v>208</v>
      </c>
      <c r="K1147" s="109" t="s">
        <v>214</v>
      </c>
      <c r="L1147" s="107" t="str">
        <f>IF(COUNTA('Master Tables'!$A1147:$C1147)=0,"",IF(COUNTA('Master Tables'!$D1147:$E1147,'Master Tables'!$I1147)=3,"Yes","No"))</f>
        <v>Yes</v>
      </c>
      <c r="M1147" s="107">
        <f>COUNTA('Master Tables'!$D1147:$E1147,'Master Tables'!$I1147)+IF('Master Tables'!$J1147="Yes",1,0)</f>
        <v>4</v>
      </c>
      <c r="N1147" s="108">
        <f>IF('Master Tables'!$M1147&gt;0,4,0)</f>
        <v>4</v>
      </c>
    </row>
    <row r="1148" spans="1:14" s="4" customFormat="1">
      <c r="A1148" s="109" t="s">
        <v>132</v>
      </c>
      <c r="B1148" s="110" t="s">
        <v>455</v>
      </c>
      <c r="C1148" s="110" t="s">
        <v>2057</v>
      </c>
      <c r="D1148" s="110" t="s">
        <v>206</v>
      </c>
      <c r="E1148" s="110" t="s">
        <v>2058</v>
      </c>
      <c r="F1148" s="110" t="s">
        <v>188</v>
      </c>
      <c r="G1148" s="109" t="s">
        <v>178</v>
      </c>
      <c r="H1148" s="109"/>
      <c r="I1148" s="109" t="s">
        <v>214</v>
      </c>
      <c r="J1148" s="109" t="s">
        <v>208</v>
      </c>
      <c r="K1148" s="109" t="s">
        <v>214</v>
      </c>
      <c r="L1148" s="107" t="str">
        <f>IF(COUNTA('Master Tables'!$A1148:$C1148)=0,"",IF(COUNTA('Master Tables'!$D1148:$E1148,'Master Tables'!$I1148)=3,"Yes","No"))</f>
        <v>Yes</v>
      </c>
      <c r="M1148" s="107">
        <f>COUNTA('Master Tables'!$D1148:$E1148,'Master Tables'!$I1148)+IF('Master Tables'!$J1148="Yes",1,0)</f>
        <v>4</v>
      </c>
      <c r="N1148" s="108">
        <f>IF('Master Tables'!$M1148&gt;0,4,0)</f>
        <v>4</v>
      </c>
    </row>
    <row r="1149" spans="1:14" s="4" customFormat="1">
      <c r="A1149" s="109" t="s">
        <v>132</v>
      </c>
      <c r="B1149" s="110" t="s">
        <v>455</v>
      </c>
      <c r="C1149" s="110" t="s">
        <v>2059</v>
      </c>
      <c r="D1149" s="110" t="s">
        <v>206</v>
      </c>
      <c r="E1149" s="110" t="s">
        <v>450</v>
      </c>
      <c r="F1149" s="110" t="s">
        <v>188</v>
      </c>
      <c r="G1149" s="109" t="s">
        <v>178</v>
      </c>
      <c r="H1149" s="109"/>
      <c r="I1149" s="109" t="s">
        <v>214</v>
      </c>
      <c r="J1149" s="109" t="s">
        <v>208</v>
      </c>
      <c r="K1149" s="109" t="s">
        <v>214</v>
      </c>
      <c r="L1149" s="107" t="str">
        <f>IF(COUNTA('Master Tables'!$A1149:$C1149)=0,"",IF(COUNTA('Master Tables'!$D1149:$E1149,'Master Tables'!$I1149)=3,"Yes","No"))</f>
        <v>Yes</v>
      </c>
      <c r="M1149" s="107">
        <f>COUNTA('Master Tables'!$D1149:$E1149,'Master Tables'!$I1149)+IF('Master Tables'!$J1149="Yes",1,0)</f>
        <v>4</v>
      </c>
      <c r="N1149" s="108">
        <f>IF('Master Tables'!$M1149&gt;0,4,0)</f>
        <v>4</v>
      </c>
    </row>
    <row r="1150" spans="1:14" s="4" customFormat="1">
      <c r="A1150" s="109" t="s">
        <v>132</v>
      </c>
      <c r="B1150" s="110" t="s">
        <v>215</v>
      </c>
      <c r="C1150" s="110" t="s">
        <v>2060</v>
      </c>
      <c r="D1150" s="110" t="s">
        <v>206</v>
      </c>
      <c r="E1150" s="110" t="s">
        <v>1923</v>
      </c>
      <c r="F1150" s="110" t="s">
        <v>188</v>
      </c>
      <c r="G1150" s="109" t="s">
        <v>178</v>
      </c>
      <c r="H1150" s="109"/>
      <c r="I1150" s="109" t="s">
        <v>214</v>
      </c>
      <c r="J1150" s="109" t="s">
        <v>208</v>
      </c>
      <c r="K1150" s="109" t="s">
        <v>214</v>
      </c>
      <c r="L1150" s="107" t="str">
        <f>IF(COUNTA('Master Tables'!$A1150:$C1150)=0,"",IF(COUNTA('Master Tables'!$D1150:$E1150,'Master Tables'!$I1150)=3,"Yes","No"))</f>
        <v>Yes</v>
      </c>
      <c r="M1150" s="107">
        <f>COUNTA('Master Tables'!$D1150:$E1150,'Master Tables'!$I1150)+IF('Master Tables'!$J1150="Yes",1,0)</f>
        <v>4</v>
      </c>
      <c r="N1150" s="108">
        <f>IF('Master Tables'!$M1150&gt;0,4,0)</f>
        <v>4</v>
      </c>
    </row>
    <row r="1151" spans="1:14" s="4" customFormat="1">
      <c r="A1151" s="109" t="s">
        <v>132</v>
      </c>
      <c r="B1151" s="110" t="s">
        <v>215</v>
      </c>
      <c r="C1151" s="110" t="s">
        <v>2061</v>
      </c>
      <c r="D1151" s="110" t="s">
        <v>206</v>
      </c>
      <c r="E1151" s="110" t="s">
        <v>450</v>
      </c>
      <c r="F1151" s="110" t="s">
        <v>188</v>
      </c>
      <c r="G1151" s="109" t="s">
        <v>178</v>
      </c>
      <c r="H1151" s="109"/>
      <c r="I1151" s="109" t="s">
        <v>214</v>
      </c>
      <c r="J1151" s="109" t="s">
        <v>208</v>
      </c>
      <c r="K1151" s="109" t="s">
        <v>214</v>
      </c>
      <c r="L1151" s="107" t="str">
        <f>IF(COUNTA('Master Tables'!$A1151:$C1151)=0,"",IF(COUNTA('Master Tables'!$D1151:$E1151,'Master Tables'!$I1151)=3,"Yes","No"))</f>
        <v>Yes</v>
      </c>
      <c r="M1151" s="107">
        <f>COUNTA('Master Tables'!$D1151:$E1151,'Master Tables'!$I1151)+IF('Master Tables'!$J1151="Yes",1,0)</f>
        <v>4</v>
      </c>
      <c r="N1151" s="108">
        <f>IF('Master Tables'!$M1151&gt;0,4,0)</f>
        <v>4</v>
      </c>
    </row>
    <row r="1152" spans="1:14" s="4" customFormat="1">
      <c r="A1152" s="109" t="s">
        <v>132</v>
      </c>
      <c r="B1152" s="110" t="s">
        <v>265</v>
      </c>
      <c r="C1152" s="110" t="s">
        <v>2062</v>
      </c>
      <c r="D1152" s="110" t="s">
        <v>206</v>
      </c>
      <c r="E1152" s="110" t="s">
        <v>450</v>
      </c>
      <c r="F1152" s="110" t="s">
        <v>188</v>
      </c>
      <c r="G1152" s="109" t="s">
        <v>178</v>
      </c>
      <c r="H1152" s="109"/>
      <c r="I1152" s="109" t="s">
        <v>214</v>
      </c>
      <c r="J1152" s="109" t="s">
        <v>208</v>
      </c>
      <c r="K1152" s="109" t="s">
        <v>214</v>
      </c>
      <c r="L1152" s="107" t="str">
        <f>IF(COUNTA('Master Tables'!$A1152:$C1152)=0,"",IF(COUNTA('Master Tables'!$D1152:$E1152,'Master Tables'!$I1152)=3,"Yes","No"))</f>
        <v>Yes</v>
      </c>
      <c r="M1152" s="107">
        <f>COUNTA('Master Tables'!$D1152:$E1152,'Master Tables'!$I1152)+IF('Master Tables'!$J1152="Yes",1,0)</f>
        <v>4</v>
      </c>
      <c r="N1152" s="108">
        <f>IF('Master Tables'!$M1152&gt;0,4,0)</f>
        <v>4</v>
      </c>
    </row>
    <row r="1153" spans="1:14" s="4" customFormat="1">
      <c r="A1153" s="109" t="s">
        <v>132</v>
      </c>
      <c r="B1153" s="110" t="s">
        <v>215</v>
      </c>
      <c r="C1153" s="110" t="s">
        <v>2063</v>
      </c>
      <c r="D1153" s="110" t="s">
        <v>206</v>
      </c>
      <c r="E1153" s="110" t="s">
        <v>450</v>
      </c>
      <c r="F1153" s="110" t="s">
        <v>188</v>
      </c>
      <c r="G1153" s="109" t="s">
        <v>178</v>
      </c>
      <c r="H1153" s="109"/>
      <c r="I1153" s="109" t="s">
        <v>214</v>
      </c>
      <c r="J1153" s="109" t="s">
        <v>208</v>
      </c>
      <c r="K1153" s="109" t="s">
        <v>214</v>
      </c>
      <c r="L1153" s="107" t="str">
        <f>IF(COUNTA('Master Tables'!$A1153:$C1153)=0,"",IF(COUNTA('Master Tables'!$D1153:$E1153,'Master Tables'!$I1153)=3,"Yes","No"))</f>
        <v>Yes</v>
      </c>
      <c r="M1153" s="107">
        <f>COUNTA('Master Tables'!$D1153:$E1153,'Master Tables'!$I1153)+IF('Master Tables'!$J1153="Yes",1,0)</f>
        <v>4</v>
      </c>
      <c r="N1153" s="108">
        <f>IF('Master Tables'!$M1153&gt;0,4,0)</f>
        <v>4</v>
      </c>
    </row>
    <row r="1154" spans="1:14" s="4" customFormat="1">
      <c r="A1154" s="109" t="s">
        <v>132</v>
      </c>
      <c r="B1154" s="110" t="s">
        <v>215</v>
      </c>
      <c r="C1154" s="110" t="s">
        <v>2064</v>
      </c>
      <c r="D1154" s="110" t="s">
        <v>206</v>
      </c>
      <c r="E1154" s="110" t="s">
        <v>450</v>
      </c>
      <c r="F1154" s="110" t="s">
        <v>188</v>
      </c>
      <c r="G1154" s="109" t="s">
        <v>178</v>
      </c>
      <c r="H1154" s="109"/>
      <c r="I1154" s="109" t="s">
        <v>214</v>
      </c>
      <c r="J1154" s="109" t="s">
        <v>208</v>
      </c>
      <c r="K1154" s="109" t="s">
        <v>214</v>
      </c>
      <c r="L1154" s="107" t="str">
        <f>IF(COUNTA('Master Tables'!$A1154:$C1154)=0,"",IF(COUNTA('Master Tables'!$D1154:$E1154,'Master Tables'!$I1154)=3,"Yes","No"))</f>
        <v>Yes</v>
      </c>
      <c r="M1154" s="107">
        <f>COUNTA('Master Tables'!$D1154:$E1154,'Master Tables'!$I1154)+IF('Master Tables'!$J1154="Yes",1,0)</f>
        <v>4</v>
      </c>
      <c r="N1154" s="108">
        <f>IF('Master Tables'!$M1154&gt;0,4,0)</f>
        <v>4</v>
      </c>
    </row>
    <row r="1155" spans="1:14" s="4" customFormat="1">
      <c r="A1155" s="109" t="s">
        <v>132</v>
      </c>
      <c r="B1155" s="110" t="s">
        <v>215</v>
      </c>
      <c r="C1155" s="110" t="s">
        <v>2065</v>
      </c>
      <c r="D1155" s="110" t="s">
        <v>206</v>
      </c>
      <c r="E1155" s="110" t="s">
        <v>450</v>
      </c>
      <c r="F1155" s="110" t="s">
        <v>188</v>
      </c>
      <c r="G1155" s="109" t="s">
        <v>178</v>
      </c>
      <c r="H1155" s="109"/>
      <c r="I1155" s="109" t="s">
        <v>214</v>
      </c>
      <c r="J1155" s="109" t="s">
        <v>208</v>
      </c>
      <c r="K1155" s="109" t="s">
        <v>214</v>
      </c>
      <c r="L1155" s="107" t="str">
        <f>IF(COUNTA('Master Tables'!$A1155:$C1155)=0,"",IF(COUNTA('Master Tables'!$D1155:$E1155,'Master Tables'!$I1155)=3,"Yes","No"))</f>
        <v>Yes</v>
      </c>
      <c r="M1155" s="107">
        <f>COUNTA('Master Tables'!$D1155:$E1155,'Master Tables'!$I1155)+IF('Master Tables'!$J1155="Yes",1,0)</f>
        <v>4</v>
      </c>
      <c r="N1155" s="108">
        <f>IF('Master Tables'!$M1155&gt;0,4,0)</f>
        <v>4</v>
      </c>
    </row>
    <row r="1156" spans="1:14" s="4" customFormat="1">
      <c r="A1156" s="109" t="s">
        <v>132</v>
      </c>
      <c r="B1156" s="110" t="s">
        <v>265</v>
      </c>
      <c r="C1156" s="110" t="s">
        <v>2066</v>
      </c>
      <c r="D1156" s="110" t="s">
        <v>206</v>
      </c>
      <c r="E1156" s="110" t="s">
        <v>450</v>
      </c>
      <c r="F1156" s="110" t="s">
        <v>188</v>
      </c>
      <c r="G1156" s="109" t="s">
        <v>178</v>
      </c>
      <c r="H1156" s="109"/>
      <c r="I1156" s="109" t="s">
        <v>214</v>
      </c>
      <c r="J1156" s="109" t="s">
        <v>208</v>
      </c>
      <c r="K1156" s="109" t="s">
        <v>214</v>
      </c>
      <c r="L1156" s="107" t="str">
        <f>IF(COUNTA('Master Tables'!$A1156:$C1156)=0,"",IF(COUNTA('Master Tables'!$D1156:$E1156,'Master Tables'!$I1156)=3,"Yes","No"))</f>
        <v>Yes</v>
      </c>
      <c r="M1156" s="107">
        <f>COUNTA('Master Tables'!$D1156:$E1156,'Master Tables'!$I1156)+IF('Master Tables'!$J1156="Yes",1,0)</f>
        <v>4</v>
      </c>
      <c r="N1156" s="108">
        <f>IF('Master Tables'!$M1156&gt;0,4,0)</f>
        <v>4</v>
      </c>
    </row>
    <row r="1157" spans="1:14" s="4" customFormat="1">
      <c r="A1157" s="109" t="s">
        <v>132</v>
      </c>
      <c r="B1157" s="110" t="s">
        <v>215</v>
      </c>
      <c r="C1157" s="110" t="s">
        <v>2067</v>
      </c>
      <c r="D1157" s="110" t="s">
        <v>206</v>
      </c>
      <c r="E1157" s="110" t="s">
        <v>450</v>
      </c>
      <c r="F1157" s="110" t="s">
        <v>188</v>
      </c>
      <c r="G1157" s="109" t="s">
        <v>178</v>
      </c>
      <c r="H1157" s="109"/>
      <c r="I1157" s="109" t="s">
        <v>214</v>
      </c>
      <c r="J1157" s="109" t="s">
        <v>208</v>
      </c>
      <c r="K1157" s="109" t="s">
        <v>214</v>
      </c>
      <c r="L1157" s="107" t="str">
        <f>IF(COUNTA('Master Tables'!$A1157:$C1157)=0,"",IF(COUNTA('Master Tables'!$D1157:$E1157,'Master Tables'!$I1157)=3,"Yes","No"))</f>
        <v>Yes</v>
      </c>
      <c r="M1157" s="107">
        <f>COUNTA('Master Tables'!$D1157:$E1157,'Master Tables'!$I1157)+IF('Master Tables'!$J1157="Yes",1,0)</f>
        <v>4</v>
      </c>
      <c r="N1157" s="108">
        <f>IF('Master Tables'!$M1157&gt;0,4,0)</f>
        <v>4</v>
      </c>
    </row>
    <row r="1158" spans="1:14" s="4" customFormat="1">
      <c r="A1158" s="109" t="s">
        <v>132</v>
      </c>
      <c r="B1158" s="110" t="s">
        <v>455</v>
      </c>
      <c r="C1158" s="110" t="s">
        <v>2068</v>
      </c>
      <c r="D1158" s="110" t="s">
        <v>206</v>
      </c>
      <c r="E1158" s="110" t="s">
        <v>450</v>
      </c>
      <c r="F1158" s="110" t="s">
        <v>188</v>
      </c>
      <c r="G1158" s="109" t="s">
        <v>178</v>
      </c>
      <c r="H1158" s="109"/>
      <c r="I1158" s="109" t="s">
        <v>214</v>
      </c>
      <c r="J1158" s="109" t="s">
        <v>208</v>
      </c>
      <c r="K1158" s="109" t="s">
        <v>214</v>
      </c>
      <c r="L1158" s="107" t="str">
        <f>IF(COUNTA('Master Tables'!$A1158:$C1158)=0,"",IF(COUNTA('Master Tables'!$D1158:$E1158,'Master Tables'!$I1158)=3,"Yes","No"))</f>
        <v>Yes</v>
      </c>
      <c r="M1158" s="107">
        <f>COUNTA('Master Tables'!$D1158:$E1158,'Master Tables'!$I1158)+IF('Master Tables'!$J1158="Yes",1,0)</f>
        <v>4</v>
      </c>
      <c r="N1158" s="108">
        <f>IF('Master Tables'!$M1158&gt;0,4,0)</f>
        <v>4</v>
      </c>
    </row>
    <row r="1159" spans="1:14" s="4" customFormat="1">
      <c r="A1159" s="109" t="s">
        <v>132</v>
      </c>
      <c r="B1159" s="110" t="s">
        <v>265</v>
      </c>
      <c r="C1159" s="110" t="s">
        <v>2069</v>
      </c>
      <c r="D1159" s="110" t="s">
        <v>206</v>
      </c>
      <c r="E1159" s="110" t="s">
        <v>450</v>
      </c>
      <c r="F1159" s="110" t="s">
        <v>188</v>
      </c>
      <c r="G1159" s="109" t="s">
        <v>178</v>
      </c>
      <c r="H1159" s="109"/>
      <c r="I1159" s="109" t="s">
        <v>214</v>
      </c>
      <c r="J1159" s="109" t="s">
        <v>208</v>
      </c>
      <c r="K1159" s="109" t="s">
        <v>214</v>
      </c>
      <c r="L1159" s="107" t="str">
        <f>IF(COUNTA('Master Tables'!$A1159:$C1159)=0,"",IF(COUNTA('Master Tables'!$D1159:$E1159,'Master Tables'!$I1159)=3,"Yes","No"))</f>
        <v>Yes</v>
      </c>
      <c r="M1159" s="107">
        <f>COUNTA('Master Tables'!$D1159:$E1159,'Master Tables'!$I1159)+IF('Master Tables'!$J1159="Yes",1,0)</f>
        <v>4</v>
      </c>
      <c r="N1159" s="108">
        <f>IF('Master Tables'!$M1159&gt;0,4,0)</f>
        <v>4</v>
      </c>
    </row>
    <row r="1160" spans="1:14" s="4" customFormat="1">
      <c r="A1160" s="109" t="s">
        <v>132</v>
      </c>
      <c r="B1160" s="110" t="s">
        <v>455</v>
      </c>
      <c r="C1160" s="110" t="s">
        <v>2070</v>
      </c>
      <c r="D1160" s="110" t="s">
        <v>206</v>
      </c>
      <c r="E1160" s="110" t="s">
        <v>2071</v>
      </c>
      <c r="F1160" s="110" t="s">
        <v>188</v>
      </c>
      <c r="G1160" s="109" t="s">
        <v>178</v>
      </c>
      <c r="H1160" s="109"/>
      <c r="I1160" s="109" t="s">
        <v>214</v>
      </c>
      <c r="J1160" s="109" t="s">
        <v>208</v>
      </c>
      <c r="K1160" s="109" t="s">
        <v>214</v>
      </c>
      <c r="L1160" s="107" t="str">
        <f>IF(COUNTA('Master Tables'!$A1160:$C1160)=0,"",IF(COUNTA('Master Tables'!$D1160:$E1160,'Master Tables'!$I1160)=3,"Yes","No"))</f>
        <v>Yes</v>
      </c>
      <c r="M1160" s="107">
        <f>COUNTA('Master Tables'!$D1160:$E1160,'Master Tables'!$I1160)+IF('Master Tables'!$J1160="Yes",1,0)</f>
        <v>4</v>
      </c>
      <c r="N1160" s="108">
        <f>IF('Master Tables'!$M1160&gt;0,4,0)</f>
        <v>4</v>
      </c>
    </row>
    <row r="1161" spans="1:14" s="4" customFormat="1">
      <c r="A1161" s="109" t="s">
        <v>132</v>
      </c>
      <c r="B1161" s="110" t="s">
        <v>265</v>
      </c>
      <c r="C1161" s="110" t="s">
        <v>2072</v>
      </c>
      <c r="D1161" s="110" t="s">
        <v>206</v>
      </c>
      <c r="E1161" s="110" t="s">
        <v>2073</v>
      </c>
      <c r="F1161" s="110" t="s">
        <v>188</v>
      </c>
      <c r="G1161" s="109" t="s">
        <v>178</v>
      </c>
      <c r="H1161" s="109"/>
      <c r="I1161" s="109" t="s">
        <v>214</v>
      </c>
      <c r="J1161" s="109" t="s">
        <v>208</v>
      </c>
      <c r="K1161" s="109" t="s">
        <v>214</v>
      </c>
      <c r="L1161" s="107" t="str">
        <f>IF(COUNTA('Master Tables'!$A1161:$C1161)=0,"",IF(COUNTA('Master Tables'!$D1161:$E1161,'Master Tables'!$I1161)=3,"Yes","No"))</f>
        <v>Yes</v>
      </c>
      <c r="M1161" s="107">
        <f>COUNTA('Master Tables'!$D1161:$E1161,'Master Tables'!$I1161)+IF('Master Tables'!$J1161="Yes",1,0)</f>
        <v>4</v>
      </c>
      <c r="N1161" s="108">
        <f>IF('Master Tables'!$M1161&gt;0,4,0)</f>
        <v>4</v>
      </c>
    </row>
    <row r="1162" spans="1:14" s="4" customFormat="1">
      <c r="A1162" s="109" t="s">
        <v>132</v>
      </c>
      <c r="B1162" s="110" t="s">
        <v>455</v>
      </c>
      <c r="C1162" s="110" t="s">
        <v>2074</v>
      </c>
      <c r="D1162" s="110" t="s">
        <v>206</v>
      </c>
      <c r="E1162" s="110" t="s">
        <v>2075</v>
      </c>
      <c r="F1162" s="110" t="s">
        <v>188</v>
      </c>
      <c r="G1162" s="109" t="s">
        <v>178</v>
      </c>
      <c r="H1162" s="109"/>
      <c r="I1162" s="109" t="s">
        <v>214</v>
      </c>
      <c r="J1162" s="109" t="s">
        <v>208</v>
      </c>
      <c r="K1162" s="109" t="s">
        <v>214</v>
      </c>
      <c r="L1162" s="107" t="str">
        <f>IF(COUNTA('Master Tables'!$A1162:$C1162)=0,"",IF(COUNTA('Master Tables'!$D1162:$E1162,'Master Tables'!$I1162)=3,"Yes","No"))</f>
        <v>Yes</v>
      </c>
      <c r="M1162" s="107">
        <f>COUNTA('Master Tables'!$D1162:$E1162,'Master Tables'!$I1162)+IF('Master Tables'!$J1162="Yes",1,0)</f>
        <v>4</v>
      </c>
      <c r="N1162" s="108">
        <f>IF('Master Tables'!$M1162&gt;0,4,0)</f>
        <v>4</v>
      </c>
    </row>
    <row r="1163" spans="1:14" s="4" customFormat="1">
      <c r="A1163" s="109" t="s">
        <v>132</v>
      </c>
      <c r="B1163" s="110" t="s">
        <v>265</v>
      </c>
      <c r="C1163" s="110" t="s">
        <v>2076</v>
      </c>
      <c r="D1163" s="110" t="s">
        <v>206</v>
      </c>
      <c r="E1163" s="110" t="s">
        <v>2077</v>
      </c>
      <c r="F1163" s="110" t="s">
        <v>188</v>
      </c>
      <c r="G1163" s="109" t="s">
        <v>178</v>
      </c>
      <c r="H1163" s="109"/>
      <c r="I1163" s="109" t="s">
        <v>214</v>
      </c>
      <c r="J1163" s="109" t="s">
        <v>208</v>
      </c>
      <c r="K1163" s="109" t="s">
        <v>214</v>
      </c>
      <c r="L1163" s="107" t="str">
        <f>IF(COUNTA('Master Tables'!$A1163:$C1163)=0,"",IF(COUNTA('Master Tables'!$D1163:$E1163,'Master Tables'!$I1163)=3,"Yes","No"))</f>
        <v>Yes</v>
      </c>
      <c r="M1163" s="107">
        <f>COUNTA('Master Tables'!$D1163:$E1163,'Master Tables'!$I1163)+IF('Master Tables'!$J1163="Yes",1,0)</f>
        <v>4</v>
      </c>
      <c r="N1163" s="108">
        <f>IF('Master Tables'!$M1163&gt;0,4,0)</f>
        <v>4</v>
      </c>
    </row>
    <row r="1164" spans="1:14" s="4" customFormat="1">
      <c r="A1164" s="109" t="s">
        <v>132</v>
      </c>
      <c r="B1164" s="110" t="s">
        <v>265</v>
      </c>
      <c r="C1164" s="110" t="s">
        <v>2078</v>
      </c>
      <c r="D1164" s="110" t="s">
        <v>206</v>
      </c>
      <c r="E1164" s="110" t="s">
        <v>2079</v>
      </c>
      <c r="F1164" s="110" t="s">
        <v>188</v>
      </c>
      <c r="G1164" s="109" t="s">
        <v>178</v>
      </c>
      <c r="H1164" s="109"/>
      <c r="I1164" s="109" t="s">
        <v>214</v>
      </c>
      <c r="J1164" s="109" t="s">
        <v>208</v>
      </c>
      <c r="K1164" s="109" t="s">
        <v>214</v>
      </c>
      <c r="L1164" s="107" t="str">
        <f>IF(COUNTA('Master Tables'!$A1164:$C1164)=0,"",IF(COUNTA('Master Tables'!$D1164:$E1164,'Master Tables'!$I1164)=3,"Yes","No"))</f>
        <v>Yes</v>
      </c>
      <c r="M1164" s="107">
        <f>COUNTA('Master Tables'!$D1164:$E1164,'Master Tables'!$I1164)+IF('Master Tables'!$J1164="Yes",1,0)</f>
        <v>4</v>
      </c>
      <c r="N1164" s="108">
        <f>IF('Master Tables'!$M1164&gt;0,4,0)</f>
        <v>4</v>
      </c>
    </row>
    <row r="1165" spans="1:14" s="4" customFormat="1">
      <c r="A1165" s="109" t="s">
        <v>132</v>
      </c>
      <c r="B1165" s="110" t="s">
        <v>455</v>
      </c>
      <c r="C1165" s="110" t="s">
        <v>2080</v>
      </c>
      <c r="D1165" s="110" t="s">
        <v>206</v>
      </c>
      <c r="E1165" s="110" t="s">
        <v>2081</v>
      </c>
      <c r="F1165" s="110" t="s">
        <v>188</v>
      </c>
      <c r="G1165" s="109" t="s">
        <v>178</v>
      </c>
      <c r="H1165" s="109"/>
      <c r="I1165" s="109" t="s">
        <v>214</v>
      </c>
      <c r="J1165" s="109" t="s">
        <v>208</v>
      </c>
      <c r="K1165" s="109" t="s">
        <v>214</v>
      </c>
      <c r="L1165" s="107" t="str">
        <f>IF(COUNTA('Master Tables'!$A1165:$C1165)=0,"",IF(COUNTA('Master Tables'!$D1165:$E1165,'Master Tables'!$I1165)=3,"Yes","No"))</f>
        <v>Yes</v>
      </c>
      <c r="M1165" s="107">
        <f>COUNTA('Master Tables'!$D1165:$E1165,'Master Tables'!$I1165)+IF('Master Tables'!$J1165="Yes",1,0)</f>
        <v>4</v>
      </c>
      <c r="N1165" s="108">
        <f>IF('Master Tables'!$M1165&gt;0,4,0)</f>
        <v>4</v>
      </c>
    </row>
    <row r="1166" spans="1:14" s="4" customFormat="1">
      <c r="A1166" s="109" t="s">
        <v>132</v>
      </c>
      <c r="B1166" s="110" t="s">
        <v>455</v>
      </c>
      <c r="C1166" s="110" t="s">
        <v>2082</v>
      </c>
      <c r="D1166" s="110" t="s">
        <v>206</v>
      </c>
      <c r="E1166" s="110" t="s">
        <v>2083</v>
      </c>
      <c r="F1166" s="110" t="s">
        <v>188</v>
      </c>
      <c r="G1166" s="109" t="s">
        <v>178</v>
      </c>
      <c r="H1166" s="109"/>
      <c r="I1166" s="109" t="s">
        <v>214</v>
      </c>
      <c r="J1166" s="109" t="s">
        <v>208</v>
      </c>
      <c r="K1166" s="109" t="s">
        <v>214</v>
      </c>
      <c r="L1166" s="107" t="str">
        <f>IF(COUNTA('Master Tables'!$A1166:$C1166)=0,"",IF(COUNTA('Master Tables'!$D1166:$E1166,'Master Tables'!$I1166)=3,"Yes","No"))</f>
        <v>Yes</v>
      </c>
      <c r="M1166" s="107">
        <f>COUNTA('Master Tables'!$D1166:$E1166,'Master Tables'!$I1166)+IF('Master Tables'!$J1166="Yes",1,0)</f>
        <v>4</v>
      </c>
      <c r="N1166" s="108">
        <f>IF('Master Tables'!$M1166&gt;0,4,0)</f>
        <v>4</v>
      </c>
    </row>
    <row r="1167" spans="1:14" s="4" customFormat="1">
      <c r="A1167" s="109" t="s">
        <v>132</v>
      </c>
      <c r="B1167" s="110" t="s">
        <v>455</v>
      </c>
      <c r="C1167" s="110" t="s">
        <v>2084</v>
      </c>
      <c r="D1167" s="110" t="s">
        <v>206</v>
      </c>
      <c r="E1167" s="110" t="s">
        <v>466</v>
      </c>
      <c r="F1167" s="110" t="s">
        <v>188</v>
      </c>
      <c r="G1167" s="109" t="s">
        <v>178</v>
      </c>
      <c r="H1167" s="109"/>
      <c r="I1167" s="109" t="s">
        <v>214</v>
      </c>
      <c r="J1167" s="109" t="s">
        <v>208</v>
      </c>
      <c r="K1167" s="109" t="s">
        <v>214</v>
      </c>
      <c r="L1167" s="107" t="str">
        <f>IF(COUNTA('Master Tables'!$A1167:$C1167)=0,"",IF(COUNTA('Master Tables'!$D1167:$E1167,'Master Tables'!$I1167)=3,"Yes","No"))</f>
        <v>Yes</v>
      </c>
      <c r="M1167" s="107">
        <f>COUNTA('Master Tables'!$D1167:$E1167,'Master Tables'!$I1167)+IF('Master Tables'!$J1167="Yes",1,0)</f>
        <v>4</v>
      </c>
      <c r="N1167" s="108">
        <f>IF('Master Tables'!$M1167&gt;0,4,0)</f>
        <v>4</v>
      </c>
    </row>
    <row r="1168" spans="1:14" s="4" customFormat="1">
      <c r="A1168" s="109" t="s">
        <v>132</v>
      </c>
      <c r="B1168" s="110" t="s">
        <v>265</v>
      </c>
      <c r="C1168" s="110" t="s">
        <v>2085</v>
      </c>
      <c r="D1168" s="110" t="s">
        <v>206</v>
      </c>
      <c r="E1168" s="110" t="s">
        <v>450</v>
      </c>
      <c r="F1168" s="110" t="s">
        <v>188</v>
      </c>
      <c r="G1168" s="109" t="s">
        <v>178</v>
      </c>
      <c r="H1168" s="109"/>
      <c r="I1168" s="109" t="s">
        <v>214</v>
      </c>
      <c r="J1168" s="109" t="s">
        <v>208</v>
      </c>
      <c r="K1168" s="109" t="s">
        <v>214</v>
      </c>
      <c r="L1168" s="107" t="str">
        <f>IF(COUNTA('Master Tables'!$A1168:$C1168)=0,"",IF(COUNTA('Master Tables'!$D1168:$E1168,'Master Tables'!$I1168)=3,"Yes","No"))</f>
        <v>Yes</v>
      </c>
      <c r="M1168" s="107">
        <f>COUNTA('Master Tables'!$D1168:$E1168,'Master Tables'!$I1168)+IF('Master Tables'!$J1168="Yes",1,0)</f>
        <v>4</v>
      </c>
      <c r="N1168" s="108">
        <f>IF('Master Tables'!$M1168&gt;0,4,0)</f>
        <v>4</v>
      </c>
    </row>
    <row r="1169" spans="1:14" s="4" customFormat="1">
      <c r="A1169" s="109" t="s">
        <v>132</v>
      </c>
      <c r="B1169" s="110" t="s">
        <v>265</v>
      </c>
      <c r="C1169" s="110" t="s">
        <v>2086</v>
      </c>
      <c r="D1169" s="110" t="s">
        <v>206</v>
      </c>
      <c r="E1169" s="110" t="s">
        <v>2087</v>
      </c>
      <c r="F1169" s="110" t="s">
        <v>188</v>
      </c>
      <c r="G1169" s="109" t="s">
        <v>178</v>
      </c>
      <c r="H1169" s="109"/>
      <c r="I1169" s="109" t="s">
        <v>214</v>
      </c>
      <c r="J1169" s="109" t="s">
        <v>208</v>
      </c>
      <c r="K1169" s="109" t="s">
        <v>214</v>
      </c>
      <c r="L1169" s="107" t="str">
        <f>IF(COUNTA('Master Tables'!$A1169:$C1169)=0,"",IF(COUNTA('Master Tables'!$D1169:$E1169,'Master Tables'!$I1169)=3,"Yes","No"))</f>
        <v>Yes</v>
      </c>
      <c r="M1169" s="107">
        <f>COUNTA('Master Tables'!$D1169:$E1169,'Master Tables'!$I1169)+IF('Master Tables'!$J1169="Yes",1,0)</f>
        <v>4</v>
      </c>
      <c r="N1169" s="108">
        <f>IF('Master Tables'!$M1169&gt;0,4,0)</f>
        <v>4</v>
      </c>
    </row>
    <row r="1170" spans="1:14" s="4" customFormat="1">
      <c r="A1170" s="109" t="s">
        <v>132</v>
      </c>
      <c r="B1170" s="110" t="s">
        <v>455</v>
      </c>
      <c r="C1170" s="110" t="s">
        <v>2088</v>
      </c>
      <c r="D1170" s="110" t="s">
        <v>206</v>
      </c>
      <c r="E1170" s="110" t="s">
        <v>2089</v>
      </c>
      <c r="F1170" s="110" t="s">
        <v>188</v>
      </c>
      <c r="G1170" s="109" t="s">
        <v>178</v>
      </c>
      <c r="H1170" s="109"/>
      <c r="I1170" s="109" t="s">
        <v>214</v>
      </c>
      <c r="J1170" s="109" t="s">
        <v>208</v>
      </c>
      <c r="K1170" s="109" t="s">
        <v>214</v>
      </c>
      <c r="L1170" s="107" t="str">
        <f>IF(COUNTA('Master Tables'!$A1170:$C1170)=0,"",IF(COUNTA('Master Tables'!$D1170:$E1170,'Master Tables'!$I1170)=3,"Yes","No"))</f>
        <v>Yes</v>
      </c>
      <c r="M1170" s="107">
        <f>COUNTA('Master Tables'!$D1170:$E1170,'Master Tables'!$I1170)+IF('Master Tables'!$J1170="Yes",1,0)</f>
        <v>4</v>
      </c>
      <c r="N1170" s="108">
        <f>IF('Master Tables'!$M1170&gt;0,4,0)</f>
        <v>4</v>
      </c>
    </row>
    <row r="1171" spans="1:14" s="4" customFormat="1" ht="30">
      <c r="A1171" s="109" t="s">
        <v>132</v>
      </c>
      <c r="B1171" s="110" t="s">
        <v>405</v>
      </c>
      <c r="C1171" s="110" t="s">
        <v>2090</v>
      </c>
      <c r="D1171" s="110" t="s">
        <v>206</v>
      </c>
      <c r="E1171" s="110" t="s">
        <v>2091</v>
      </c>
      <c r="F1171" s="110" t="s">
        <v>188</v>
      </c>
      <c r="G1171" s="109" t="s">
        <v>178</v>
      </c>
      <c r="H1171" s="109"/>
      <c r="I1171" s="109" t="s">
        <v>214</v>
      </c>
      <c r="J1171" s="109" t="s">
        <v>208</v>
      </c>
      <c r="K1171" s="109" t="s">
        <v>214</v>
      </c>
      <c r="L1171" s="107" t="str">
        <f>IF(COUNTA('Master Tables'!$A1171:$C1171)=0,"",IF(COUNTA('Master Tables'!$D1171:$E1171,'Master Tables'!$I1171)=3,"Yes","No"))</f>
        <v>Yes</v>
      </c>
      <c r="M1171" s="107">
        <f>COUNTA('Master Tables'!$D1171:$E1171,'Master Tables'!$I1171)+IF('Master Tables'!$J1171="Yes",1,0)</f>
        <v>4</v>
      </c>
      <c r="N1171" s="108">
        <f>IF('Master Tables'!$M1171&gt;0,4,0)</f>
        <v>4</v>
      </c>
    </row>
    <row r="1172" spans="1:14" s="4" customFormat="1">
      <c r="A1172" s="109" t="s">
        <v>132</v>
      </c>
      <c r="B1172" s="110" t="s">
        <v>405</v>
      </c>
      <c r="C1172" s="110" t="s">
        <v>2092</v>
      </c>
      <c r="D1172" s="110" t="s">
        <v>206</v>
      </c>
      <c r="E1172" s="110" t="s">
        <v>2093</v>
      </c>
      <c r="F1172" s="110" t="s">
        <v>188</v>
      </c>
      <c r="G1172" s="109" t="s">
        <v>178</v>
      </c>
      <c r="H1172" s="109"/>
      <c r="I1172" s="109" t="s">
        <v>214</v>
      </c>
      <c r="J1172" s="109" t="s">
        <v>208</v>
      </c>
      <c r="K1172" s="109" t="s">
        <v>214</v>
      </c>
      <c r="L1172" s="107" t="str">
        <f>IF(COUNTA('Master Tables'!$A1172:$C1172)=0,"",IF(COUNTA('Master Tables'!$D1172:$E1172,'Master Tables'!$I1172)=3,"Yes","No"))</f>
        <v>Yes</v>
      </c>
      <c r="M1172" s="107">
        <f>COUNTA('Master Tables'!$D1172:$E1172,'Master Tables'!$I1172)+IF('Master Tables'!$J1172="Yes",1,0)</f>
        <v>4</v>
      </c>
      <c r="N1172" s="108">
        <f>IF('Master Tables'!$M1172&gt;0,4,0)</f>
        <v>4</v>
      </c>
    </row>
    <row r="1173" spans="1:14" s="4" customFormat="1">
      <c r="A1173" s="109" t="s">
        <v>132</v>
      </c>
      <c r="B1173" s="110" t="s">
        <v>405</v>
      </c>
      <c r="C1173" s="110" t="s">
        <v>2094</v>
      </c>
      <c r="D1173" s="110" t="s">
        <v>206</v>
      </c>
      <c r="E1173" s="110" t="s">
        <v>2095</v>
      </c>
      <c r="F1173" s="110" t="s">
        <v>188</v>
      </c>
      <c r="G1173" s="109" t="s">
        <v>178</v>
      </c>
      <c r="H1173" s="109"/>
      <c r="I1173" s="109" t="s">
        <v>214</v>
      </c>
      <c r="J1173" s="109" t="s">
        <v>208</v>
      </c>
      <c r="K1173" s="109" t="s">
        <v>214</v>
      </c>
      <c r="L1173" s="107" t="str">
        <f>IF(COUNTA('Master Tables'!$A1173:$C1173)=0,"",IF(COUNTA('Master Tables'!$D1173:$E1173,'Master Tables'!$I1173)=3,"Yes","No"))</f>
        <v>Yes</v>
      </c>
      <c r="M1173" s="107">
        <f>COUNTA('Master Tables'!$D1173:$E1173,'Master Tables'!$I1173)+IF('Master Tables'!$J1173="Yes",1,0)</f>
        <v>4</v>
      </c>
      <c r="N1173" s="108">
        <f>IF('Master Tables'!$M1173&gt;0,4,0)</f>
        <v>4</v>
      </c>
    </row>
    <row r="1174" spans="1:14" s="4" customFormat="1">
      <c r="A1174" s="109" t="s">
        <v>132</v>
      </c>
      <c r="B1174" s="110" t="s">
        <v>265</v>
      </c>
      <c r="C1174" s="110" t="s">
        <v>2096</v>
      </c>
      <c r="D1174" s="110" t="s">
        <v>206</v>
      </c>
      <c r="E1174" s="110" t="s">
        <v>2097</v>
      </c>
      <c r="F1174" s="110" t="s">
        <v>188</v>
      </c>
      <c r="G1174" s="109" t="s">
        <v>178</v>
      </c>
      <c r="H1174" s="109"/>
      <c r="I1174" s="109" t="s">
        <v>214</v>
      </c>
      <c r="J1174" s="109" t="s">
        <v>208</v>
      </c>
      <c r="K1174" s="109" t="s">
        <v>214</v>
      </c>
      <c r="L1174" s="107" t="str">
        <f>IF(COUNTA('Master Tables'!$A1174:$C1174)=0,"",IF(COUNTA('Master Tables'!$D1174:$E1174,'Master Tables'!$I1174)=3,"Yes","No"))</f>
        <v>Yes</v>
      </c>
      <c r="M1174" s="107">
        <f>COUNTA('Master Tables'!$D1174:$E1174,'Master Tables'!$I1174)+IF('Master Tables'!$J1174="Yes",1,0)</f>
        <v>4</v>
      </c>
      <c r="N1174" s="108">
        <f>IF('Master Tables'!$M1174&gt;0,4,0)</f>
        <v>4</v>
      </c>
    </row>
    <row r="1175" spans="1:14" s="4" customFormat="1">
      <c r="A1175" s="109" t="s">
        <v>132</v>
      </c>
      <c r="B1175" s="110" t="s">
        <v>265</v>
      </c>
      <c r="C1175" s="110" t="s">
        <v>2098</v>
      </c>
      <c r="D1175" s="110" t="s">
        <v>206</v>
      </c>
      <c r="E1175" s="110" t="s">
        <v>450</v>
      </c>
      <c r="F1175" s="110" t="s">
        <v>188</v>
      </c>
      <c r="G1175" s="109" t="s">
        <v>178</v>
      </c>
      <c r="H1175" s="109"/>
      <c r="I1175" s="109" t="s">
        <v>214</v>
      </c>
      <c r="J1175" s="109" t="s">
        <v>208</v>
      </c>
      <c r="K1175" s="109" t="s">
        <v>214</v>
      </c>
      <c r="L1175" s="107" t="str">
        <f>IF(COUNTA('Master Tables'!$A1175:$C1175)=0,"",IF(COUNTA('Master Tables'!$D1175:$E1175,'Master Tables'!$I1175)=3,"Yes","No"))</f>
        <v>Yes</v>
      </c>
      <c r="M1175" s="107">
        <f>COUNTA('Master Tables'!$D1175:$E1175,'Master Tables'!$I1175)+IF('Master Tables'!$J1175="Yes",1,0)</f>
        <v>4</v>
      </c>
      <c r="N1175" s="108">
        <f>IF('Master Tables'!$M1175&gt;0,4,0)</f>
        <v>4</v>
      </c>
    </row>
    <row r="1176" spans="1:14" s="4" customFormat="1">
      <c r="A1176" s="109" t="s">
        <v>132</v>
      </c>
      <c r="B1176" s="110" t="s">
        <v>265</v>
      </c>
      <c r="C1176" s="110" t="s">
        <v>2099</v>
      </c>
      <c r="D1176" s="110" t="s">
        <v>206</v>
      </c>
      <c r="E1176" s="110" t="s">
        <v>450</v>
      </c>
      <c r="F1176" s="110" t="s">
        <v>188</v>
      </c>
      <c r="G1176" s="109" t="s">
        <v>178</v>
      </c>
      <c r="H1176" s="109"/>
      <c r="I1176" s="109" t="s">
        <v>214</v>
      </c>
      <c r="J1176" s="109" t="s">
        <v>208</v>
      </c>
      <c r="K1176" s="109" t="s">
        <v>214</v>
      </c>
      <c r="L1176" s="107" t="str">
        <f>IF(COUNTA('Master Tables'!$A1176:$C1176)=0,"",IF(COUNTA('Master Tables'!$D1176:$E1176,'Master Tables'!$I1176)=3,"Yes","No"))</f>
        <v>Yes</v>
      </c>
      <c r="M1176" s="107">
        <f>COUNTA('Master Tables'!$D1176:$E1176,'Master Tables'!$I1176)+IF('Master Tables'!$J1176="Yes",1,0)</f>
        <v>4</v>
      </c>
      <c r="N1176" s="108">
        <f>IF('Master Tables'!$M1176&gt;0,4,0)</f>
        <v>4</v>
      </c>
    </row>
    <row r="1177" spans="1:14" s="4" customFormat="1">
      <c r="A1177" s="109" t="s">
        <v>132</v>
      </c>
      <c r="B1177" s="110" t="s">
        <v>520</v>
      </c>
      <c r="C1177" s="110" t="s">
        <v>2100</v>
      </c>
      <c r="D1177" s="110" t="s">
        <v>206</v>
      </c>
      <c r="E1177" s="110" t="s">
        <v>2101</v>
      </c>
      <c r="F1177" s="110" t="s">
        <v>188</v>
      </c>
      <c r="G1177" s="109" t="s">
        <v>178</v>
      </c>
      <c r="H1177" s="109"/>
      <c r="I1177" s="109" t="s">
        <v>214</v>
      </c>
      <c r="J1177" s="109" t="s">
        <v>208</v>
      </c>
      <c r="K1177" s="109" t="s">
        <v>214</v>
      </c>
      <c r="L1177" s="107" t="str">
        <f>IF(COUNTA('Master Tables'!$A1177:$C1177)=0,"",IF(COUNTA('Master Tables'!$D1177:$E1177,'Master Tables'!$I1177)=3,"Yes","No"))</f>
        <v>Yes</v>
      </c>
      <c r="M1177" s="107">
        <f>COUNTA('Master Tables'!$D1177:$E1177,'Master Tables'!$I1177)+IF('Master Tables'!$J1177="Yes",1,0)</f>
        <v>4</v>
      </c>
      <c r="N1177" s="108">
        <f>IF('Master Tables'!$M1177&gt;0,4,0)</f>
        <v>4</v>
      </c>
    </row>
    <row r="1178" spans="1:14" s="4" customFormat="1">
      <c r="A1178" s="109" t="s">
        <v>132</v>
      </c>
      <c r="B1178" s="110" t="s">
        <v>455</v>
      </c>
      <c r="C1178" s="110" t="s">
        <v>2102</v>
      </c>
      <c r="D1178" s="110" t="s">
        <v>206</v>
      </c>
      <c r="E1178" s="110" t="s">
        <v>2103</v>
      </c>
      <c r="F1178" s="110" t="s">
        <v>188</v>
      </c>
      <c r="G1178" s="109" t="s">
        <v>178</v>
      </c>
      <c r="H1178" s="109"/>
      <c r="I1178" s="109" t="s">
        <v>214</v>
      </c>
      <c r="J1178" s="109" t="s">
        <v>208</v>
      </c>
      <c r="K1178" s="109" t="s">
        <v>214</v>
      </c>
      <c r="L1178" s="107" t="str">
        <f>IF(COUNTA('Master Tables'!$A1178:$C1178)=0,"",IF(COUNTA('Master Tables'!$D1178:$E1178,'Master Tables'!$I1178)=3,"Yes","No"))</f>
        <v>Yes</v>
      </c>
      <c r="M1178" s="107">
        <f>COUNTA('Master Tables'!$D1178:$E1178,'Master Tables'!$I1178)+IF('Master Tables'!$J1178="Yes",1,0)</f>
        <v>4</v>
      </c>
      <c r="N1178" s="108">
        <f>IF('Master Tables'!$M1178&gt;0,4,0)</f>
        <v>4</v>
      </c>
    </row>
    <row r="1179" spans="1:14" s="4" customFormat="1">
      <c r="A1179" s="109" t="s">
        <v>132</v>
      </c>
      <c r="B1179" s="110" t="s">
        <v>455</v>
      </c>
      <c r="C1179" s="110" t="s">
        <v>2104</v>
      </c>
      <c r="D1179" s="110" t="s">
        <v>206</v>
      </c>
      <c r="E1179" s="110" t="s">
        <v>2105</v>
      </c>
      <c r="F1179" s="110" t="s">
        <v>188</v>
      </c>
      <c r="G1179" s="109" t="s">
        <v>178</v>
      </c>
      <c r="H1179" s="109"/>
      <c r="I1179" s="109" t="s">
        <v>214</v>
      </c>
      <c r="J1179" s="109" t="s">
        <v>208</v>
      </c>
      <c r="K1179" s="109" t="s">
        <v>214</v>
      </c>
      <c r="L1179" s="107" t="str">
        <f>IF(COUNTA('Master Tables'!$A1179:$C1179)=0,"",IF(COUNTA('Master Tables'!$D1179:$E1179,'Master Tables'!$I1179)=3,"Yes","No"))</f>
        <v>Yes</v>
      </c>
      <c r="M1179" s="107">
        <f>COUNTA('Master Tables'!$D1179:$E1179,'Master Tables'!$I1179)+IF('Master Tables'!$J1179="Yes",1,0)</f>
        <v>4</v>
      </c>
      <c r="N1179" s="108">
        <f>IF('Master Tables'!$M1179&gt;0,4,0)</f>
        <v>4</v>
      </c>
    </row>
    <row r="1180" spans="1:14" s="4" customFormat="1">
      <c r="A1180" s="109" t="s">
        <v>132</v>
      </c>
      <c r="B1180" s="110" t="s">
        <v>455</v>
      </c>
      <c r="C1180" s="110" t="s">
        <v>2106</v>
      </c>
      <c r="D1180" s="110" t="s">
        <v>206</v>
      </c>
      <c r="E1180" s="110" t="s">
        <v>2107</v>
      </c>
      <c r="F1180" s="110" t="s">
        <v>188</v>
      </c>
      <c r="G1180" s="109" t="s">
        <v>178</v>
      </c>
      <c r="H1180" s="109"/>
      <c r="I1180" s="109" t="s">
        <v>214</v>
      </c>
      <c r="J1180" s="109" t="s">
        <v>208</v>
      </c>
      <c r="K1180" s="109" t="s">
        <v>214</v>
      </c>
      <c r="L1180" s="107" t="str">
        <f>IF(COUNTA('Master Tables'!$A1180:$C1180)=0,"",IF(COUNTA('Master Tables'!$D1180:$E1180,'Master Tables'!$I1180)=3,"Yes","No"))</f>
        <v>Yes</v>
      </c>
      <c r="M1180" s="107">
        <f>COUNTA('Master Tables'!$D1180:$E1180,'Master Tables'!$I1180)+IF('Master Tables'!$J1180="Yes",1,0)</f>
        <v>4</v>
      </c>
      <c r="N1180" s="108">
        <f>IF('Master Tables'!$M1180&gt;0,4,0)</f>
        <v>4</v>
      </c>
    </row>
    <row r="1181" spans="1:14" s="4" customFormat="1">
      <c r="A1181" s="109" t="s">
        <v>132</v>
      </c>
      <c r="B1181" s="110" t="s">
        <v>455</v>
      </c>
      <c r="C1181" s="110" t="s">
        <v>2108</v>
      </c>
      <c r="D1181" s="110" t="s">
        <v>206</v>
      </c>
      <c r="E1181" s="110" t="s">
        <v>2109</v>
      </c>
      <c r="F1181" s="110" t="s">
        <v>188</v>
      </c>
      <c r="G1181" s="109" t="s">
        <v>178</v>
      </c>
      <c r="H1181" s="109"/>
      <c r="I1181" s="109" t="s">
        <v>214</v>
      </c>
      <c r="J1181" s="109" t="s">
        <v>208</v>
      </c>
      <c r="K1181" s="109" t="s">
        <v>214</v>
      </c>
      <c r="L1181" s="107" t="str">
        <f>IF(COUNTA('Master Tables'!$A1181:$C1181)=0,"",IF(COUNTA('Master Tables'!$D1181:$E1181,'Master Tables'!$I1181)=3,"Yes","No"))</f>
        <v>Yes</v>
      </c>
      <c r="M1181" s="107">
        <f>COUNTA('Master Tables'!$D1181:$E1181,'Master Tables'!$I1181)+IF('Master Tables'!$J1181="Yes",1,0)</f>
        <v>4</v>
      </c>
      <c r="N1181" s="108">
        <f>IF('Master Tables'!$M1181&gt;0,4,0)</f>
        <v>4</v>
      </c>
    </row>
    <row r="1182" spans="1:14" s="4" customFormat="1">
      <c r="A1182" s="109" t="s">
        <v>132</v>
      </c>
      <c r="B1182" s="110" t="s">
        <v>455</v>
      </c>
      <c r="C1182" s="110" t="s">
        <v>2110</v>
      </c>
      <c r="D1182" s="110" t="s">
        <v>206</v>
      </c>
      <c r="E1182" s="110" t="s">
        <v>2111</v>
      </c>
      <c r="F1182" s="110" t="s">
        <v>188</v>
      </c>
      <c r="G1182" s="109" t="s">
        <v>178</v>
      </c>
      <c r="H1182" s="109"/>
      <c r="I1182" s="109" t="s">
        <v>214</v>
      </c>
      <c r="J1182" s="109" t="s">
        <v>208</v>
      </c>
      <c r="K1182" s="109" t="s">
        <v>214</v>
      </c>
      <c r="L1182" s="107" t="str">
        <f>IF(COUNTA('Master Tables'!$A1182:$C1182)=0,"",IF(COUNTA('Master Tables'!$D1182:$E1182,'Master Tables'!$I1182)=3,"Yes","No"))</f>
        <v>Yes</v>
      </c>
      <c r="M1182" s="107">
        <f>COUNTA('Master Tables'!$D1182:$E1182,'Master Tables'!$I1182)+IF('Master Tables'!$J1182="Yes",1,0)</f>
        <v>4</v>
      </c>
      <c r="N1182" s="108">
        <f>IF('Master Tables'!$M1182&gt;0,4,0)</f>
        <v>4</v>
      </c>
    </row>
    <row r="1183" spans="1:14" s="4" customFormat="1">
      <c r="A1183" s="109" t="s">
        <v>132</v>
      </c>
      <c r="B1183" s="110" t="s">
        <v>455</v>
      </c>
      <c r="C1183" s="110" t="s">
        <v>2112</v>
      </c>
      <c r="D1183" s="110" t="s">
        <v>206</v>
      </c>
      <c r="E1183" s="110" t="s">
        <v>2113</v>
      </c>
      <c r="F1183" s="110" t="s">
        <v>188</v>
      </c>
      <c r="G1183" s="109" t="s">
        <v>178</v>
      </c>
      <c r="H1183" s="109"/>
      <c r="I1183" s="109" t="s">
        <v>214</v>
      </c>
      <c r="J1183" s="109" t="s">
        <v>208</v>
      </c>
      <c r="K1183" s="109" t="s">
        <v>214</v>
      </c>
      <c r="L1183" s="107" t="str">
        <f>IF(COUNTA('Master Tables'!$A1183:$C1183)=0,"",IF(COUNTA('Master Tables'!$D1183:$E1183,'Master Tables'!$I1183)=3,"Yes","No"))</f>
        <v>Yes</v>
      </c>
      <c r="M1183" s="107">
        <f>COUNTA('Master Tables'!$D1183:$E1183,'Master Tables'!$I1183)+IF('Master Tables'!$J1183="Yes",1,0)</f>
        <v>4</v>
      </c>
      <c r="N1183" s="108">
        <f>IF('Master Tables'!$M1183&gt;0,4,0)</f>
        <v>4</v>
      </c>
    </row>
    <row r="1184" spans="1:14" s="4" customFormat="1">
      <c r="A1184" s="109" t="s">
        <v>132</v>
      </c>
      <c r="B1184" s="110" t="s">
        <v>455</v>
      </c>
      <c r="C1184" s="110" t="s">
        <v>2114</v>
      </c>
      <c r="D1184" s="110" t="s">
        <v>206</v>
      </c>
      <c r="E1184" s="110" t="s">
        <v>2115</v>
      </c>
      <c r="F1184" s="110" t="s">
        <v>188</v>
      </c>
      <c r="G1184" s="109" t="s">
        <v>178</v>
      </c>
      <c r="H1184" s="109"/>
      <c r="I1184" s="109" t="s">
        <v>214</v>
      </c>
      <c r="J1184" s="109" t="s">
        <v>208</v>
      </c>
      <c r="K1184" s="109" t="s">
        <v>214</v>
      </c>
      <c r="L1184" s="107" t="str">
        <f>IF(COUNTA('Master Tables'!$A1184:$C1184)=0,"",IF(COUNTA('Master Tables'!$D1184:$E1184,'Master Tables'!$I1184)=3,"Yes","No"))</f>
        <v>Yes</v>
      </c>
      <c r="M1184" s="107">
        <f>COUNTA('Master Tables'!$D1184:$E1184,'Master Tables'!$I1184)+IF('Master Tables'!$J1184="Yes",1,0)</f>
        <v>4</v>
      </c>
      <c r="N1184" s="108">
        <f>IF('Master Tables'!$M1184&gt;0,4,0)</f>
        <v>4</v>
      </c>
    </row>
    <row r="1185" spans="1:14" s="4" customFormat="1">
      <c r="A1185" s="109" t="s">
        <v>132</v>
      </c>
      <c r="B1185" s="110" t="s">
        <v>455</v>
      </c>
      <c r="C1185" s="110" t="s">
        <v>2116</v>
      </c>
      <c r="D1185" s="110" t="s">
        <v>206</v>
      </c>
      <c r="E1185" s="110" t="s">
        <v>2117</v>
      </c>
      <c r="F1185" s="110" t="s">
        <v>188</v>
      </c>
      <c r="G1185" s="109" t="s">
        <v>178</v>
      </c>
      <c r="H1185" s="109"/>
      <c r="I1185" s="109" t="s">
        <v>214</v>
      </c>
      <c r="J1185" s="109" t="s">
        <v>208</v>
      </c>
      <c r="K1185" s="109" t="s">
        <v>214</v>
      </c>
      <c r="L1185" s="107" t="str">
        <f>IF(COUNTA('Master Tables'!$A1185:$C1185)=0,"",IF(COUNTA('Master Tables'!$D1185:$E1185,'Master Tables'!$I1185)=3,"Yes","No"))</f>
        <v>Yes</v>
      </c>
      <c r="M1185" s="107">
        <f>COUNTA('Master Tables'!$D1185:$E1185,'Master Tables'!$I1185)+IF('Master Tables'!$J1185="Yes",1,0)</f>
        <v>4</v>
      </c>
      <c r="N1185" s="108">
        <f>IF('Master Tables'!$M1185&gt;0,4,0)</f>
        <v>4</v>
      </c>
    </row>
    <row r="1186" spans="1:14" s="4" customFormat="1">
      <c r="A1186" s="109" t="s">
        <v>132</v>
      </c>
      <c r="B1186" s="110" t="s">
        <v>349</v>
      </c>
      <c r="C1186" s="110" t="s">
        <v>2118</v>
      </c>
      <c r="D1186" s="110" t="s">
        <v>206</v>
      </c>
      <c r="E1186" s="110" t="s">
        <v>2119</v>
      </c>
      <c r="F1186" s="110" t="s">
        <v>188</v>
      </c>
      <c r="G1186" s="109" t="s">
        <v>178</v>
      </c>
      <c r="H1186" s="109"/>
      <c r="I1186" s="109" t="s">
        <v>214</v>
      </c>
      <c r="J1186" s="109" t="s">
        <v>208</v>
      </c>
      <c r="K1186" s="109" t="s">
        <v>214</v>
      </c>
      <c r="L1186" s="107" t="str">
        <f>IF(COUNTA('Master Tables'!$A1186:$C1186)=0,"",IF(COUNTA('Master Tables'!$D1186:$E1186,'Master Tables'!$I1186)=3,"Yes","No"))</f>
        <v>Yes</v>
      </c>
      <c r="M1186" s="107">
        <f>COUNTA('Master Tables'!$D1186:$E1186,'Master Tables'!$I1186)+IF('Master Tables'!$J1186="Yes",1,0)</f>
        <v>4</v>
      </c>
      <c r="N1186" s="108">
        <f>IF('Master Tables'!$M1186&gt;0,4,0)</f>
        <v>4</v>
      </c>
    </row>
    <row r="1187" spans="1:14" s="4" customFormat="1">
      <c r="A1187" s="109" t="s">
        <v>132</v>
      </c>
      <c r="B1187" s="110" t="s">
        <v>349</v>
      </c>
      <c r="C1187" s="110" t="s">
        <v>2120</v>
      </c>
      <c r="D1187" s="110" t="s">
        <v>206</v>
      </c>
      <c r="E1187" s="110" t="s">
        <v>450</v>
      </c>
      <c r="F1187" s="110" t="s">
        <v>188</v>
      </c>
      <c r="G1187" s="109" t="s">
        <v>178</v>
      </c>
      <c r="H1187" s="109"/>
      <c r="I1187" s="109" t="s">
        <v>214</v>
      </c>
      <c r="J1187" s="109" t="s">
        <v>208</v>
      </c>
      <c r="K1187" s="109" t="s">
        <v>214</v>
      </c>
      <c r="L1187" s="107" t="str">
        <f>IF(COUNTA('Master Tables'!$A1187:$C1187)=0,"",IF(COUNTA('Master Tables'!$D1187:$E1187,'Master Tables'!$I1187)=3,"Yes","No"))</f>
        <v>Yes</v>
      </c>
      <c r="M1187" s="107">
        <f>COUNTA('Master Tables'!$D1187:$E1187,'Master Tables'!$I1187)+IF('Master Tables'!$J1187="Yes",1,0)</f>
        <v>4</v>
      </c>
      <c r="N1187" s="108">
        <f>IF('Master Tables'!$M1187&gt;0,4,0)</f>
        <v>4</v>
      </c>
    </row>
    <row r="1188" spans="1:14" s="4" customFormat="1">
      <c r="A1188" s="109" t="s">
        <v>132</v>
      </c>
      <c r="B1188" s="110" t="s">
        <v>455</v>
      </c>
      <c r="C1188" s="110" t="s">
        <v>2121</v>
      </c>
      <c r="D1188" s="110" t="s">
        <v>206</v>
      </c>
      <c r="E1188" s="110" t="s">
        <v>2122</v>
      </c>
      <c r="F1188" s="110" t="s">
        <v>188</v>
      </c>
      <c r="G1188" s="109" t="s">
        <v>178</v>
      </c>
      <c r="H1188" s="109"/>
      <c r="I1188" s="109" t="s">
        <v>214</v>
      </c>
      <c r="J1188" s="109" t="s">
        <v>208</v>
      </c>
      <c r="K1188" s="109" t="s">
        <v>214</v>
      </c>
      <c r="L1188" s="107" t="str">
        <f>IF(COUNTA('Master Tables'!$A1188:$C1188)=0,"",IF(COUNTA('Master Tables'!$D1188:$E1188,'Master Tables'!$I1188)=3,"Yes","No"))</f>
        <v>Yes</v>
      </c>
      <c r="M1188" s="107">
        <f>COUNTA('Master Tables'!$D1188:$E1188,'Master Tables'!$I1188)+IF('Master Tables'!$J1188="Yes",1,0)</f>
        <v>4</v>
      </c>
      <c r="N1188" s="108">
        <f>IF('Master Tables'!$M1188&gt;0,4,0)</f>
        <v>4</v>
      </c>
    </row>
    <row r="1189" spans="1:14" s="4" customFormat="1">
      <c r="A1189" s="109" t="s">
        <v>132</v>
      </c>
      <c r="B1189" s="110" t="s">
        <v>455</v>
      </c>
      <c r="C1189" s="110" t="s">
        <v>2123</v>
      </c>
      <c r="D1189" s="110" t="s">
        <v>206</v>
      </c>
      <c r="E1189" s="110" t="s">
        <v>2124</v>
      </c>
      <c r="F1189" s="110" t="s">
        <v>188</v>
      </c>
      <c r="G1189" s="109" t="s">
        <v>178</v>
      </c>
      <c r="H1189" s="109"/>
      <c r="I1189" s="109" t="s">
        <v>214</v>
      </c>
      <c r="J1189" s="109" t="s">
        <v>208</v>
      </c>
      <c r="K1189" s="109" t="s">
        <v>214</v>
      </c>
      <c r="L1189" s="107" t="str">
        <f>IF(COUNTA('Master Tables'!$A1189:$C1189)=0,"",IF(COUNTA('Master Tables'!$D1189:$E1189,'Master Tables'!$I1189)=3,"Yes","No"))</f>
        <v>Yes</v>
      </c>
      <c r="M1189" s="107">
        <f>COUNTA('Master Tables'!$D1189:$E1189,'Master Tables'!$I1189)+IF('Master Tables'!$J1189="Yes",1,0)</f>
        <v>4</v>
      </c>
      <c r="N1189" s="108">
        <f>IF('Master Tables'!$M1189&gt;0,4,0)</f>
        <v>4</v>
      </c>
    </row>
    <row r="1190" spans="1:14" s="4" customFormat="1">
      <c r="A1190" s="109" t="s">
        <v>132</v>
      </c>
      <c r="B1190" s="110" t="s">
        <v>455</v>
      </c>
      <c r="C1190" s="110" t="s">
        <v>2125</v>
      </c>
      <c r="D1190" s="110" t="s">
        <v>206</v>
      </c>
      <c r="E1190" s="110" t="s">
        <v>450</v>
      </c>
      <c r="F1190" s="110" t="s">
        <v>188</v>
      </c>
      <c r="G1190" s="109" t="s">
        <v>178</v>
      </c>
      <c r="H1190" s="109"/>
      <c r="I1190" s="109" t="s">
        <v>214</v>
      </c>
      <c r="J1190" s="109" t="s">
        <v>208</v>
      </c>
      <c r="K1190" s="109" t="s">
        <v>214</v>
      </c>
      <c r="L1190" s="107" t="str">
        <f>IF(COUNTA('Master Tables'!$A1190:$C1190)=0,"",IF(COUNTA('Master Tables'!$D1190:$E1190,'Master Tables'!$I1190)=3,"Yes","No"))</f>
        <v>Yes</v>
      </c>
      <c r="M1190" s="107">
        <f>COUNTA('Master Tables'!$D1190:$E1190,'Master Tables'!$I1190)+IF('Master Tables'!$J1190="Yes",1,0)</f>
        <v>4</v>
      </c>
      <c r="N1190" s="108">
        <f>IF('Master Tables'!$M1190&gt;0,4,0)</f>
        <v>4</v>
      </c>
    </row>
    <row r="1191" spans="1:14" s="4" customFormat="1">
      <c r="A1191" s="109" t="s">
        <v>132</v>
      </c>
      <c r="B1191" s="110" t="s">
        <v>455</v>
      </c>
      <c r="C1191" s="110" t="s">
        <v>2126</v>
      </c>
      <c r="D1191" s="110" t="s">
        <v>206</v>
      </c>
      <c r="E1191" s="110" t="s">
        <v>450</v>
      </c>
      <c r="F1191" s="110" t="s">
        <v>188</v>
      </c>
      <c r="G1191" s="109" t="s">
        <v>178</v>
      </c>
      <c r="H1191" s="109"/>
      <c r="I1191" s="109" t="s">
        <v>214</v>
      </c>
      <c r="J1191" s="109" t="s">
        <v>208</v>
      </c>
      <c r="K1191" s="109" t="s">
        <v>214</v>
      </c>
      <c r="L1191" s="107" t="str">
        <f>IF(COUNTA('Master Tables'!$A1191:$C1191)=0,"",IF(COUNTA('Master Tables'!$D1191:$E1191,'Master Tables'!$I1191)=3,"Yes","No"))</f>
        <v>Yes</v>
      </c>
      <c r="M1191" s="107">
        <f>COUNTA('Master Tables'!$D1191:$E1191,'Master Tables'!$I1191)+IF('Master Tables'!$J1191="Yes",1,0)</f>
        <v>4</v>
      </c>
      <c r="N1191" s="108">
        <f>IF('Master Tables'!$M1191&gt;0,4,0)</f>
        <v>4</v>
      </c>
    </row>
    <row r="1192" spans="1:14" s="4" customFormat="1">
      <c r="A1192" s="109" t="s">
        <v>132</v>
      </c>
      <c r="B1192" s="110" t="s">
        <v>520</v>
      </c>
      <c r="C1192" s="110" t="s">
        <v>2127</v>
      </c>
      <c r="D1192" s="110" t="s">
        <v>206</v>
      </c>
      <c r="E1192" s="110" t="s">
        <v>450</v>
      </c>
      <c r="F1192" s="110" t="s">
        <v>188</v>
      </c>
      <c r="G1192" s="109" t="s">
        <v>178</v>
      </c>
      <c r="H1192" s="109"/>
      <c r="I1192" s="109" t="s">
        <v>214</v>
      </c>
      <c r="J1192" s="109" t="s">
        <v>208</v>
      </c>
      <c r="K1192" s="109" t="s">
        <v>214</v>
      </c>
      <c r="L1192" s="107" t="str">
        <f>IF(COUNTA('Master Tables'!$A1192:$C1192)=0,"",IF(COUNTA('Master Tables'!$D1192:$E1192,'Master Tables'!$I1192)=3,"Yes","No"))</f>
        <v>Yes</v>
      </c>
      <c r="M1192" s="107">
        <f>COUNTA('Master Tables'!$D1192:$E1192,'Master Tables'!$I1192)+IF('Master Tables'!$J1192="Yes",1,0)</f>
        <v>4</v>
      </c>
      <c r="N1192" s="108">
        <f>IF('Master Tables'!$M1192&gt;0,4,0)</f>
        <v>4</v>
      </c>
    </row>
    <row r="1193" spans="1:14" s="4" customFormat="1">
      <c r="A1193" s="109" t="s">
        <v>132</v>
      </c>
      <c r="B1193" s="110" t="s">
        <v>520</v>
      </c>
      <c r="C1193" s="110" t="s">
        <v>2128</v>
      </c>
      <c r="D1193" s="110" t="s">
        <v>206</v>
      </c>
      <c r="E1193" s="110" t="s">
        <v>450</v>
      </c>
      <c r="F1193" s="110" t="s">
        <v>188</v>
      </c>
      <c r="G1193" s="109" t="s">
        <v>178</v>
      </c>
      <c r="H1193" s="109"/>
      <c r="I1193" s="109" t="s">
        <v>214</v>
      </c>
      <c r="J1193" s="109" t="s">
        <v>208</v>
      </c>
      <c r="K1193" s="109" t="s">
        <v>214</v>
      </c>
      <c r="L1193" s="107" t="str">
        <f>IF(COUNTA('Master Tables'!$A1193:$C1193)=0,"",IF(COUNTA('Master Tables'!$D1193:$E1193,'Master Tables'!$I1193)=3,"Yes","No"))</f>
        <v>Yes</v>
      </c>
      <c r="M1193" s="107">
        <f>COUNTA('Master Tables'!$D1193:$E1193,'Master Tables'!$I1193)+IF('Master Tables'!$J1193="Yes",1,0)</f>
        <v>4</v>
      </c>
      <c r="N1193" s="108">
        <f>IF('Master Tables'!$M1193&gt;0,4,0)</f>
        <v>4</v>
      </c>
    </row>
    <row r="1194" spans="1:14" s="4" customFormat="1">
      <c r="A1194" s="109" t="s">
        <v>132</v>
      </c>
      <c r="B1194" s="110" t="s">
        <v>520</v>
      </c>
      <c r="C1194" s="110" t="s">
        <v>2129</v>
      </c>
      <c r="D1194" s="110" t="s">
        <v>206</v>
      </c>
      <c r="E1194" s="110" t="s">
        <v>450</v>
      </c>
      <c r="F1194" s="110" t="s">
        <v>188</v>
      </c>
      <c r="G1194" s="109" t="s">
        <v>178</v>
      </c>
      <c r="H1194" s="109"/>
      <c r="I1194" s="109" t="s">
        <v>214</v>
      </c>
      <c r="J1194" s="109" t="s">
        <v>208</v>
      </c>
      <c r="K1194" s="109" t="s">
        <v>214</v>
      </c>
      <c r="L1194" s="107" t="str">
        <f>IF(COUNTA('Master Tables'!$A1194:$C1194)=0,"",IF(COUNTA('Master Tables'!$D1194:$E1194,'Master Tables'!$I1194)=3,"Yes","No"))</f>
        <v>Yes</v>
      </c>
      <c r="M1194" s="107">
        <f>COUNTA('Master Tables'!$D1194:$E1194,'Master Tables'!$I1194)+IF('Master Tables'!$J1194="Yes",1,0)</f>
        <v>4</v>
      </c>
      <c r="N1194" s="108">
        <f>IF('Master Tables'!$M1194&gt;0,4,0)</f>
        <v>4</v>
      </c>
    </row>
    <row r="1195" spans="1:14" s="4" customFormat="1">
      <c r="A1195" s="109" t="s">
        <v>132</v>
      </c>
      <c r="B1195" s="110" t="s">
        <v>455</v>
      </c>
      <c r="C1195" s="110" t="s">
        <v>2130</v>
      </c>
      <c r="D1195" s="110" t="s">
        <v>206</v>
      </c>
      <c r="E1195" s="110" t="s">
        <v>450</v>
      </c>
      <c r="F1195" s="110" t="s">
        <v>188</v>
      </c>
      <c r="G1195" s="109" t="s">
        <v>178</v>
      </c>
      <c r="H1195" s="109"/>
      <c r="I1195" s="109" t="s">
        <v>214</v>
      </c>
      <c r="J1195" s="109" t="s">
        <v>208</v>
      </c>
      <c r="K1195" s="109" t="s">
        <v>214</v>
      </c>
      <c r="L1195" s="107" t="str">
        <f>IF(COUNTA('Master Tables'!$A1195:$C1195)=0,"",IF(COUNTA('Master Tables'!$D1195:$E1195,'Master Tables'!$I1195)=3,"Yes","No"))</f>
        <v>Yes</v>
      </c>
      <c r="M1195" s="107">
        <f>COUNTA('Master Tables'!$D1195:$E1195,'Master Tables'!$I1195)+IF('Master Tables'!$J1195="Yes",1,0)</f>
        <v>4</v>
      </c>
      <c r="N1195" s="108">
        <f>IF('Master Tables'!$M1195&gt;0,4,0)</f>
        <v>4</v>
      </c>
    </row>
    <row r="1196" spans="1:14" s="4" customFormat="1">
      <c r="A1196" s="109" t="s">
        <v>132</v>
      </c>
      <c r="B1196" s="110" t="s">
        <v>455</v>
      </c>
      <c r="C1196" s="110" t="s">
        <v>2131</v>
      </c>
      <c r="D1196" s="110" t="s">
        <v>206</v>
      </c>
      <c r="E1196" s="110" t="s">
        <v>2132</v>
      </c>
      <c r="F1196" s="110" t="s">
        <v>188</v>
      </c>
      <c r="G1196" s="109" t="s">
        <v>178</v>
      </c>
      <c r="H1196" s="109"/>
      <c r="I1196" s="109" t="s">
        <v>214</v>
      </c>
      <c r="J1196" s="109" t="s">
        <v>208</v>
      </c>
      <c r="K1196" s="109" t="s">
        <v>214</v>
      </c>
      <c r="L1196" s="107" t="str">
        <f>IF(COUNTA('Master Tables'!$A1196:$C1196)=0,"",IF(COUNTA('Master Tables'!$D1196:$E1196,'Master Tables'!$I1196)=3,"Yes","No"))</f>
        <v>Yes</v>
      </c>
      <c r="M1196" s="107">
        <f>COUNTA('Master Tables'!$D1196:$E1196,'Master Tables'!$I1196)+IF('Master Tables'!$J1196="Yes",1,0)</f>
        <v>4</v>
      </c>
      <c r="N1196" s="108">
        <f>IF('Master Tables'!$M1196&gt;0,4,0)</f>
        <v>4</v>
      </c>
    </row>
    <row r="1197" spans="1:14" s="4" customFormat="1">
      <c r="A1197" s="109" t="s">
        <v>132</v>
      </c>
      <c r="B1197" s="110" t="s">
        <v>455</v>
      </c>
      <c r="C1197" s="110" t="s">
        <v>2133</v>
      </c>
      <c r="D1197" s="110" t="s">
        <v>206</v>
      </c>
      <c r="E1197" s="110" t="s">
        <v>2134</v>
      </c>
      <c r="F1197" s="110" t="s">
        <v>188</v>
      </c>
      <c r="G1197" s="109" t="s">
        <v>178</v>
      </c>
      <c r="H1197" s="109"/>
      <c r="I1197" s="109" t="s">
        <v>214</v>
      </c>
      <c r="J1197" s="109" t="s">
        <v>208</v>
      </c>
      <c r="K1197" s="109" t="s">
        <v>214</v>
      </c>
      <c r="L1197" s="107" t="str">
        <f>IF(COUNTA('Master Tables'!$A1197:$C1197)=0,"",IF(COUNTA('Master Tables'!$D1197:$E1197,'Master Tables'!$I1197)=3,"Yes","No"))</f>
        <v>Yes</v>
      </c>
      <c r="M1197" s="107">
        <f>COUNTA('Master Tables'!$D1197:$E1197,'Master Tables'!$I1197)+IF('Master Tables'!$J1197="Yes",1,0)</f>
        <v>4</v>
      </c>
      <c r="N1197" s="108">
        <f>IF('Master Tables'!$M1197&gt;0,4,0)</f>
        <v>4</v>
      </c>
    </row>
    <row r="1198" spans="1:14" s="4" customFormat="1">
      <c r="A1198" s="109" t="s">
        <v>132</v>
      </c>
      <c r="B1198" s="110" t="s">
        <v>265</v>
      </c>
      <c r="C1198" s="110" t="s">
        <v>2135</v>
      </c>
      <c r="D1198" s="110" t="s">
        <v>206</v>
      </c>
      <c r="E1198" s="110" t="s">
        <v>2136</v>
      </c>
      <c r="F1198" s="110" t="s">
        <v>188</v>
      </c>
      <c r="G1198" s="109" t="s">
        <v>178</v>
      </c>
      <c r="H1198" s="109"/>
      <c r="I1198" s="109" t="s">
        <v>214</v>
      </c>
      <c r="J1198" s="109" t="s">
        <v>208</v>
      </c>
      <c r="K1198" s="109" t="s">
        <v>214</v>
      </c>
      <c r="L1198" s="107" t="str">
        <f>IF(COUNTA('Master Tables'!$A1198:$C1198)=0,"",IF(COUNTA('Master Tables'!$D1198:$E1198,'Master Tables'!$I1198)=3,"Yes","No"))</f>
        <v>Yes</v>
      </c>
      <c r="M1198" s="107">
        <f>COUNTA('Master Tables'!$D1198:$E1198,'Master Tables'!$I1198)+IF('Master Tables'!$J1198="Yes",1,0)</f>
        <v>4</v>
      </c>
      <c r="N1198" s="108">
        <f>IF('Master Tables'!$M1198&gt;0,4,0)</f>
        <v>4</v>
      </c>
    </row>
    <row r="1199" spans="1:14" s="4" customFormat="1">
      <c r="A1199" s="109" t="s">
        <v>132</v>
      </c>
      <c r="B1199" s="110" t="s">
        <v>520</v>
      </c>
      <c r="C1199" s="110" t="s">
        <v>2137</v>
      </c>
      <c r="D1199" s="110" t="s">
        <v>206</v>
      </c>
      <c r="E1199" s="110" t="s">
        <v>2138</v>
      </c>
      <c r="F1199" s="110" t="s">
        <v>188</v>
      </c>
      <c r="G1199" s="109" t="s">
        <v>178</v>
      </c>
      <c r="H1199" s="109"/>
      <c r="I1199" s="109" t="s">
        <v>214</v>
      </c>
      <c r="J1199" s="109" t="s">
        <v>208</v>
      </c>
      <c r="K1199" s="109" t="s">
        <v>214</v>
      </c>
      <c r="L1199" s="107" t="str">
        <f>IF(COUNTA('Master Tables'!$A1199:$C1199)=0,"",IF(COUNTA('Master Tables'!$D1199:$E1199,'Master Tables'!$I1199)=3,"Yes","No"))</f>
        <v>Yes</v>
      </c>
      <c r="M1199" s="107">
        <f>COUNTA('Master Tables'!$D1199:$E1199,'Master Tables'!$I1199)+IF('Master Tables'!$J1199="Yes",1,0)</f>
        <v>4</v>
      </c>
      <c r="N1199" s="108">
        <f>IF('Master Tables'!$M1199&gt;0,4,0)</f>
        <v>4</v>
      </c>
    </row>
    <row r="1200" spans="1:14" s="4" customFormat="1">
      <c r="A1200" s="109" t="s">
        <v>132</v>
      </c>
      <c r="B1200" s="110" t="s">
        <v>455</v>
      </c>
      <c r="C1200" s="110" t="s">
        <v>2139</v>
      </c>
      <c r="D1200" s="110" t="s">
        <v>206</v>
      </c>
      <c r="E1200" s="110" t="s">
        <v>2140</v>
      </c>
      <c r="F1200" s="110" t="s">
        <v>188</v>
      </c>
      <c r="G1200" s="109" t="s">
        <v>178</v>
      </c>
      <c r="H1200" s="109"/>
      <c r="I1200" s="109" t="s">
        <v>214</v>
      </c>
      <c r="J1200" s="109" t="s">
        <v>208</v>
      </c>
      <c r="K1200" s="109" t="s">
        <v>214</v>
      </c>
      <c r="L1200" s="107" t="str">
        <f>IF(COUNTA('Master Tables'!$A1200:$C1200)=0,"",IF(COUNTA('Master Tables'!$D1200:$E1200,'Master Tables'!$I1200)=3,"Yes","No"))</f>
        <v>Yes</v>
      </c>
      <c r="M1200" s="107">
        <f>COUNTA('Master Tables'!$D1200:$E1200,'Master Tables'!$I1200)+IF('Master Tables'!$J1200="Yes",1,0)</f>
        <v>4</v>
      </c>
      <c r="N1200" s="108">
        <f>IF('Master Tables'!$M1200&gt;0,4,0)</f>
        <v>4</v>
      </c>
    </row>
    <row r="1201" spans="1:14" s="4" customFormat="1">
      <c r="A1201" s="109" t="s">
        <v>132</v>
      </c>
      <c r="B1201" s="110" t="s">
        <v>455</v>
      </c>
      <c r="C1201" s="110" t="s">
        <v>2141</v>
      </c>
      <c r="D1201" s="110" t="s">
        <v>206</v>
      </c>
      <c r="E1201" s="110" t="s">
        <v>2142</v>
      </c>
      <c r="F1201" s="110" t="s">
        <v>188</v>
      </c>
      <c r="G1201" s="109" t="s">
        <v>178</v>
      </c>
      <c r="H1201" s="109"/>
      <c r="I1201" s="109" t="s">
        <v>214</v>
      </c>
      <c r="J1201" s="109" t="s">
        <v>208</v>
      </c>
      <c r="K1201" s="109" t="s">
        <v>214</v>
      </c>
      <c r="L1201" s="107" t="str">
        <f>IF(COUNTA('Master Tables'!$A1201:$C1201)=0,"",IF(COUNTA('Master Tables'!$D1201:$E1201,'Master Tables'!$I1201)=3,"Yes","No"))</f>
        <v>Yes</v>
      </c>
      <c r="M1201" s="107">
        <f>COUNTA('Master Tables'!$D1201:$E1201,'Master Tables'!$I1201)+IF('Master Tables'!$J1201="Yes",1,0)</f>
        <v>4</v>
      </c>
      <c r="N1201" s="108">
        <f>IF('Master Tables'!$M1201&gt;0,4,0)</f>
        <v>4</v>
      </c>
    </row>
    <row r="1202" spans="1:14" s="4" customFormat="1">
      <c r="A1202" s="109" t="s">
        <v>132</v>
      </c>
      <c r="B1202" s="110" t="s">
        <v>455</v>
      </c>
      <c r="C1202" s="110" t="s">
        <v>2143</v>
      </c>
      <c r="D1202" s="110" t="s">
        <v>206</v>
      </c>
      <c r="E1202" s="110" t="s">
        <v>2144</v>
      </c>
      <c r="F1202" s="110" t="s">
        <v>188</v>
      </c>
      <c r="G1202" s="109" t="s">
        <v>178</v>
      </c>
      <c r="H1202" s="109"/>
      <c r="I1202" s="109" t="s">
        <v>208</v>
      </c>
      <c r="J1202" s="109" t="s">
        <v>208</v>
      </c>
      <c r="K1202" s="109" t="s">
        <v>214</v>
      </c>
      <c r="L1202" s="107" t="str">
        <f>IF(COUNTA('Master Tables'!$A1202:$C1202)=0,"",IF(COUNTA('Master Tables'!$D1202:$E1202,'Master Tables'!$I1202)=3,"Yes","No"))</f>
        <v>Yes</v>
      </c>
      <c r="M1202" s="107">
        <f>COUNTA('Master Tables'!$D1202:$E1202,'Master Tables'!$I1202)+IF('Master Tables'!$J1202="Yes",1,0)</f>
        <v>4</v>
      </c>
      <c r="N1202" s="108">
        <f>IF('Master Tables'!$M1202&gt;0,4,0)</f>
        <v>4</v>
      </c>
    </row>
    <row r="1203" spans="1:14" s="4" customFormat="1">
      <c r="A1203" s="109" t="s">
        <v>132</v>
      </c>
      <c r="B1203" s="110" t="s">
        <v>455</v>
      </c>
      <c r="C1203" s="110" t="s">
        <v>2145</v>
      </c>
      <c r="D1203" s="110" t="s">
        <v>206</v>
      </c>
      <c r="E1203" s="110" t="s">
        <v>2146</v>
      </c>
      <c r="F1203" s="110" t="s">
        <v>188</v>
      </c>
      <c r="G1203" s="109" t="s">
        <v>178</v>
      </c>
      <c r="H1203" s="109"/>
      <c r="I1203" s="109" t="s">
        <v>214</v>
      </c>
      <c r="J1203" s="109" t="s">
        <v>208</v>
      </c>
      <c r="K1203" s="109" t="s">
        <v>214</v>
      </c>
      <c r="L1203" s="107" t="str">
        <f>IF(COUNTA('Master Tables'!$A1203:$C1203)=0,"",IF(COUNTA('Master Tables'!$D1203:$E1203,'Master Tables'!$I1203)=3,"Yes","No"))</f>
        <v>Yes</v>
      </c>
      <c r="M1203" s="107">
        <f>COUNTA('Master Tables'!$D1203:$E1203,'Master Tables'!$I1203)+IF('Master Tables'!$J1203="Yes",1,0)</f>
        <v>4</v>
      </c>
      <c r="N1203" s="108">
        <f>IF('Master Tables'!$M1203&gt;0,4,0)</f>
        <v>4</v>
      </c>
    </row>
    <row r="1204" spans="1:14" s="4" customFormat="1">
      <c r="A1204" s="109" t="s">
        <v>132</v>
      </c>
      <c r="B1204" s="110" t="s">
        <v>265</v>
      </c>
      <c r="C1204" s="110" t="s">
        <v>2147</v>
      </c>
      <c r="D1204" s="110" t="s">
        <v>206</v>
      </c>
      <c r="E1204" s="110" t="s">
        <v>2148</v>
      </c>
      <c r="F1204" s="110" t="s">
        <v>188</v>
      </c>
      <c r="G1204" s="109" t="s">
        <v>178</v>
      </c>
      <c r="H1204" s="109"/>
      <c r="I1204" s="109" t="s">
        <v>214</v>
      </c>
      <c r="J1204" s="109" t="s">
        <v>208</v>
      </c>
      <c r="K1204" s="109" t="s">
        <v>214</v>
      </c>
      <c r="L1204" s="107" t="str">
        <f>IF(COUNTA('Master Tables'!$A1204:$C1204)=0,"",IF(COUNTA('Master Tables'!$D1204:$E1204,'Master Tables'!$I1204)=3,"Yes","No"))</f>
        <v>Yes</v>
      </c>
      <c r="M1204" s="107">
        <f>COUNTA('Master Tables'!$D1204:$E1204,'Master Tables'!$I1204)+IF('Master Tables'!$J1204="Yes",1,0)</f>
        <v>4</v>
      </c>
      <c r="N1204" s="108">
        <f>IF('Master Tables'!$M1204&gt;0,4,0)</f>
        <v>4</v>
      </c>
    </row>
    <row r="1205" spans="1:14" s="4" customFormat="1">
      <c r="A1205" s="109" t="s">
        <v>132</v>
      </c>
      <c r="B1205" s="110" t="s">
        <v>265</v>
      </c>
      <c r="C1205" s="110" t="s">
        <v>2149</v>
      </c>
      <c r="D1205" s="110" t="s">
        <v>206</v>
      </c>
      <c r="E1205" s="110" t="s">
        <v>2150</v>
      </c>
      <c r="F1205" s="110" t="s">
        <v>188</v>
      </c>
      <c r="G1205" s="109" t="s">
        <v>178</v>
      </c>
      <c r="H1205" s="109"/>
      <c r="I1205" s="109" t="s">
        <v>214</v>
      </c>
      <c r="J1205" s="109" t="s">
        <v>208</v>
      </c>
      <c r="K1205" s="109" t="s">
        <v>214</v>
      </c>
      <c r="L1205" s="107" t="str">
        <f>IF(COUNTA('Master Tables'!$A1205:$C1205)=0,"",IF(COUNTA('Master Tables'!$D1205:$E1205,'Master Tables'!$I1205)=3,"Yes","No"))</f>
        <v>Yes</v>
      </c>
      <c r="M1205" s="107">
        <f>COUNTA('Master Tables'!$D1205:$E1205,'Master Tables'!$I1205)+IF('Master Tables'!$J1205="Yes",1,0)</f>
        <v>4</v>
      </c>
      <c r="N1205" s="108">
        <f>IF('Master Tables'!$M1205&gt;0,4,0)</f>
        <v>4</v>
      </c>
    </row>
    <row r="1206" spans="1:14" s="4" customFormat="1">
      <c r="A1206" s="109" t="s">
        <v>132</v>
      </c>
      <c r="B1206" s="110" t="s">
        <v>265</v>
      </c>
      <c r="C1206" s="110" t="s">
        <v>2151</v>
      </c>
      <c r="D1206" s="110" t="s">
        <v>206</v>
      </c>
      <c r="E1206" s="110" t="s">
        <v>2152</v>
      </c>
      <c r="F1206" s="110" t="s">
        <v>188</v>
      </c>
      <c r="G1206" s="109" t="s">
        <v>178</v>
      </c>
      <c r="H1206" s="109"/>
      <c r="I1206" s="109" t="s">
        <v>214</v>
      </c>
      <c r="J1206" s="109" t="s">
        <v>208</v>
      </c>
      <c r="K1206" s="109" t="s">
        <v>214</v>
      </c>
      <c r="L1206" s="107" t="str">
        <f>IF(COUNTA('Master Tables'!$A1206:$C1206)=0,"",IF(COUNTA('Master Tables'!$D1206:$E1206,'Master Tables'!$I1206)=3,"Yes","No"))</f>
        <v>Yes</v>
      </c>
      <c r="M1206" s="107">
        <f>COUNTA('Master Tables'!$D1206:$E1206,'Master Tables'!$I1206)+IF('Master Tables'!$J1206="Yes",1,0)</f>
        <v>4</v>
      </c>
      <c r="N1206" s="108">
        <f>IF('Master Tables'!$M1206&gt;0,4,0)</f>
        <v>4</v>
      </c>
    </row>
    <row r="1207" spans="1:14" s="4" customFormat="1">
      <c r="A1207" s="109" t="s">
        <v>132</v>
      </c>
      <c r="B1207" s="110" t="s">
        <v>265</v>
      </c>
      <c r="C1207" s="110" t="s">
        <v>2153</v>
      </c>
      <c r="D1207" s="110" t="s">
        <v>206</v>
      </c>
      <c r="E1207" s="110" t="s">
        <v>2154</v>
      </c>
      <c r="F1207" s="110" t="s">
        <v>188</v>
      </c>
      <c r="G1207" s="109" t="s">
        <v>178</v>
      </c>
      <c r="H1207" s="109"/>
      <c r="I1207" s="109" t="s">
        <v>214</v>
      </c>
      <c r="J1207" s="109" t="s">
        <v>208</v>
      </c>
      <c r="K1207" s="109" t="s">
        <v>214</v>
      </c>
      <c r="L1207" s="107" t="str">
        <f>IF(COUNTA('Master Tables'!$A1207:$C1207)=0,"",IF(COUNTA('Master Tables'!$D1207:$E1207,'Master Tables'!$I1207)=3,"Yes","No"))</f>
        <v>Yes</v>
      </c>
      <c r="M1207" s="107">
        <f>COUNTA('Master Tables'!$D1207:$E1207,'Master Tables'!$I1207)+IF('Master Tables'!$J1207="Yes",1,0)</f>
        <v>4</v>
      </c>
      <c r="N1207" s="108">
        <f>IF('Master Tables'!$M1207&gt;0,4,0)</f>
        <v>4</v>
      </c>
    </row>
    <row r="1208" spans="1:14" s="4" customFormat="1">
      <c r="A1208" s="109" t="s">
        <v>132</v>
      </c>
      <c r="B1208" s="110" t="s">
        <v>265</v>
      </c>
      <c r="C1208" s="110" t="s">
        <v>2155</v>
      </c>
      <c r="D1208" s="110" t="s">
        <v>206</v>
      </c>
      <c r="E1208" s="110" t="s">
        <v>2156</v>
      </c>
      <c r="F1208" s="110" t="s">
        <v>188</v>
      </c>
      <c r="G1208" s="109" t="s">
        <v>178</v>
      </c>
      <c r="H1208" s="109"/>
      <c r="I1208" s="109" t="s">
        <v>214</v>
      </c>
      <c r="J1208" s="109" t="s">
        <v>208</v>
      </c>
      <c r="K1208" s="109" t="s">
        <v>214</v>
      </c>
      <c r="L1208" s="107" t="str">
        <f>IF(COUNTA('Master Tables'!$A1208:$C1208)=0,"",IF(COUNTA('Master Tables'!$D1208:$E1208,'Master Tables'!$I1208)=3,"Yes","No"))</f>
        <v>Yes</v>
      </c>
      <c r="M1208" s="107">
        <f>COUNTA('Master Tables'!$D1208:$E1208,'Master Tables'!$I1208)+IF('Master Tables'!$J1208="Yes",1,0)</f>
        <v>4</v>
      </c>
      <c r="N1208" s="108">
        <f>IF('Master Tables'!$M1208&gt;0,4,0)</f>
        <v>4</v>
      </c>
    </row>
    <row r="1209" spans="1:14" s="4" customFormat="1">
      <c r="A1209" s="109" t="s">
        <v>132</v>
      </c>
      <c r="B1209" s="110" t="s">
        <v>265</v>
      </c>
      <c r="C1209" s="110" t="s">
        <v>2157</v>
      </c>
      <c r="D1209" s="110" t="s">
        <v>206</v>
      </c>
      <c r="E1209" s="110" t="s">
        <v>2158</v>
      </c>
      <c r="F1209" s="110" t="s">
        <v>188</v>
      </c>
      <c r="G1209" s="109" t="s">
        <v>178</v>
      </c>
      <c r="H1209" s="109"/>
      <c r="I1209" s="109" t="s">
        <v>214</v>
      </c>
      <c r="J1209" s="109" t="s">
        <v>208</v>
      </c>
      <c r="K1209" s="109" t="s">
        <v>214</v>
      </c>
      <c r="L1209" s="107" t="str">
        <f>IF(COUNTA('Master Tables'!$A1209:$C1209)=0,"",IF(COUNTA('Master Tables'!$D1209:$E1209,'Master Tables'!$I1209)=3,"Yes","No"))</f>
        <v>Yes</v>
      </c>
      <c r="M1209" s="107">
        <f>COUNTA('Master Tables'!$D1209:$E1209,'Master Tables'!$I1209)+IF('Master Tables'!$J1209="Yes",1,0)</f>
        <v>4</v>
      </c>
      <c r="N1209" s="108">
        <f>IF('Master Tables'!$M1209&gt;0,4,0)</f>
        <v>4</v>
      </c>
    </row>
    <row r="1210" spans="1:14" s="4" customFormat="1">
      <c r="A1210" s="109" t="s">
        <v>132</v>
      </c>
      <c r="B1210" s="110" t="s">
        <v>455</v>
      </c>
      <c r="C1210" s="110" t="s">
        <v>2159</v>
      </c>
      <c r="D1210" s="110" t="s">
        <v>206</v>
      </c>
      <c r="E1210" s="110" t="s">
        <v>2160</v>
      </c>
      <c r="F1210" s="110" t="s">
        <v>188</v>
      </c>
      <c r="G1210" s="109" t="s">
        <v>178</v>
      </c>
      <c r="H1210" s="109"/>
      <c r="I1210" s="109" t="s">
        <v>214</v>
      </c>
      <c r="J1210" s="109" t="s">
        <v>208</v>
      </c>
      <c r="K1210" s="109" t="s">
        <v>214</v>
      </c>
      <c r="L1210" s="107" t="str">
        <f>IF(COUNTA('Master Tables'!$A1210:$C1210)=0,"",IF(COUNTA('Master Tables'!$D1210:$E1210,'Master Tables'!$I1210)=3,"Yes","No"))</f>
        <v>Yes</v>
      </c>
      <c r="M1210" s="107">
        <f>COUNTA('Master Tables'!$D1210:$E1210,'Master Tables'!$I1210)+IF('Master Tables'!$J1210="Yes",1,0)</f>
        <v>4</v>
      </c>
      <c r="N1210" s="108">
        <f>IF('Master Tables'!$M1210&gt;0,4,0)</f>
        <v>4</v>
      </c>
    </row>
    <row r="1211" spans="1:14" s="4" customFormat="1">
      <c r="A1211" s="109" t="s">
        <v>132</v>
      </c>
      <c r="B1211" s="110" t="s">
        <v>265</v>
      </c>
      <c r="C1211" s="110" t="s">
        <v>2161</v>
      </c>
      <c r="D1211" s="110" t="s">
        <v>206</v>
      </c>
      <c r="E1211" s="110" t="s">
        <v>1718</v>
      </c>
      <c r="F1211" s="110" t="s">
        <v>188</v>
      </c>
      <c r="G1211" s="109" t="s">
        <v>178</v>
      </c>
      <c r="H1211" s="109"/>
      <c r="I1211" s="109" t="s">
        <v>214</v>
      </c>
      <c r="J1211" s="109" t="s">
        <v>208</v>
      </c>
      <c r="K1211" s="109" t="s">
        <v>214</v>
      </c>
      <c r="L1211" s="107" t="str">
        <f>IF(COUNTA('Master Tables'!$A1211:$C1211)=0,"",IF(COUNTA('Master Tables'!$D1211:$E1211,'Master Tables'!$I1211)=3,"Yes","No"))</f>
        <v>Yes</v>
      </c>
      <c r="M1211" s="107">
        <f>COUNTA('Master Tables'!$D1211:$E1211,'Master Tables'!$I1211)+IF('Master Tables'!$J1211="Yes",1,0)</f>
        <v>4</v>
      </c>
      <c r="N1211" s="108">
        <f>IF('Master Tables'!$M1211&gt;0,4,0)</f>
        <v>4</v>
      </c>
    </row>
    <row r="1212" spans="1:14" s="4" customFormat="1">
      <c r="A1212" s="109" t="s">
        <v>132</v>
      </c>
      <c r="B1212" s="110" t="s">
        <v>265</v>
      </c>
      <c r="C1212" s="110" t="s">
        <v>2162</v>
      </c>
      <c r="D1212" s="110" t="s">
        <v>206</v>
      </c>
      <c r="E1212" s="110" t="s">
        <v>2163</v>
      </c>
      <c r="F1212" s="110" t="s">
        <v>188</v>
      </c>
      <c r="G1212" s="109" t="s">
        <v>178</v>
      </c>
      <c r="H1212" s="109"/>
      <c r="I1212" s="109" t="s">
        <v>214</v>
      </c>
      <c r="J1212" s="109" t="s">
        <v>208</v>
      </c>
      <c r="K1212" s="109" t="s">
        <v>214</v>
      </c>
      <c r="L1212" s="107" t="str">
        <f>IF(COUNTA('Master Tables'!$A1212:$C1212)=0,"",IF(COUNTA('Master Tables'!$D1212:$E1212,'Master Tables'!$I1212)=3,"Yes","No"))</f>
        <v>Yes</v>
      </c>
      <c r="M1212" s="107">
        <f>COUNTA('Master Tables'!$D1212:$E1212,'Master Tables'!$I1212)+IF('Master Tables'!$J1212="Yes",1,0)</f>
        <v>4</v>
      </c>
      <c r="N1212" s="108">
        <f>IF('Master Tables'!$M1212&gt;0,4,0)</f>
        <v>4</v>
      </c>
    </row>
    <row r="1213" spans="1:14" s="4" customFormat="1">
      <c r="A1213" s="109" t="s">
        <v>132</v>
      </c>
      <c r="B1213" s="110" t="s">
        <v>265</v>
      </c>
      <c r="C1213" s="110" t="s">
        <v>2164</v>
      </c>
      <c r="D1213" s="110" t="s">
        <v>206</v>
      </c>
      <c r="E1213" s="110" t="s">
        <v>450</v>
      </c>
      <c r="F1213" s="110" t="s">
        <v>188</v>
      </c>
      <c r="G1213" s="109" t="s">
        <v>178</v>
      </c>
      <c r="H1213" s="109"/>
      <c r="I1213" s="109" t="s">
        <v>214</v>
      </c>
      <c r="J1213" s="109" t="s">
        <v>208</v>
      </c>
      <c r="K1213" s="109" t="s">
        <v>214</v>
      </c>
      <c r="L1213" s="107" t="str">
        <f>IF(COUNTA('Master Tables'!$A1213:$C1213)=0,"",IF(COUNTA('Master Tables'!$D1213:$E1213,'Master Tables'!$I1213)=3,"Yes","No"))</f>
        <v>Yes</v>
      </c>
      <c r="M1213" s="107">
        <f>COUNTA('Master Tables'!$D1213:$E1213,'Master Tables'!$I1213)+IF('Master Tables'!$J1213="Yes",1,0)</f>
        <v>4</v>
      </c>
      <c r="N1213" s="108">
        <f>IF('Master Tables'!$M1213&gt;0,4,0)</f>
        <v>4</v>
      </c>
    </row>
    <row r="1214" spans="1:14" s="4" customFormat="1">
      <c r="A1214" s="109" t="s">
        <v>132</v>
      </c>
      <c r="B1214" s="110" t="s">
        <v>455</v>
      </c>
      <c r="C1214" s="110" t="s">
        <v>2165</v>
      </c>
      <c r="D1214" s="110" t="s">
        <v>206</v>
      </c>
      <c r="E1214" s="110" t="s">
        <v>2166</v>
      </c>
      <c r="F1214" s="110" t="s">
        <v>188</v>
      </c>
      <c r="G1214" s="109" t="s">
        <v>178</v>
      </c>
      <c r="H1214" s="109"/>
      <c r="I1214" s="109" t="s">
        <v>214</v>
      </c>
      <c r="J1214" s="109" t="s">
        <v>208</v>
      </c>
      <c r="K1214" s="109" t="s">
        <v>214</v>
      </c>
      <c r="L1214" s="107" t="str">
        <f>IF(COUNTA('Master Tables'!$A1214:$C1214)=0,"",IF(COUNTA('Master Tables'!$D1214:$E1214,'Master Tables'!$I1214)=3,"Yes","No"))</f>
        <v>Yes</v>
      </c>
      <c r="M1214" s="107">
        <f>COUNTA('Master Tables'!$D1214:$E1214,'Master Tables'!$I1214)+IF('Master Tables'!$J1214="Yes",1,0)</f>
        <v>4</v>
      </c>
      <c r="N1214" s="108">
        <f>IF('Master Tables'!$M1214&gt;0,4,0)</f>
        <v>4</v>
      </c>
    </row>
    <row r="1215" spans="1:14" s="4" customFormat="1">
      <c r="A1215" s="109" t="s">
        <v>132</v>
      </c>
      <c r="B1215" s="110" t="s">
        <v>455</v>
      </c>
      <c r="C1215" s="110" t="s">
        <v>2167</v>
      </c>
      <c r="D1215" s="110" t="s">
        <v>206</v>
      </c>
      <c r="E1215" s="110" t="s">
        <v>2168</v>
      </c>
      <c r="F1215" s="110" t="s">
        <v>188</v>
      </c>
      <c r="G1215" s="109" t="s">
        <v>178</v>
      </c>
      <c r="H1215" s="109"/>
      <c r="I1215" s="109" t="s">
        <v>214</v>
      </c>
      <c r="J1215" s="109" t="s">
        <v>208</v>
      </c>
      <c r="K1215" s="109" t="s">
        <v>214</v>
      </c>
      <c r="L1215" s="107" t="str">
        <f>IF(COUNTA('Master Tables'!$A1215:$C1215)=0,"",IF(COUNTA('Master Tables'!$D1215:$E1215,'Master Tables'!$I1215)=3,"Yes","No"))</f>
        <v>Yes</v>
      </c>
      <c r="M1215" s="107">
        <f>COUNTA('Master Tables'!$D1215:$E1215,'Master Tables'!$I1215)+IF('Master Tables'!$J1215="Yes",1,0)</f>
        <v>4</v>
      </c>
      <c r="N1215" s="108">
        <f>IF('Master Tables'!$M1215&gt;0,4,0)</f>
        <v>4</v>
      </c>
    </row>
    <row r="1216" spans="1:14" s="4" customFormat="1">
      <c r="A1216" s="109" t="s">
        <v>132</v>
      </c>
      <c r="B1216" s="110" t="s">
        <v>455</v>
      </c>
      <c r="C1216" s="110" t="s">
        <v>2169</v>
      </c>
      <c r="D1216" s="110" t="s">
        <v>206</v>
      </c>
      <c r="E1216" s="110" t="s">
        <v>2170</v>
      </c>
      <c r="F1216" s="110" t="s">
        <v>188</v>
      </c>
      <c r="G1216" s="109" t="s">
        <v>178</v>
      </c>
      <c r="H1216" s="109"/>
      <c r="I1216" s="109" t="s">
        <v>214</v>
      </c>
      <c r="J1216" s="109" t="s">
        <v>208</v>
      </c>
      <c r="K1216" s="109" t="s">
        <v>214</v>
      </c>
      <c r="L1216" s="107" t="str">
        <f>IF(COUNTA('Master Tables'!$A1216:$C1216)=0,"",IF(COUNTA('Master Tables'!$D1216:$E1216,'Master Tables'!$I1216)=3,"Yes","No"))</f>
        <v>Yes</v>
      </c>
      <c r="M1216" s="107">
        <f>COUNTA('Master Tables'!$D1216:$E1216,'Master Tables'!$I1216)+IF('Master Tables'!$J1216="Yes",1,0)</f>
        <v>4</v>
      </c>
      <c r="N1216" s="108">
        <f>IF('Master Tables'!$M1216&gt;0,4,0)</f>
        <v>4</v>
      </c>
    </row>
    <row r="1217" spans="1:14" s="4" customFormat="1">
      <c r="A1217" s="109" t="s">
        <v>132</v>
      </c>
      <c r="B1217" s="110" t="s">
        <v>455</v>
      </c>
      <c r="C1217" s="110" t="s">
        <v>2171</v>
      </c>
      <c r="D1217" s="110" t="s">
        <v>206</v>
      </c>
      <c r="E1217" s="110" t="s">
        <v>450</v>
      </c>
      <c r="F1217" s="110" t="s">
        <v>188</v>
      </c>
      <c r="G1217" s="109" t="s">
        <v>178</v>
      </c>
      <c r="H1217" s="109"/>
      <c r="I1217" s="109" t="s">
        <v>214</v>
      </c>
      <c r="J1217" s="109" t="s">
        <v>208</v>
      </c>
      <c r="K1217" s="109" t="s">
        <v>214</v>
      </c>
      <c r="L1217" s="107" t="str">
        <f>IF(COUNTA('Master Tables'!$A1217:$C1217)=0,"",IF(COUNTA('Master Tables'!$D1217:$E1217,'Master Tables'!$I1217)=3,"Yes","No"))</f>
        <v>Yes</v>
      </c>
      <c r="M1217" s="107">
        <f>COUNTA('Master Tables'!$D1217:$E1217,'Master Tables'!$I1217)+IF('Master Tables'!$J1217="Yes",1,0)</f>
        <v>4</v>
      </c>
      <c r="N1217" s="108">
        <f>IF('Master Tables'!$M1217&gt;0,4,0)</f>
        <v>4</v>
      </c>
    </row>
    <row r="1218" spans="1:14" s="4" customFormat="1">
      <c r="A1218" s="109" t="s">
        <v>132</v>
      </c>
      <c r="B1218" s="110" t="s">
        <v>455</v>
      </c>
      <c r="C1218" s="110" t="s">
        <v>2172</v>
      </c>
      <c r="D1218" s="110" t="s">
        <v>206</v>
      </c>
      <c r="E1218" s="110" t="s">
        <v>450</v>
      </c>
      <c r="F1218" s="110" t="s">
        <v>188</v>
      </c>
      <c r="G1218" s="109" t="s">
        <v>178</v>
      </c>
      <c r="H1218" s="109"/>
      <c r="I1218" s="109" t="s">
        <v>214</v>
      </c>
      <c r="J1218" s="109" t="s">
        <v>208</v>
      </c>
      <c r="K1218" s="109" t="s">
        <v>214</v>
      </c>
      <c r="L1218" s="107" t="str">
        <f>IF(COUNTA('Master Tables'!$A1218:$C1218)=0,"",IF(COUNTA('Master Tables'!$D1218:$E1218,'Master Tables'!$I1218)=3,"Yes","No"))</f>
        <v>Yes</v>
      </c>
      <c r="M1218" s="107">
        <f>COUNTA('Master Tables'!$D1218:$E1218,'Master Tables'!$I1218)+IF('Master Tables'!$J1218="Yes",1,0)</f>
        <v>4</v>
      </c>
      <c r="N1218" s="108">
        <f>IF('Master Tables'!$M1218&gt;0,4,0)</f>
        <v>4</v>
      </c>
    </row>
    <row r="1219" spans="1:14" s="4" customFormat="1">
      <c r="A1219" s="109" t="s">
        <v>132</v>
      </c>
      <c r="B1219" s="110" t="s">
        <v>455</v>
      </c>
      <c r="C1219" s="110" t="s">
        <v>2173</v>
      </c>
      <c r="D1219" s="110" t="s">
        <v>206</v>
      </c>
      <c r="E1219" s="110" t="s">
        <v>2174</v>
      </c>
      <c r="F1219" s="110" t="s">
        <v>188</v>
      </c>
      <c r="G1219" s="109" t="s">
        <v>178</v>
      </c>
      <c r="H1219" s="109"/>
      <c r="I1219" s="109" t="s">
        <v>214</v>
      </c>
      <c r="J1219" s="109" t="s">
        <v>208</v>
      </c>
      <c r="K1219" s="109" t="s">
        <v>214</v>
      </c>
      <c r="L1219" s="107" t="str">
        <f>IF(COUNTA('Master Tables'!$A1219:$C1219)=0,"",IF(COUNTA('Master Tables'!$D1219:$E1219,'Master Tables'!$I1219)=3,"Yes","No"))</f>
        <v>Yes</v>
      </c>
      <c r="M1219" s="107">
        <f>COUNTA('Master Tables'!$D1219:$E1219,'Master Tables'!$I1219)+IF('Master Tables'!$J1219="Yes",1,0)</f>
        <v>4</v>
      </c>
      <c r="N1219" s="108">
        <f>IF('Master Tables'!$M1219&gt;0,4,0)</f>
        <v>4</v>
      </c>
    </row>
    <row r="1220" spans="1:14" s="4" customFormat="1">
      <c r="A1220" s="109" t="s">
        <v>132</v>
      </c>
      <c r="B1220" s="110" t="s">
        <v>455</v>
      </c>
      <c r="C1220" s="110" t="s">
        <v>2175</v>
      </c>
      <c r="D1220" s="110" t="s">
        <v>206</v>
      </c>
      <c r="E1220" s="110" t="s">
        <v>2176</v>
      </c>
      <c r="F1220" s="110" t="s">
        <v>188</v>
      </c>
      <c r="G1220" s="109" t="s">
        <v>178</v>
      </c>
      <c r="H1220" s="109"/>
      <c r="I1220" s="109" t="s">
        <v>214</v>
      </c>
      <c r="J1220" s="109" t="s">
        <v>208</v>
      </c>
      <c r="K1220" s="109" t="s">
        <v>214</v>
      </c>
      <c r="L1220" s="107" t="str">
        <f>IF(COUNTA('Master Tables'!$A1220:$C1220)=0,"",IF(COUNTA('Master Tables'!$D1220:$E1220,'Master Tables'!$I1220)=3,"Yes","No"))</f>
        <v>Yes</v>
      </c>
      <c r="M1220" s="107">
        <f>COUNTA('Master Tables'!$D1220:$E1220,'Master Tables'!$I1220)+IF('Master Tables'!$J1220="Yes",1,0)</f>
        <v>4</v>
      </c>
      <c r="N1220" s="108">
        <f>IF('Master Tables'!$M1220&gt;0,4,0)</f>
        <v>4</v>
      </c>
    </row>
    <row r="1221" spans="1:14" s="4" customFormat="1">
      <c r="A1221" s="109" t="s">
        <v>132</v>
      </c>
      <c r="B1221" s="110" t="s">
        <v>265</v>
      </c>
      <c r="C1221" s="110" t="s">
        <v>2177</v>
      </c>
      <c r="D1221" s="110" t="s">
        <v>206</v>
      </c>
      <c r="E1221" s="110" t="s">
        <v>2178</v>
      </c>
      <c r="F1221" s="110" t="s">
        <v>188</v>
      </c>
      <c r="G1221" s="109" t="s">
        <v>178</v>
      </c>
      <c r="H1221" s="109"/>
      <c r="I1221" s="109" t="s">
        <v>214</v>
      </c>
      <c r="J1221" s="109" t="s">
        <v>208</v>
      </c>
      <c r="K1221" s="109" t="s">
        <v>214</v>
      </c>
      <c r="L1221" s="107" t="str">
        <f>IF(COUNTA('Master Tables'!$A1221:$C1221)=0,"",IF(COUNTA('Master Tables'!$D1221:$E1221,'Master Tables'!$I1221)=3,"Yes","No"))</f>
        <v>Yes</v>
      </c>
      <c r="M1221" s="107">
        <f>COUNTA('Master Tables'!$D1221:$E1221,'Master Tables'!$I1221)+IF('Master Tables'!$J1221="Yes",1,0)</f>
        <v>4</v>
      </c>
      <c r="N1221" s="108">
        <f>IF('Master Tables'!$M1221&gt;0,4,0)</f>
        <v>4</v>
      </c>
    </row>
    <row r="1222" spans="1:14" s="4" customFormat="1">
      <c r="A1222" s="106" t="s">
        <v>132</v>
      </c>
      <c r="B1222" s="105" t="s">
        <v>356</v>
      </c>
      <c r="C1222" s="105" t="s">
        <v>2179</v>
      </c>
      <c r="D1222" s="105" t="s">
        <v>206</v>
      </c>
      <c r="E1222" s="105" t="s">
        <v>362</v>
      </c>
      <c r="F1222" s="105" t="s">
        <v>188</v>
      </c>
      <c r="G1222" s="106" t="s">
        <v>178</v>
      </c>
      <c r="H1222" s="106"/>
      <c r="I1222" s="109" t="s">
        <v>214</v>
      </c>
      <c r="J1222" s="109" t="s">
        <v>208</v>
      </c>
      <c r="K1222" s="109" t="s">
        <v>208</v>
      </c>
      <c r="L1222" s="107" t="str">
        <f>IF(COUNTA('Master Tables'!$A1222:$C1222)=0,"",IF(COUNTA('Master Tables'!$D1222:$E1222,'Master Tables'!$I1222)=3,"Yes","No"))</f>
        <v>Yes</v>
      </c>
      <c r="M1222" s="107">
        <f>COUNTA('Master Tables'!$D1222:$E1222,'Master Tables'!$I1222)+IF('Master Tables'!$J1222="Yes",1,0)</f>
        <v>4</v>
      </c>
      <c r="N1222" s="108">
        <f>IF('Master Tables'!$M1222&gt;0,4,0)</f>
        <v>4</v>
      </c>
    </row>
    <row r="1223" spans="1:14" s="4" customFormat="1">
      <c r="A1223" s="109" t="s">
        <v>2180</v>
      </c>
      <c r="B1223" s="110" t="s">
        <v>215</v>
      </c>
      <c r="C1223" s="110" t="s">
        <v>2181</v>
      </c>
      <c r="D1223" s="110" t="s">
        <v>206</v>
      </c>
      <c r="E1223" s="110" t="s">
        <v>2182</v>
      </c>
      <c r="F1223" s="110" t="s">
        <v>188</v>
      </c>
      <c r="G1223" s="109" t="s">
        <v>178</v>
      </c>
      <c r="H1223" s="106"/>
      <c r="I1223" s="109" t="s">
        <v>208</v>
      </c>
      <c r="J1223" s="109" t="s">
        <v>208</v>
      </c>
      <c r="K1223" s="109" t="s">
        <v>214</v>
      </c>
      <c r="L1223" s="107" t="str">
        <f>IF(COUNTA('Master Tables'!$A1223:$C1223)=0,"",IF(COUNTA('Master Tables'!$D1223:$E1223,'Master Tables'!$I1223)=3,"Yes","No"))</f>
        <v>Yes</v>
      </c>
      <c r="M1223" s="107">
        <f>COUNTA('Master Tables'!$D1223:$E1223,'Master Tables'!$I1223)+IF('Master Tables'!$J1223="Yes",1,0)</f>
        <v>4</v>
      </c>
      <c r="N1223" s="108">
        <f>IF('Master Tables'!$M1223&gt;0,4,0)</f>
        <v>4</v>
      </c>
    </row>
    <row r="1224" spans="1:14" s="4" customFormat="1">
      <c r="A1224" s="109" t="s">
        <v>2183</v>
      </c>
      <c r="B1224" s="110" t="s">
        <v>215</v>
      </c>
      <c r="C1224" s="110" t="s">
        <v>2184</v>
      </c>
      <c r="D1224" s="110" t="s">
        <v>206</v>
      </c>
      <c r="E1224" s="110" t="s">
        <v>438</v>
      </c>
      <c r="F1224" s="110" t="s">
        <v>188</v>
      </c>
      <c r="G1224" s="109" t="s">
        <v>178</v>
      </c>
      <c r="H1224" s="109"/>
      <c r="I1224" s="109" t="s">
        <v>208</v>
      </c>
      <c r="J1224" s="109" t="s">
        <v>208</v>
      </c>
      <c r="K1224" s="109" t="s">
        <v>214</v>
      </c>
      <c r="L1224" s="107" t="str">
        <f>IF(COUNTA('Master Tables'!$A1224:$C1224)=0,"",IF(COUNTA('Master Tables'!$D1224:$E1224,'Master Tables'!$I1224)=3,"Yes","No"))</f>
        <v>Yes</v>
      </c>
      <c r="M1224" s="107">
        <f>COUNTA('Master Tables'!$D1224:$E1224,'Master Tables'!$I1224)+IF('Master Tables'!$J1224="Yes",1,0)</f>
        <v>4</v>
      </c>
      <c r="N1224" s="108">
        <f>IF('Master Tables'!$M1224&gt;0,4,0)</f>
        <v>4</v>
      </c>
    </row>
    <row r="1225" spans="1:14" s="4" customFormat="1">
      <c r="A1225" s="109"/>
      <c r="B1225" s="110"/>
      <c r="C1225" s="110"/>
      <c r="D1225" s="110"/>
      <c r="E1225" s="110"/>
      <c r="F1225" s="110"/>
      <c r="G1225" s="109"/>
      <c r="H1225" s="109"/>
      <c r="I1225" s="109"/>
      <c r="J1225" s="109"/>
      <c r="K1225" s="109"/>
      <c r="L1225" s="107" t="str">
        <f>IF(COUNTA('Master Tables'!$A1225:$C1225)=0,"",IF(COUNTA('Master Tables'!$D1225:$E1225,'Master Tables'!$I1225)=3,"Yes","No"))</f>
        <v/>
      </c>
      <c r="M1225" s="107">
        <f>COUNTA('Master Tables'!$D1225:$E1225,'Master Tables'!$I1225)+IF('Master Tables'!$J1225="Yes",1,0)</f>
        <v>0</v>
      </c>
      <c r="N1225" s="108">
        <f>IF('Master Tables'!$M1225&gt;0,4,0)</f>
        <v>0</v>
      </c>
    </row>
    <row r="1226" spans="1:14" s="4" customFormat="1">
      <c r="A1226" s="109"/>
      <c r="B1226" s="110"/>
      <c r="C1226" s="110"/>
      <c r="D1226" s="110"/>
      <c r="E1226" s="110"/>
      <c r="F1226" s="110"/>
      <c r="G1226" s="109"/>
      <c r="H1226" s="109"/>
      <c r="I1226" s="109"/>
      <c r="J1226" s="109"/>
      <c r="K1226" s="109"/>
      <c r="L1226" s="107" t="str">
        <f>IF(COUNTA('Master Tables'!$A1226:$C1226)=0,"",IF(COUNTA('Master Tables'!$D1226:$E1226,'Master Tables'!$I1226)=3,"Yes","No"))</f>
        <v/>
      </c>
      <c r="M1226" s="107">
        <f>COUNTA('Master Tables'!$D1226:$E1226,'Master Tables'!$I1226)+IF('Master Tables'!$J1226="Yes",1,0)</f>
        <v>0</v>
      </c>
      <c r="N1226" s="108">
        <f>IF('Master Tables'!$M1226&gt;0,4,0)</f>
        <v>0</v>
      </c>
    </row>
    <row r="1227" spans="1:14" s="4" customFormat="1">
      <c r="A1227" s="109"/>
      <c r="B1227" s="110"/>
      <c r="C1227" s="110"/>
      <c r="D1227" s="110"/>
      <c r="E1227" s="110"/>
      <c r="F1227" s="110"/>
      <c r="G1227" s="109"/>
      <c r="H1227" s="109"/>
      <c r="I1227" s="109"/>
      <c r="J1227" s="109"/>
      <c r="K1227" s="109"/>
      <c r="L1227" s="107" t="str">
        <f>IF(COUNTA('Master Tables'!$A1227:$C1227)=0,"",IF(COUNTA('Master Tables'!$D1227:$E1227,'Master Tables'!$I1227)=3,"Yes","No"))</f>
        <v/>
      </c>
      <c r="M1227" s="107">
        <f>COUNTA('Master Tables'!$D1227:$E1227,'Master Tables'!$I1227)+IF('Master Tables'!$J1227="Yes",1,0)</f>
        <v>0</v>
      </c>
      <c r="N1227" s="108">
        <f>IF('Master Tables'!$M1227&gt;0,4,0)</f>
        <v>0</v>
      </c>
    </row>
    <row r="1228" spans="1:14" s="4" customFormat="1">
      <c r="A1228" s="109"/>
      <c r="B1228" s="110"/>
      <c r="C1228" s="110"/>
      <c r="D1228" s="110"/>
      <c r="E1228" s="110"/>
      <c r="F1228" s="110"/>
      <c r="G1228" s="109"/>
      <c r="H1228" s="109"/>
      <c r="I1228" s="109"/>
      <c r="J1228" s="109"/>
      <c r="K1228" s="109"/>
      <c r="L1228" s="107" t="str">
        <f>IF(COUNTA('Master Tables'!$A1228:$C1228)=0,"",IF(COUNTA('Master Tables'!$D1228:$E1228,'Master Tables'!$I1228)=3,"Yes","No"))</f>
        <v/>
      </c>
      <c r="M1228" s="107">
        <f>COUNTA('Master Tables'!$D1228:$E1228,'Master Tables'!$I1228)+IF('Master Tables'!$J1228="Yes",1,0)</f>
        <v>0</v>
      </c>
      <c r="N1228" s="108">
        <f>IF('Master Tables'!$M1228&gt;0,4,0)</f>
        <v>0</v>
      </c>
    </row>
    <row r="1229" spans="1:14" s="4" customFormat="1">
      <c r="A1229" s="109"/>
      <c r="B1229" s="110"/>
      <c r="C1229" s="110"/>
      <c r="D1229" s="110"/>
      <c r="E1229" s="110"/>
      <c r="F1229" s="110"/>
      <c r="G1229" s="109"/>
      <c r="H1229" s="109"/>
      <c r="I1229" s="109"/>
      <c r="J1229" s="109"/>
      <c r="K1229" s="109"/>
      <c r="L1229" s="107" t="str">
        <f>IF(COUNTA('Master Tables'!$A1229:$C1229)=0,"",IF(COUNTA('Master Tables'!$D1229:$E1229,'Master Tables'!$I1229)=3,"Yes","No"))</f>
        <v/>
      </c>
      <c r="M1229" s="107">
        <f>COUNTA('Master Tables'!$D1229:$E1229,'Master Tables'!$I1229)+IF('Master Tables'!$J1229="Yes",1,0)</f>
        <v>0</v>
      </c>
      <c r="N1229" s="108">
        <f>IF('Master Tables'!$M1229&gt;0,4,0)</f>
        <v>0</v>
      </c>
    </row>
    <row r="1230" spans="1:14" s="4" customFormat="1">
      <c r="A1230" s="109"/>
      <c r="B1230" s="110"/>
      <c r="C1230" s="110"/>
      <c r="D1230" s="110"/>
      <c r="E1230" s="110"/>
      <c r="F1230" s="110"/>
      <c r="G1230" s="109"/>
      <c r="H1230" s="109"/>
      <c r="I1230" s="109"/>
      <c r="J1230" s="109"/>
      <c r="K1230" s="109"/>
      <c r="L1230" s="107" t="str">
        <f>IF(COUNTA('Master Tables'!$A1230:$C1230)=0,"",IF(COUNTA('Master Tables'!$D1230:$E1230,'Master Tables'!$I1230)=3,"Yes","No"))</f>
        <v/>
      </c>
      <c r="M1230" s="107">
        <f>COUNTA('Master Tables'!$D1230:$E1230,'Master Tables'!$I1230)+IF('Master Tables'!$J1230="Yes",1,0)</f>
        <v>0</v>
      </c>
      <c r="N1230" s="108">
        <f>IF('Master Tables'!$M1230&gt;0,4,0)</f>
        <v>0</v>
      </c>
    </row>
    <row r="1231" spans="1:14" s="4" customFormat="1">
      <c r="A1231" s="109"/>
      <c r="B1231" s="110"/>
      <c r="C1231" s="110"/>
      <c r="D1231" s="110"/>
      <c r="E1231" s="110"/>
      <c r="F1231" s="110"/>
      <c r="G1231" s="109"/>
      <c r="H1231" s="109"/>
      <c r="I1231" s="109"/>
      <c r="J1231" s="109"/>
      <c r="K1231" s="109"/>
      <c r="L1231" s="107" t="str">
        <f>IF(COUNTA('Master Tables'!$A1231:$C1231)=0,"",IF(COUNTA('Master Tables'!$D1231:$E1231,'Master Tables'!$I1231)=3,"Yes","No"))</f>
        <v/>
      </c>
      <c r="M1231" s="107">
        <f>COUNTA('Master Tables'!$D1231:$E1231,'Master Tables'!$I1231)+IF('Master Tables'!$J1231="Yes",1,0)</f>
        <v>0</v>
      </c>
      <c r="N1231" s="108">
        <f>IF('Master Tables'!$M1231&gt;0,4,0)</f>
        <v>0</v>
      </c>
    </row>
    <row r="1232" spans="1:14" s="4" customFormat="1">
      <c r="A1232" s="109"/>
      <c r="B1232" s="110"/>
      <c r="C1232" s="110"/>
      <c r="D1232" s="110"/>
      <c r="E1232" s="110"/>
      <c r="F1232" s="110"/>
      <c r="G1232" s="109"/>
      <c r="H1232" s="109"/>
      <c r="I1232" s="109"/>
      <c r="J1232" s="109"/>
      <c r="K1232" s="109"/>
      <c r="L1232" s="107" t="str">
        <f>IF(COUNTA('Master Tables'!$A1232:$C1232)=0,"",IF(COUNTA('Master Tables'!$D1232:$E1232,'Master Tables'!$I1232)=3,"Yes","No"))</f>
        <v/>
      </c>
      <c r="M1232" s="107">
        <f>COUNTA('Master Tables'!$D1232:$E1232,'Master Tables'!$I1232)+IF('Master Tables'!$J1232="Yes",1,0)</f>
        <v>0</v>
      </c>
      <c r="N1232" s="108">
        <f>IF('Master Tables'!$M1232&gt;0,4,0)</f>
        <v>0</v>
      </c>
    </row>
    <row r="1233" spans="1:14" s="4" customFormat="1">
      <c r="A1233" s="109"/>
      <c r="B1233" s="110"/>
      <c r="C1233" s="110"/>
      <c r="D1233" s="110"/>
      <c r="E1233" s="110"/>
      <c r="F1233" s="110"/>
      <c r="G1233" s="109"/>
      <c r="H1233" s="109"/>
      <c r="I1233" s="109"/>
      <c r="J1233" s="109"/>
      <c r="K1233" s="109"/>
      <c r="L1233" s="107" t="str">
        <f>IF(COUNTA('Master Tables'!$A1233:$C1233)=0,"",IF(COUNTA('Master Tables'!$D1233:$E1233,'Master Tables'!$I1233)=3,"Yes","No"))</f>
        <v/>
      </c>
      <c r="M1233" s="107">
        <f>COUNTA('Master Tables'!$D1233:$E1233,'Master Tables'!$I1233)+IF('Master Tables'!$J1233="Yes",1,0)</f>
        <v>0</v>
      </c>
      <c r="N1233" s="108">
        <f>IF('Master Tables'!$M1233&gt;0,4,0)</f>
        <v>0</v>
      </c>
    </row>
    <row r="1234" spans="1:14" s="4" customFormat="1">
      <c r="A1234" s="109"/>
      <c r="B1234" s="110"/>
      <c r="C1234" s="110"/>
      <c r="D1234" s="110"/>
      <c r="E1234" s="110"/>
      <c r="F1234" s="110"/>
      <c r="G1234" s="109"/>
      <c r="H1234" s="109"/>
      <c r="I1234" s="109"/>
      <c r="J1234" s="109"/>
      <c r="K1234" s="109"/>
      <c r="L1234" s="107" t="str">
        <f>IF(COUNTA('Master Tables'!$A1234:$C1234)=0,"",IF(COUNTA('Master Tables'!$D1234:$E1234,'Master Tables'!$I1234)=3,"Yes","No"))</f>
        <v/>
      </c>
      <c r="M1234" s="107">
        <f>COUNTA('Master Tables'!$D1234:$E1234,'Master Tables'!$I1234)+IF('Master Tables'!$J1234="Yes",1,0)</f>
        <v>0</v>
      </c>
      <c r="N1234" s="108">
        <f>IF('Master Tables'!$M1234&gt;0,4,0)</f>
        <v>0</v>
      </c>
    </row>
    <row r="1235" spans="1:14" s="4" customFormat="1">
      <c r="A1235" s="109"/>
      <c r="B1235" s="110"/>
      <c r="C1235" s="110"/>
      <c r="D1235" s="110"/>
      <c r="E1235" s="110"/>
      <c r="F1235" s="110"/>
      <c r="G1235" s="109"/>
      <c r="H1235" s="109"/>
      <c r="I1235" s="109"/>
      <c r="J1235" s="109"/>
      <c r="K1235" s="109"/>
      <c r="L1235" s="107" t="str">
        <f>IF(COUNTA('Master Tables'!$A1235:$C1235)=0,"",IF(COUNTA('Master Tables'!$D1235:$E1235,'Master Tables'!$I1235)=3,"Yes","No"))</f>
        <v/>
      </c>
      <c r="M1235" s="107">
        <f>COUNTA('Master Tables'!$D1235:$E1235,'Master Tables'!$I1235)+IF('Master Tables'!$J1235="Yes",1,0)</f>
        <v>0</v>
      </c>
      <c r="N1235" s="108">
        <f>IF('Master Tables'!$M1235&gt;0,4,0)</f>
        <v>0</v>
      </c>
    </row>
    <row r="1236" spans="1:14" s="4" customFormat="1">
      <c r="A1236" s="109"/>
      <c r="B1236" s="110"/>
      <c r="C1236" s="110"/>
      <c r="D1236" s="110"/>
      <c r="E1236" s="110"/>
      <c r="F1236" s="110"/>
      <c r="G1236" s="109"/>
      <c r="H1236" s="109"/>
      <c r="I1236" s="109"/>
      <c r="J1236" s="109"/>
      <c r="K1236" s="109"/>
      <c r="L1236" s="107" t="str">
        <f>IF(COUNTA('Master Tables'!$A1236:$C1236)=0,"",IF(COUNTA('Master Tables'!$D1236:$E1236,'Master Tables'!$I1236)=3,"Yes","No"))</f>
        <v/>
      </c>
      <c r="M1236" s="107">
        <f>COUNTA('Master Tables'!$D1236:$E1236,'Master Tables'!$I1236)+IF('Master Tables'!$J1236="Yes",1,0)</f>
        <v>0</v>
      </c>
      <c r="N1236" s="108">
        <f>IF('Master Tables'!$M1236&gt;0,4,0)</f>
        <v>0</v>
      </c>
    </row>
    <row r="1237" spans="1:14" s="4" customFormat="1">
      <c r="A1237" s="109"/>
      <c r="B1237" s="110"/>
      <c r="C1237" s="110"/>
      <c r="D1237" s="110"/>
      <c r="E1237" s="110"/>
      <c r="F1237" s="110"/>
      <c r="G1237" s="109"/>
      <c r="H1237" s="109"/>
      <c r="I1237" s="109"/>
      <c r="J1237" s="109"/>
      <c r="K1237" s="109"/>
      <c r="L1237" s="107" t="str">
        <f>IF(COUNTA('Master Tables'!$A1237:$C1237)=0,"",IF(COUNTA('Master Tables'!$D1237:$E1237,'Master Tables'!$I1237)=3,"Yes","No"))</f>
        <v/>
      </c>
      <c r="M1237" s="107">
        <f>COUNTA('Master Tables'!$D1237:$E1237,'Master Tables'!$I1237)+IF('Master Tables'!$J1237="Yes",1,0)</f>
        <v>0</v>
      </c>
      <c r="N1237" s="108">
        <f>IF('Master Tables'!$M1237&gt;0,4,0)</f>
        <v>0</v>
      </c>
    </row>
    <row r="1238" spans="1:14" s="4" customFormat="1">
      <c r="A1238" s="109"/>
      <c r="B1238" s="110"/>
      <c r="C1238" s="110"/>
      <c r="D1238" s="110"/>
      <c r="E1238" s="110"/>
      <c r="F1238" s="110"/>
      <c r="G1238" s="109"/>
      <c r="H1238" s="109"/>
      <c r="I1238" s="109"/>
      <c r="J1238" s="109"/>
      <c r="K1238" s="109"/>
      <c r="L1238" s="107" t="str">
        <f>IF(COUNTA('Master Tables'!$A1238:$C1238)=0,"",IF(COUNTA('Master Tables'!$D1238:$E1238,'Master Tables'!$I1238)=3,"Yes","No"))</f>
        <v/>
      </c>
      <c r="M1238" s="107">
        <f>COUNTA('Master Tables'!$D1238:$E1238,'Master Tables'!$I1238)+IF('Master Tables'!$J1238="Yes",1,0)</f>
        <v>0</v>
      </c>
      <c r="N1238" s="108">
        <f>IF('Master Tables'!$M1238&gt;0,4,0)</f>
        <v>0</v>
      </c>
    </row>
    <row r="1239" spans="1:14" s="4" customFormat="1">
      <c r="A1239" s="109"/>
      <c r="B1239" s="110"/>
      <c r="C1239" s="110"/>
      <c r="D1239" s="110"/>
      <c r="E1239" s="110"/>
      <c r="F1239" s="110"/>
      <c r="G1239" s="109"/>
      <c r="H1239" s="109"/>
      <c r="I1239" s="109"/>
      <c r="J1239" s="109"/>
      <c r="K1239" s="109"/>
      <c r="L1239" s="107" t="str">
        <f>IF(COUNTA('Master Tables'!$A1239:$C1239)=0,"",IF(COUNTA('Master Tables'!$D1239:$E1239,'Master Tables'!$I1239)=3,"Yes","No"))</f>
        <v/>
      </c>
      <c r="M1239" s="107">
        <f>COUNTA('Master Tables'!$D1239:$E1239,'Master Tables'!$I1239)+IF('Master Tables'!$J1239="Yes",1,0)</f>
        <v>0</v>
      </c>
      <c r="N1239" s="108">
        <f>IF('Master Tables'!$M1239&gt;0,4,0)</f>
        <v>0</v>
      </c>
    </row>
    <row r="1240" spans="1:14" s="4" customFormat="1">
      <c r="A1240" s="109"/>
      <c r="B1240" s="110"/>
      <c r="C1240" s="110"/>
      <c r="D1240" s="110"/>
      <c r="E1240" s="110"/>
      <c r="F1240" s="110"/>
      <c r="G1240" s="109"/>
      <c r="H1240" s="109"/>
      <c r="I1240" s="109"/>
      <c r="J1240" s="109"/>
      <c r="K1240" s="109"/>
      <c r="L1240" s="107" t="str">
        <f>IF(COUNTA('Master Tables'!$A1240:$C1240)=0,"",IF(COUNTA('Master Tables'!$D1240:$E1240,'Master Tables'!$I1240)=3,"Yes","No"))</f>
        <v/>
      </c>
      <c r="M1240" s="107">
        <f>COUNTA('Master Tables'!$D1240:$E1240,'Master Tables'!$I1240)+IF('Master Tables'!$J1240="Yes",1,0)</f>
        <v>0</v>
      </c>
      <c r="N1240" s="108">
        <f>IF('Master Tables'!$M1240&gt;0,4,0)</f>
        <v>0</v>
      </c>
    </row>
    <row r="1241" spans="1:14" s="4" customFormat="1">
      <c r="A1241" s="109"/>
      <c r="B1241" s="110"/>
      <c r="C1241" s="110"/>
      <c r="D1241" s="110"/>
      <c r="E1241" s="110"/>
      <c r="F1241" s="110"/>
      <c r="G1241" s="109"/>
      <c r="H1241" s="109"/>
      <c r="I1241" s="109"/>
      <c r="J1241" s="109"/>
      <c r="K1241" s="109"/>
      <c r="L1241" s="107" t="str">
        <f>IF(COUNTA('Master Tables'!$A1241:$C1241)=0,"",IF(COUNTA('Master Tables'!$D1241:$E1241,'Master Tables'!$I1241)=3,"Yes","No"))</f>
        <v/>
      </c>
      <c r="M1241" s="107">
        <f>COUNTA('Master Tables'!$D1241:$E1241,'Master Tables'!$I1241)+IF('Master Tables'!$J1241="Yes",1,0)</f>
        <v>0</v>
      </c>
      <c r="N1241" s="108">
        <f>IF('Master Tables'!$M1241&gt;0,4,0)</f>
        <v>0</v>
      </c>
    </row>
    <row r="1242" spans="1:14" s="4" customFormat="1">
      <c r="A1242" s="109"/>
      <c r="B1242" s="110"/>
      <c r="C1242" s="110"/>
      <c r="D1242" s="110"/>
      <c r="E1242" s="110"/>
      <c r="F1242" s="110"/>
      <c r="G1242" s="109"/>
      <c r="H1242" s="109"/>
      <c r="I1242" s="109"/>
      <c r="J1242" s="109"/>
      <c r="K1242" s="109"/>
      <c r="L1242" s="107" t="str">
        <f>IF(COUNTA('Master Tables'!$A1242:$C1242)=0,"",IF(COUNTA('Master Tables'!$D1242:$E1242,'Master Tables'!$I1242)=3,"Yes","No"))</f>
        <v/>
      </c>
      <c r="M1242" s="107">
        <f>COUNTA('Master Tables'!$D1242:$E1242,'Master Tables'!$I1242)+IF('Master Tables'!$J1242="Yes",1,0)</f>
        <v>0</v>
      </c>
      <c r="N1242" s="108">
        <f>IF('Master Tables'!$M1242&gt;0,4,0)</f>
        <v>0</v>
      </c>
    </row>
    <row r="1243" spans="1:14" s="4" customFormat="1">
      <c r="A1243" s="109"/>
      <c r="B1243" s="110"/>
      <c r="C1243" s="110"/>
      <c r="D1243" s="110"/>
      <c r="E1243" s="110"/>
      <c r="F1243" s="110"/>
      <c r="G1243" s="109"/>
      <c r="H1243" s="109"/>
      <c r="I1243" s="109"/>
      <c r="J1243" s="109"/>
      <c r="K1243" s="109"/>
      <c r="L1243" s="107" t="str">
        <f>IF(COUNTA('Master Tables'!$A1243:$C1243)=0,"",IF(COUNTA('Master Tables'!$D1243:$E1243,'Master Tables'!$I1243)=3,"Yes","No"))</f>
        <v/>
      </c>
      <c r="M1243" s="107">
        <f>COUNTA('Master Tables'!$D1243:$E1243,'Master Tables'!$I1243)+IF('Master Tables'!$J1243="Yes",1,0)</f>
        <v>0</v>
      </c>
      <c r="N1243" s="108">
        <f>IF('Master Tables'!$M1243&gt;0,4,0)</f>
        <v>0</v>
      </c>
    </row>
    <row r="1244" spans="1:14" s="4" customFormat="1">
      <c r="A1244" s="109"/>
      <c r="B1244" s="110"/>
      <c r="C1244" s="110"/>
      <c r="D1244" s="110"/>
      <c r="E1244" s="110"/>
      <c r="F1244" s="110"/>
      <c r="G1244" s="109"/>
      <c r="H1244" s="109"/>
      <c r="I1244" s="109"/>
      <c r="J1244" s="109"/>
      <c r="K1244" s="109"/>
      <c r="L1244" s="107" t="str">
        <f>IF(COUNTA('Master Tables'!$A1244:$C1244)=0,"",IF(COUNTA('Master Tables'!$D1244:$E1244,'Master Tables'!$I1244)=3,"Yes","No"))</f>
        <v/>
      </c>
      <c r="M1244" s="107">
        <f>COUNTA('Master Tables'!$D1244:$E1244,'Master Tables'!$I1244)+IF('Master Tables'!$J1244="Yes",1,0)</f>
        <v>0</v>
      </c>
      <c r="N1244" s="108">
        <f>IF('Master Tables'!$M1244&gt;0,4,0)</f>
        <v>0</v>
      </c>
    </row>
    <row r="1245" spans="1:14" s="4" customFormat="1">
      <c r="A1245" s="109"/>
      <c r="B1245" s="110"/>
      <c r="C1245" s="110"/>
      <c r="D1245" s="110"/>
      <c r="E1245" s="110"/>
      <c r="F1245" s="110"/>
      <c r="G1245" s="109"/>
      <c r="H1245" s="109"/>
      <c r="I1245" s="109"/>
      <c r="J1245" s="109"/>
      <c r="K1245" s="109"/>
      <c r="L1245" s="107" t="str">
        <f>IF(COUNTA('Master Tables'!$A1245:$C1245)=0,"",IF(COUNTA('Master Tables'!$D1245:$E1245,'Master Tables'!$I1245)=3,"Yes","No"))</f>
        <v/>
      </c>
      <c r="M1245" s="107">
        <f>COUNTA('Master Tables'!$D1245:$E1245,'Master Tables'!$I1245)+IF('Master Tables'!$J1245="Yes",1,0)</f>
        <v>0</v>
      </c>
      <c r="N1245" s="108">
        <f>IF('Master Tables'!$M1245&gt;0,4,0)</f>
        <v>0</v>
      </c>
    </row>
    <row r="1246" spans="1:14" s="4" customFormat="1">
      <c r="A1246" s="109"/>
      <c r="B1246" s="110"/>
      <c r="C1246" s="110"/>
      <c r="D1246" s="110"/>
      <c r="E1246" s="110"/>
      <c r="F1246" s="110"/>
      <c r="G1246" s="109"/>
      <c r="H1246" s="109"/>
      <c r="I1246" s="109"/>
      <c r="J1246" s="109"/>
      <c r="K1246" s="109"/>
      <c r="L1246" s="107" t="str">
        <f>IF(COUNTA('Master Tables'!$A1246:$C1246)=0,"",IF(COUNTA('Master Tables'!$D1246:$E1246,'Master Tables'!$I1246)=3,"Yes","No"))</f>
        <v/>
      </c>
      <c r="M1246" s="107">
        <f>COUNTA('Master Tables'!$D1246:$E1246,'Master Tables'!$I1246)+IF('Master Tables'!$J1246="Yes",1,0)</f>
        <v>0</v>
      </c>
      <c r="N1246" s="108">
        <f>IF('Master Tables'!$M1246&gt;0,4,0)</f>
        <v>0</v>
      </c>
    </row>
    <row r="1247" spans="1:14" s="4" customFormat="1">
      <c r="A1247" s="109"/>
      <c r="B1247" s="110"/>
      <c r="C1247" s="110"/>
      <c r="D1247" s="110"/>
      <c r="E1247" s="110"/>
      <c r="F1247" s="110"/>
      <c r="G1247" s="109"/>
      <c r="H1247" s="109"/>
      <c r="I1247" s="109"/>
      <c r="J1247" s="109"/>
      <c r="K1247" s="109"/>
      <c r="L1247" s="107" t="str">
        <f>IF(COUNTA('Master Tables'!$A1247:$C1247)=0,"",IF(COUNTA('Master Tables'!$D1247:$E1247,'Master Tables'!$I1247)=3,"Yes","No"))</f>
        <v/>
      </c>
      <c r="M1247" s="107">
        <f>COUNTA('Master Tables'!$D1247:$E1247,'Master Tables'!$I1247)+IF('Master Tables'!$J1247="Yes",1,0)</f>
        <v>0</v>
      </c>
      <c r="N1247" s="108">
        <f>IF('Master Tables'!$M1247&gt;0,4,0)</f>
        <v>0</v>
      </c>
    </row>
    <row r="1248" spans="1:14" s="4" customFormat="1">
      <c r="A1248" s="109"/>
      <c r="B1248" s="110"/>
      <c r="C1248" s="110"/>
      <c r="D1248" s="110"/>
      <c r="E1248" s="110"/>
      <c r="F1248" s="110"/>
      <c r="G1248" s="109"/>
      <c r="H1248" s="109"/>
      <c r="I1248" s="109"/>
      <c r="J1248" s="109"/>
      <c r="K1248" s="109"/>
      <c r="L1248" s="107" t="str">
        <f>IF(COUNTA('Master Tables'!$A1248:$C1248)=0,"",IF(COUNTA('Master Tables'!$D1248:$E1248,'Master Tables'!$I1248)=3,"Yes","No"))</f>
        <v/>
      </c>
      <c r="M1248" s="107">
        <f>COUNTA('Master Tables'!$D1248:$E1248,'Master Tables'!$I1248)+IF('Master Tables'!$J1248="Yes",1,0)</f>
        <v>0</v>
      </c>
      <c r="N1248" s="108">
        <f>IF('Master Tables'!$M1248&gt;0,4,0)</f>
        <v>0</v>
      </c>
    </row>
    <row r="1249" spans="1:14" s="4" customFormat="1">
      <c r="A1249" s="109"/>
      <c r="B1249" s="110"/>
      <c r="C1249" s="110"/>
      <c r="D1249" s="110"/>
      <c r="E1249" s="110"/>
      <c r="F1249" s="110"/>
      <c r="G1249" s="109"/>
      <c r="H1249" s="109"/>
      <c r="I1249" s="109"/>
      <c r="J1249" s="109"/>
      <c r="K1249" s="109"/>
      <c r="L1249" s="107" t="str">
        <f>IF(COUNTA('Master Tables'!$A1249:$C1249)=0,"",IF(COUNTA('Master Tables'!$D1249:$E1249,'Master Tables'!$I1249)=3,"Yes","No"))</f>
        <v/>
      </c>
      <c r="M1249" s="107">
        <f>COUNTA('Master Tables'!$D1249:$E1249,'Master Tables'!$I1249)+IF('Master Tables'!$J1249="Yes",1,0)</f>
        <v>0</v>
      </c>
      <c r="N1249" s="108">
        <f>IF('Master Tables'!$M1249&gt;0,4,0)</f>
        <v>0</v>
      </c>
    </row>
    <row r="1250" spans="1:14" s="4" customFormat="1">
      <c r="A1250" s="109"/>
      <c r="B1250" s="110"/>
      <c r="C1250" s="110"/>
      <c r="D1250" s="110"/>
      <c r="E1250" s="110"/>
      <c r="F1250" s="110"/>
      <c r="G1250" s="109"/>
      <c r="H1250" s="109"/>
      <c r="I1250" s="109"/>
      <c r="J1250" s="109"/>
      <c r="K1250" s="109"/>
      <c r="L1250" s="107" t="str">
        <f>IF(COUNTA('Master Tables'!$A1250:$C1250)=0,"",IF(COUNTA('Master Tables'!$D1250:$E1250,'Master Tables'!$I1250)=3,"Yes","No"))</f>
        <v/>
      </c>
      <c r="M1250" s="107">
        <f>COUNTA('Master Tables'!$D1250:$E1250,'Master Tables'!$I1250)+IF('Master Tables'!$J1250="Yes",1,0)</f>
        <v>0</v>
      </c>
      <c r="N1250" s="108">
        <f>IF('Master Tables'!$M1250&gt;0,4,0)</f>
        <v>0</v>
      </c>
    </row>
    <row r="1251" spans="1:14" s="4" customFormat="1">
      <c r="A1251" s="109"/>
      <c r="B1251" s="110"/>
      <c r="C1251" s="110"/>
      <c r="D1251" s="110"/>
      <c r="E1251" s="110"/>
      <c r="F1251" s="110"/>
      <c r="G1251" s="109"/>
      <c r="H1251" s="109"/>
      <c r="I1251" s="109"/>
      <c r="J1251" s="109"/>
      <c r="K1251" s="109"/>
      <c r="L1251" s="107" t="str">
        <f>IF(COUNTA('Master Tables'!$A1251:$C1251)=0,"",IF(COUNTA('Master Tables'!$D1251:$E1251,'Master Tables'!$I1251)=3,"Yes","No"))</f>
        <v/>
      </c>
      <c r="M1251" s="107">
        <f>COUNTA('Master Tables'!$D1251:$E1251,'Master Tables'!$I1251)+IF('Master Tables'!$J1251="Yes",1,0)</f>
        <v>0</v>
      </c>
      <c r="N1251" s="108">
        <f>IF('Master Tables'!$M1251&gt;0,4,0)</f>
        <v>0</v>
      </c>
    </row>
    <row r="1252" spans="1:14" s="4" customFormat="1">
      <c r="A1252" s="109"/>
      <c r="B1252" s="110"/>
      <c r="C1252" s="110"/>
      <c r="D1252" s="110"/>
      <c r="E1252" s="110"/>
      <c r="F1252" s="110"/>
      <c r="G1252" s="109"/>
      <c r="H1252" s="109"/>
      <c r="I1252" s="109"/>
      <c r="J1252" s="109"/>
      <c r="K1252" s="109"/>
      <c r="L1252" s="107" t="str">
        <f>IF(COUNTA('Master Tables'!$A1252:$C1252)=0,"",IF(COUNTA('Master Tables'!$D1252:$E1252,'Master Tables'!$I1252)=3,"Yes","No"))</f>
        <v/>
      </c>
      <c r="M1252" s="107">
        <f>COUNTA('Master Tables'!$D1252:$E1252,'Master Tables'!$I1252)+IF('Master Tables'!$J1252="Yes",1,0)</f>
        <v>0</v>
      </c>
      <c r="N1252" s="108">
        <f>IF('Master Tables'!$M1252&gt;0,4,0)</f>
        <v>0</v>
      </c>
    </row>
    <row r="1253" spans="1:14" s="4" customFormat="1">
      <c r="A1253" s="109"/>
      <c r="B1253" s="110"/>
      <c r="C1253" s="110"/>
      <c r="D1253" s="110"/>
      <c r="E1253" s="110"/>
      <c r="F1253" s="110"/>
      <c r="G1253" s="109"/>
      <c r="H1253" s="109"/>
      <c r="I1253" s="109"/>
      <c r="J1253" s="109"/>
      <c r="K1253" s="109"/>
      <c r="L1253" s="107" t="str">
        <f>IF(COUNTA('Master Tables'!$A1253:$C1253)=0,"",IF(COUNTA('Master Tables'!$D1253:$E1253,'Master Tables'!$I1253)=3,"Yes","No"))</f>
        <v/>
      </c>
      <c r="M1253" s="107">
        <f>COUNTA('Master Tables'!$D1253:$E1253,'Master Tables'!$I1253)+IF('Master Tables'!$J1253="Yes",1,0)</f>
        <v>0</v>
      </c>
      <c r="N1253" s="108">
        <f>IF('Master Tables'!$M1253&gt;0,4,0)</f>
        <v>0</v>
      </c>
    </row>
    <row r="1254" spans="1:14" s="4" customFormat="1">
      <c r="A1254" s="109"/>
      <c r="B1254" s="110"/>
      <c r="C1254" s="110"/>
      <c r="D1254" s="110"/>
      <c r="E1254" s="110"/>
      <c r="F1254" s="110"/>
      <c r="G1254" s="109"/>
      <c r="H1254" s="109"/>
      <c r="I1254" s="109"/>
      <c r="J1254" s="109"/>
      <c r="K1254" s="109"/>
      <c r="L1254" s="107" t="str">
        <f>IF(COUNTA('Master Tables'!$A1254:$C1254)=0,"",IF(COUNTA('Master Tables'!$D1254:$E1254,'Master Tables'!$I1254)=3,"Yes","No"))</f>
        <v/>
      </c>
      <c r="M1254" s="107">
        <f>COUNTA('Master Tables'!$D1254:$E1254,'Master Tables'!$I1254)+IF('Master Tables'!$J1254="Yes",1,0)</f>
        <v>0</v>
      </c>
      <c r="N1254" s="108">
        <f>IF('Master Tables'!$M1254&gt;0,4,0)</f>
        <v>0</v>
      </c>
    </row>
    <row r="1255" spans="1:14" s="4" customFormat="1">
      <c r="A1255" s="109"/>
      <c r="B1255" s="110"/>
      <c r="C1255" s="110"/>
      <c r="D1255" s="110"/>
      <c r="E1255" s="110"/>
      <c r="F1255" s="110"/>
      <c r="G1255" s="109"/>
      <c r="H1255" s="109"/>
      <c r="I1255" s="109"/>
      <c r="J1255" s="109"/>
      <c r="K1255" s="109"/>
      <c r="L1255" s="107" t="str">
        <f>IF(COUNTA('Master Tables'!$A1255:$C1255)=0,"",IF(COUNTA('Master Tables'!$D1255:$E1255,'Master Tables'!$I1255)=3,"Yes","No"))</f>
        <v/>
      </c>
      <c r="M1255" s="107">
        <f>COUNTA('Master Tables'!$D1255:$E1255,'Master Tables'!$I1255)+IF('Master Tables'!$J1255="Yes",1,0)</f>
        <v>0</v>
      </c>
      <c r="N1255" s="108">
        <f>IF('Master Tables'!$M1255&gt;0,4,0)</f>
        <v>0</v>
      </c>
    </row>
    <row r="1256" spans="1:14" s="4" customFormat="1">
      <c r="A1256" s="109"/>
      <c r="B1256" s="110"/>
      <c r="C1256" s="110"/>
      <c r="D1256" s="110"/>
      <c r="E1256" s="110"/>
      <c r="F1256" s="110"/>
      <c r="G1256" s="109"/>
      <c r="H1256" s="109"/>
      <c r="I1256" s="109"/>
      <c r="J1256" s="109"/>
      <c r="K1256" s="109"/>
      <c r="L1256" s="107" t="str">
        <f>IF(COUNTA('Master Tables'!$A1256:$C1256)=0,"",IF(COUNTA('Master Tables'!$D1256:$E1256,'Master Tables'!$I1256)=3,"Yes","No"))</f>
        <v/>
      </c>
      <c r="M1256" s="107">
        <f>COUNTA('Master Tables'!$D1256:$E1256,'Master Tables'!$I1256)+IF('Master Tables'!$J1256="Yes",1,0)</f>
        <v>0</v>
      </c>
      <c r="N1256" s="108">
        <f>IF('Master Tables'!$M1256&gt;0,4,0)</f>
        <v>0</v>
      </c>
    </row>
    <row r="1257" spans="1:14" s="4" customFormat="1">
      <c r="A1257" s="109"/>
      <c r="B1257" s="110"/>
      <c r="C1257" s="110"/>
      <c r="D1257" s="110"/>
      <c r="E1257" s="110"/>
      <c r="F1257" s="110"/>
      <c r="G1257" s="109"/>
      <c r="H1257" s="109"/>
      <c r="I1257" s="109"/>
      <c r="J1257" s="109"/>
      <c r="K1257" s="109"/>
      <c r="L1257" s="107" t="str">
        <f>IF(COUNTA('Master Tables'!$A1257:$C1257)=0,"",IF(COUNTA('Master Tables'!$D1257:$E1257,'Master Tables'!$I1257)=3,"Yes","No"))</f>
        <v/>
      </c>
      <c r="M1257" s="107">
        <f>COUNTA('Master Tables'!$D1257:$E1257,'Master Tables'!$I1257)+IF('Master Tables'!$J1257="Yes",1,0)</f>
        <v>0</v>
      </c>
      <c r="N1257" s="108">
        <f>IF('Master Tables'!$M1257&gt;0,4,0)</f>
        <v>0</v>
      </c>
    </row>
    <row r="1258" spans="1:14" s="4" customFormat="1">
      <c r="A1258" s="109"/>
      <c r="B1258" s="110"/>
      <c r="C1258" s="110"/>
      <c r="D1258" s="110"/>
      <c r="E1258" s="110"/>
      <c r="F1258" s="110"/>
      <c r="G1258" s="109"/>
      <c r="H1258" s="109"/>
      <c r="I1258" s="109"/>
      <c r="J1258" s="109"/>
      <c r="K1258" s="109"/>
      <c r="L1258" s="107" t="str">
        <f>IF(COUNTA('Master Tables'!$A1258:$C1258)=0,"",IF(COUNTA('Master Tables'!$D1258:$E1258,'Master Tables'!$I1258)=3,"Yes","No"))</f>
        <v/>
      </c>
      <c r="M1258" s="107">
        <f>COUNTA('Master Tables'!$D1258:$E1258,'Master Tables'!$I1258)+IF('Master Tables'!$J1258="Yes",1,0)</f>
        <v>0</v>
      </c>
      <c r="N1258" s="108">
        <f>IF('Master Tables'!$M1258&gt;0,4,0)</f>
        <v>0</v>
      </c>
    </row>
    <row r="1259" spans="1:14" s="4" customFormat="1">
      <c r="A1259" s="109"/>
      <c r="B1259" s="110"/>
      <c r="C1259" s="110"/>
      <c r="D1259" s="110"/>
      <c r="E1259" s="110"/>
      <c r="F1259" s="110"/>
      <c r="G1259" s="109"/>
      <c r="H1259" s="109"/>
      <c r="I1259" s="109"/>
      <c r="J1259" s="109"/>
      <c r="K1259" s="109"/>
      <c r="L1259" s="107" t="str">
        <f>IF(COUNTA('Master Tables'!$A1259:$C1259)=0,"",IF(COUNTA('Master Tables'!$D1259:$E1259,'Master Tables'!$I1259)=3,"Yes","No"))</f>
        <v/>
      </c>
      <c r="M1259" s="107">
        <f>COUNTA('Master Tables'!$D1259:$E1259,'Master Tables'!$I1259)+IF('Master Tables'!$J1259="Yes",1,0)</f>
        <v>0</v>
      </c>
      <c r="N1259" s="108">
        <f>IF('Master Tables'!$M1259&gt;0,4,0)</f>
        <v>0</v>
      </c>
    </row>
    <row r="1260" spans="1:14" s="4" customFormat="1">
      <c r="A1260" s="109"/>
      <c r="B1260" s="110"/>
      <c r="C1260" s="110"/>
      <c r="D1260" s="110"/>
      <c r="E1260" s="110"/>
      <c r="F1260" s="110"/>
      <c r="G1260" s="109"/>
      <c r="H1260" s="109"/>
      <c r="I1260" s="109"/>
      <c r="J1260" s="109"/>
      <c r="K1260" s="109"/>
      <c r="L1260" s="107" t="str">
        <f>IF(COUNTA('Master Tables'!$A1260:$C1260)=0,"",IF(COUNTA('Master Tables'!$D1260:$E1260,'Master Tables'!$I1260)=3,"Yes","No"))</f>
        <v/>
      </c>
      <c r="M1260" s="107">
        <f>COUNTA('Master Tables'!$D1260:$E1260,'Master Tables'!$I1260)+IF('Master Tables'!$J1260="Yes",1,0)</f>
        <v>0</v>
      </c>
      <c r="N1260" s="108">
        <f>IF('Master Tables'!$M1260&gt;0,4,0)</f>
        <v>0</v>
      </c>
    </row>
    <row r="1261" spans="1:14" s="4" customFormat="1">
      <c r="A1261" s="109"/>
      <c r="B1261" s="110"/>
      <c r="C1261" s="110"/>
      <c r="D1261" s="110"/>
      <c r="E1261" s="110"/>
      <c r="F1261" s="110"/>
      <c r="G1261" s="109"/>
      <c r="H1261" s="109"/>
      <c r="I1261" s="109"/>
      <c r="J1261" s="109"/>
      <c r="K1261" s="109"/>
      <c r="L1261" s="107" t="str">
        <f>IF(COUNTA('Master Tables'!$A1261:$C1261)=0,"",IF(COUNTA('Master Tables'!$D1261:$E1261,'Master Tables'!$I1261)=3,"Yes","No"))</f>
        <v/>
      </c>
      <c r="M1261" s="107">
        <f>COUNTA('Master Tables'!$D1261:$E1261,'Master Tables'!$I1261)+IF('Master Tables'!$J1261="Yes",1,0)</f>
        <v>0</v>
      </c>
      <c r="N1261" s="108">
        <f>IF('Master Tables'!$M1261&gt;0,4,0)</f>
        <v>0</v>
      </c>
    </row>
    <row r="1262" spans="1:14" s="4" customFormat="1">
      <c r="A1262" s="109"/>
      <c r="B1262" s="110"/>
      <c r="C1262" s="110"/>
      <c r="D1262" s="110"/>
      <c r="E1262" s="110"/>
      <c r="F1262" s="110"/>
      <c r="G1262" s="109"/>
      <c r="H1262" s="109"/>
      <c r="I1262" s="109"/>
      <c r="J1262" s="109"/>
      <c r="K1262" s="109"/>
      <c r="L1262" s="107" t="str">
        <f>IF(COUNTA('Master Tables'!$A1262:$C1262)=0,"",IF(COUNTA('Master Tables'!$D1262:$E1262,'Master Tables'!$I1262)=3,"Yes","No"))</f>
        <v/>
      </c>
      <c r="M1262" s="107">
        <f>COUNTA('Master Tables'!$D1262:$E1262,'Master Tables'!$I1262)+IF('Master Tables'!$J1262="Yes",1,0)</f>
        <v>0</v>
      </c>
      <c r="N1262" s="108">
        <f>IF('Master Tables'!$M1262&gt;0,4,0)</f>
        <v>0</v>
      </c>
    </row>
    <row r="1263" spans="1:14" s="4" customFormat="1">
      <c r="A1263" s="109"/>
      <c r="B1263" s="110"/>
      <c r="C1263" s="110"/>
      <c r="D1263" s="110"/>
      <c r="E1263" s="110"/>
      <c r="F1263" s="110"/>
      <c r="G1263" s="109"/>
      <c r="H1263" s="109"/>
      <c r="I1263" s="109"/>
      <c r="J1263" s="109"/>
      <c r="K1263" s="109"/>
      <c r="L1263" s="107" t="str">
        <f>IF(COUNTA('Master Tables'!$A1263:$C1263)=0,"",IF(COUNTA('Master Tables'!$D1263:$E1263,'Master Tables'!$I1263)=3,"Yes","No"))</f>
        <v/>
      </c>
      <c r="M1263" s="107">
        <f>COUNTA('Master Tables'!$D1263:$E1263,'Master Tables'!$I1263)+IF('Master Tables'!$J1263="Yes",1,0)</f>
        <v>0</v>
      </c>
      <c r="N1263" s="108">
        <f>IF('Master Tables'!$M1263&gt;0,4,0)</f>
        <v>0</v>
      </c>
    </row>
    <row r="1264" spans="1:14" s="4" customFormat="1">
      <c r="A1264" s="109"/>
      <c r="B1264" s="110"/>
      <c r="C1264" s="110"/>
      <c r="D1264" s="110"/>
      <c r="E1264" s="110"/>
      <c r="F1264" s="110"/>
      <c r="G1264" s="109"/>
      <c r="H1264" s="109"/>
      <c r="I1264" s="109"/>
      <c r="J1264" s="109"/>
      <c r="K1264" s="109"/>
      <c r="L1264" s="107" t="str">
        <f>IF(COUNTA('Master Tables'!$A1264:$C1264)=0,"",IF(COUNTA('Master Tables'!$D1264:$E1264,'Master Tables'!$I1264)=3,"Yes","No"))</f>
        <v/>
      </c>
      <c r="M1264" s="107">
        <f>COUNTA('Master Tables'!$D1264:$E1264,'Master Tables'!$I1264)+IF('Master Tables'!$J1264="Yes",1,0)</f>
        <v>0</v>
      </c>
      <c r="N1264" s="108">
        <f>IF('Master Tables'!$M1264&gt;0,4,0)</f>
        <v>0</v>
      </c>
    </row>
    <row r="1265" spans="1:14" s="4" customFormat="1">
      <c r="A1265" s="109"/>
      <c r="B1265" s="110"/>
      <c r="C1265" s="110"/>
      <c r="D1265" s="110"/>
      <c r="E1265" s="110"/>
      <c r="F1265" s="110"/>
      <c r="G1265" s="109"/>
      <c r="H1265" s="109"/>
      <c r="I1265" s="109"/>
      <c r="J1265" s="109"/>
      <c r="K1265" s="109"/>
      <c r="L1265" s="107" t="str">
        <f>IF(COUNTA('Master Tables'!$A1265:$C1265)=0,"",IF(COUNTA('Master Tables'!$D1265:$E1265,'Master Tables'!$I1265)=3,"Yes","No"))</f>
        <v/>
      </c>
      <c r="M1265" s="107">
        <f>COUNTA('Master Tables'!$D1265:$E1265,'Master Tables'!$I1265)+IF('Master Tables'!$J1265="Yes",1,0)</f>
        <v>0</v>
      </c>
      <c r="N1265" s="108">
        <f>IF('Master Tables'!$M1265&gt;0,4,0)</f>
        <v>0</v>
      </c>
    </row>
    <row r="1266" spans="1:14" s="4" customFormat="1">
      <c r="A1266" s="109"/>
      <c r="B1266" s="110"/>
      <c r="C1266" s="110"/>
      <c r="D1266" s="110"/>
      <c r="E1266" s="110"/>
      <c r="F1266" s="110"/>
      <c r="G1266" s="109"/>
      <c r="H1266" s="109"/>
      <c r="I1266" s="109"/>
      <c r="J1266" s="109"/>
      <c r="K1266" s="109"/>
      <c r="L1266" s="107" t="str">
        <f>IF(COUNTA('Master Tables'!$A1266:$C1266)=0,"",IF(COUNTA('Master Tables'!$D1266:$E1266,'Master Tables'!$I1266)=3,"Yes","No"))</f>
        <v/>
      </c>
      <c r="M1266" s="107">
        <f>COUNTA('Master Tables'!$D1266:$E1266,'Master Tables'!$I1266)+IF('Master Tables'!$J1266="Yes",1,0)</f>
        <v>0</v>
      </c>
      <c r="N1266" s="108">
        <f>IF('Master Tables'!$M1266&gt;0,4,0)</f>
        <v>0</v>
      </c>
    </row>
    <row r="1267" spans="1:14" s="4" customFormat="1">
      <c r="A1267" s="109"/>
      <c r="B1267" s="110"/>
      <c r="C1267" s="110"/>
      <c r="D1267" s="110"/>
      <c r="E1267" s="110"/>
      <c r="F1267" s="110"/>
      <c r="G1267" s="109"/>
      <c r="H1267" s="109"/>
      <c r="I1267" s="109"/>
      <c r="J1267" s="109"/>
      <c r="K1267" s="109"/>
      <c r="L1267" s="107" t="str">
        <f>IF(COUNTA('Master Tables'!$A1267:$C1267)=0,"",IF(COUNTA('Master Tables'!$D1267:$E1267,'Master Tables'!$I1267)=3,"Yes","No"))</f>
        <v/>
      </c>
      <c r="M1267" s="107">
        <f>COUNTA('Master Tables'!$D1267:$E1267,'Master Tables'!$I1267)+IF('Master Tables'!$J1267="Yes",1,0)</f>
        <v>0</v>
      </c>
      <c r="N1267" s="108">
        <f>IF('Master Tables'!$M1267&gt;0,4,0)</f>
        <v>0</v>
      </c>
    </row>
    <row r="1268" spans="1:14" s="4" customFormat="1">
      <c r="A1268" s="109"/>
      <c r="B1268" s="110"/>
      <c r="C1268" s="110"/>
      <c r="D1268" s="110"/>
      <c r="E1268" s="110"/>
      <c r="F1268" s="110"/>
      <c r="G1268" s="109"/>
      <c r="H1268" s="109"/>
      <c r="I1268" s="109"/>
      <c r="J1268" s="109"/>
      <c r="K1268" s="109"/>
      <c r="L1268" s="107" t="str">
        <f>IF(COUNTA('Master Tables'!$A1268:$C1268)=0,"",IF(COUNTA('Master Tables'!$D1268:$E1268,'Master Tables'!$I1268)=3,"Yes","No"))</f>
        <v/>
      </c>
      <c r="M1268" s="107">
        <f>COUNTA('Master Tables'!$D1268:$E1268,'Master Tables'!$I1268)+IF('Master Tables'!$J1268="Yes",1,0)</f>
        <v>0</v>
      </c>
      <c r="N1268" s="108">
        <f>IF('Master Tables'!$M1268&gt;0,4,0)</f>
        <v>0</v>
      </c>
    </row>
    <row r="1269" spans="1:14" s="4" customFormat="1">
      <c r="A1269" s="109"/>
      <c r="B1269" s="110"/>
      <c r="C1269" s="110"/>
      <c r="D1269" s="110"/>
      <c r="E1269" s="110"/>
      <c r="F1269" s="110"/>
      <c r="G1269" s="109"/>
      <c r="H1269" s="109"/>
      <c r="I1269" s="109"/>
      <c r="J1269" s="109"/>
      <c r="K1269" s="109"/>
      <c r="L1269" s="107" t="str">
        <f>IF(COUNTA('Master Tables'!$A1269:$C1269)=0,"",IF(COUNTA('Master Tables'!$D1269:$E1269,'Master Tables'!$I1269)=3,"Yes","No"))</f>
        <v/>
      </c>
      <c r="M1269" s="107">
        <f>COUNTA('Master Tables'!$D1269:$E1269,'Master Tables'!$I1269)+IF('Master Tables'!$J1269="Yes",1,0)</f>
        <v>0</v>
      </c>
      <c r="N1269" s="108">
        <f>IF('Master Tables'!$M1269&gt;0,4,0)</f>
        <v>0</v>
      </c>
    </row>
    <row r="1270" spans="1:14" s="4" customFormat="1">
      <c r="A1270" s="109"/>
      <c r="B1270" s="110"/>
      <c r="C1270" s="110"/>
      <c r="D1270" s="110"/>
      <c r="E1270" s="110"/>
      <c r="F1270" s="110"/>
      <c r="G1270" s="109"/>
      <c r="H1270" s="109"/>
      <c r="I1270" s="109"/>
      <c r="J1270" s="109"/>
      <c r="K1270" s="109"/>
      <c r="L1270" s="107" t="str">
        <f>IF(COUNTA('Master Tables'!$A1270:$C1270)=0,"",IF(COUNTA('Master Tables'!$D1270:$E1270,'Master Tables'!$I1270)=3,"Yes","No"))</f>
        <v/>
      </c>
      <c r="M1270" s="107">
        <f>COUNTA('Master Tables'!$D1270:$E1270,'Master Tables'!$I1270)+IF('Master Tables'!$J1270="Yes",1,0)</f>
        <v>0</v>
      </c>
      <c r="N1270" s="108">
        <f>IF('Master Tables'!$M1270&gt;0,4,0)</f>
        <v>0</v>
      </c>
    </row>
    <row r="1271" spans="1:14" s="4" customFormat="1">
      <c r="A1271" s="109"/>
      <c r="B1271" s="110"/>
      <c r="C1271" s="110"/>
      <c r="D1271" s="110"/>
      <c r="E1271" s="110"/>
      <c r="F1271" s="110"/>
      <c r="G1271" s="109"/>
      <c r="H1271" s="109"/>
      <c r="I1271" s="109"/>
      <c r="J1271" s="109"/>
      <c r="K1271" s="109"/>
      <c r="L1271" s="107" t="str">
        <f>IF(COUNTA('Master Tables'!$A1271:$C1271)=0,"",IF(COUNTA('Master Tables'!$D1271:$E1271,'Master Tables'!$I1271)=3,"Yes","No"))</f>
        <v/>
      </c>
      <c r="M1271" s="107">
        <f>COUNTA('Master Tables'!$D1271:$E1271,'Master Tables'!$I1271)+IF('Master Tables'!$J1271="Yes",1,0)</f>
        <v>0</v>
      </c>
      <c r="N1271" s="108">
        <f>IF('Master Tables'!$M1271&gt;0,4,0)</f>
        <v>0</v>
      </c>
    </row>
    <row r="1272" spans="1:14" s="4" customFormat="1">
      <c r="A1272" s="109"/>
      <c r="B1272" s="110"/>
      <c r="C1272" s="110"/>
      <c r="D1272" s="110"/>
      <c r="E1272" s="110"/>
      <c r="F1272" s="110"/>
      <c r="G1272" s="109"/>
      <c r="H1272" s="109"/>
      <c r="I1272" s="109"/>
      <c r="J1272" s="109"/>
      <c r="K1272" s="109"/>
      <c r="L1272" s="107" t="str">
        <f>IF(COUNTA('Master Tables'!$A1272:$C1272)=0,"",IF(COUNTA('Master Tables'!$D1272:$E1272,'Master Tables'!$I1272)=3,"Yes","No"))</f>
        <v/>
      </c>
      <c r="M1272" s="107">
        <f>COUNTA('Master Tables'!$D1272:$E1272,'Master Tables'!$I1272)+IF('Master Tables'!$J1272="Yes",1,0)</f>
        <v>0</v>
      </c>
      <c r="N1272" s="108">
        <f>IF('Master Tables'!$M1272&gt;0,4,0)</f>
        <v>0</v>
      </c>
    </row>
    <row r="1273" spans="1:14" s="4" customFormat="1">
      <c r="A1273" s="109"/>
      <c r="B1273" s="110"/>
      <c r="C1273" s="110"/>
      <c r="D1273" s="110"/>
      <c r="E1273" s="110"/>
      <c r="F1273" s="110"/>
      <c r="G1273" s="109"/>
      <c r="H1273" s="109"/>
      <c r="I1273" s="109"/>
      <c r="J1273" s="109"/>
      <c r="K1273" s="109"/>
      <c r="L1273" s="107" t="str">
        <f>IF(COUNTA('Master Tables'!$A1273:$C1273)=0,"",IF(COUNTA('Master Tables'!$D1273:$E1273,'Master Tables'!$I1273)=3,"Yes","No"))</f>
        <v/>
      </c>
      <c r="M1273" s="107">
        <f>COUNTA('Master Tables'!$D1273:$E1273,'Master Tables'!$I1273)+IF('Master Tables'!$J1273="Yes",1,0)</f>
        <v>0</v>
      </c>
      <c r="N1273" s="108">
        <f>IF('Master Tables'!$M1273&gt;0,4,0)</f>
        <v>0</v>
      </c>
    </row>
    <row r="1274" spans="1:14" s="4" customFormat="1">
      <c r="A1274" s="109"/>
      <c r="B1274" s="110"/>
      <c r="C1274" s="110"/>
      <c r="D1274" s="110"/>
      <c r="E1274" s="110"/>
      <c r="F1274" s="110"/>
      <c r="G1274" s="109"/>
      <c r="H1274" s="109"/>
      <c r="I1274" s="109"/>
      <c r="J1274" s="109"/>
      <c r="K1274" s="109"/>
      <c r="L1274" s="107" t="str">
        <f>IF(COUNTA('Master Tables'!$A1274:$C1274)=0,"",IF(COUNTA('Master Tables'!$D1274:$E1274,'Master Tables'!$I1274)=3,"Yes","No"))</f>
        <v/>
      </c>
      <c r="M1274" s="107">
        <f>COUNTA('Master Tables'!$D1274:$E1274,'Master Tables'!$I1274)+IF('Master Tables'!$J1274="Yes",1,0)</f>
        <v>0</v>
      </c>
      <c r="N1274" s="108">
        <f>IF('Master Tables'!$M1274&gt;0,4,0)</f>
        <v>0</v>
      </c>
    </row>
    <row r="1275" spans="1:14" s="4" customFormat="1">
      <c r="A1275" s="109"/>
      <c r="B1275" s="110"/>
      <c r="C1275" s="110"/>
      <c r="D1275" s="110"/>
      <c r="E1275" s="110"/>
      <c r="F1275" s="110"/>
      <c r="G1275" s="109"/>
      <c r="H1275" s="109"/>
      <c r="I1275" s="109"/>
      <c r="J1275" s="109"/>
      <c r="K1275" s="109"/>
      <c r="L1275" s="107" t="str">
        <f>IF(COUNTA('Master Tables'!$A1275:$C1275)=0,"",IF(COUNTA('Master Tables'!$D1275:$E1275,'Master Tables'!$I1275)=3,"Yes","No"))</f>
        <v/>
      </c>
      <c r="M1275" s="107">
        <f>COUNTA('Master Tables'!$D1275:$E1275,'Master Tables'!$I1275)+IF('Master Tables'!$J1275="Yes",1,0)</f>
        <v>0</v>
      </c>
      <c r="N1275" s="108">
        <f>IF('Master Tables'!$M1275&gt;0,4,0)</f>
        <v>0</v>
      </c>
    </row>
    <row r="1276" spans="1:14" s="4" customFormat="1">
      <c r="A1276" s="109"/>
      <c r="B1276" s="110"/>
      <c r="C1276" s="110"/>
      <c r="D1276" s="110"/>
      <c r="E1276" s="110"/>
      <c r="F1276" s="110"/>
      <c r="G1276" s="109"/>
      <c r="H1276" s="109"/>
      <c r="I1276" s="109"/>
      <c r="J1276" s="109"/>
      <c r="K1276" s="109"/>
      <c r="L1276" s="107" t="str">
        <f>IF(COUNTA('Master Tables'!$A1276:$C1276)=0,"",IF(COUNTA('Master Tables'!$D1276:$E1276,'Master Tables'!$I1276)=3,"Yes","No"))</f>
        <v/>
      </c>
      <c r="M1276" s="107">
        <f>COUNTA('Master Tables'!$D1276:$E1276,'Master Tables'!$I1276)+IF('Master Tables'!$J1276="Yes",1,0)</f>
        <v>0</v>
      </c>
      <c r="N1276" s="108">
        <f>IF('Master Tables'!$M1276&gt;0,4,0)</f>
        <v>0</v>
      </c>
    </row>
    <row r="1277" spans="1:14" s="4" customFormat="1">
      <c r="A1277" s="109"/>
      <c r="B1277" s="110"/>
      <c r="C1277" s="110"/>
      <c r="D1277" s="110"/>
      <c r="E1277" s="110"/>
      <c r="F1277" s="110"/>
      <c r="G1277" s="109"/>
      <c r="H1277" s="109"/>
      <c r="I1277" s="109"/>
      <c r="J1277" s="109"/>
      <c r="K1277" s="109"/>
      <c r="L1277" s="107" t="str">
        <f>IF(COUNTA('Master Tables'!$A1277:$C1277)=0,"",IF(COUNTA('Master Tables'!$D1277:$E1277,'Master Tables'!$I1277)=3,"Yes","No"))</f>
        <v/>
      </c>
      <c r="M1277" s="107">
        <f>COUNTA('Master Tables'!$D1277:$E1277,'Master Tables'!$I1277)+IF('Master Tables'!$J1277="Yes",1,0)</f>
        <v>0</v>
      </c>
      <c r="N1277" s="108">
        <f>IF('Master Tables'!$M1277&gt;0,4,0)</f>
        <v>0</v>
      </c>
    </row>
    <row r="1278" spans="1:14" s="4" customFormat="1">
      <c r="A1278" s="109"/>
      <c r="B1278" s="110"/>
      <c r="C1278" s="110"/>
      <c r="D1278" s="110"/>
      <c r="E1278" s="110"/>
      <c r="F1278" s="110"/>
      <c r="G1278" s="109"/>
      <c r="H1278" s="109"/>
      <c r="I1278" s="109"/>
      <c r="J1278" s="109"/>
      <c r="K1278" s="109"/>
      <c r="L1278" s="107" t="str">
        <f>IF(COUNTA('Master Tables'!$A1278:$C1278)=0,"",IF(COUNTA('Master Tables'!$D1278:$E1278,'Master Tables'!$I1278)=3,"Yes","No"))</f>
        <v/>
      </c>
      <c r="M1278" s="107">
        <f>COUNTA('Master Tables'!$D1278:$E1278,'Master Tables'!$I1278)+IF('Master Tables'!$J1278="Yes",1,0)</f>
        <v>0</v>
      </c>
      <c r="N1278" s="108">
        <f>IF('Master Tables'!$M1278&gt;0,4,0)</f>
        <v>0</v>
      </c>
    </row>
    <row r="1279" spans="1:14" s="4" customFormat="1">
      <c r="A1279" s="109"/>
      <c r="B1279" s="110"/>
      <c r="C1279" s="110"/>
      <c r="D1279" s="110"/>
      <c r="E1279" s="110"/>
      <c r="F1279" s="110"/>
      <c r="G1279" s="109"/>
      <c r="H1279" s="109"/>
      <c r="I1279" s="109"/>
      <c r="J1279" s="109"/>
      <c r="K1279" s="109"/>
      <c r="L1279" s="107" t="str">
        <f>IF(COUNTA('Master Tables'!$A1279:$C1279)=0,"",IF(COUNTA('Master Tables'!$D1279:$E1279,'Master Tables'!$I1279)=3,"Yes","No"))</f>
        <v/>
      </c>
      <c r="M1279" s="107">
        <f>COUNTA('Master Tables'!$D1279:$E1279,'Master Tables'!$I1279)+IF('Master Tables'!$J1279="Yes",1,0)</f>
        <v>0</v>
      </c>
      <c r="N1279" s="108">
        <f>IF('Master Tables'!$M1279&gt;0,4,0)</f>
        <v>0</v>
      </c>
    </row>
    <row r="1280" spans="1:14" s="4" customFormat="1">
      <c r="A1280" s="109"/>
      <c r="B1280" s="110"/>
      <c r="C1280" s="110"/>
      <c r="D1280" s="110"/>
      <c r="E1280" s="110"/>
      <c r="F1280" s="110"/>
      <c r="G1280" s="109"/>
      <c r="H1280" s="109"/>
      <c r="I1280" s="109"/>
      <c r="J1280" s="109"/>
      <c r="K1280" s="109"/>
      <c r="L1280" s="107" t="str">
        <f>IF(COUNTA('Master Tables'!$A1280:$C1280)=0,"",IF(COUNTA('Master Tables'!$D1280:$E1280,'Master Tables'!$I1280)=3,"Yes","No"))</f>
        <v/>
      </c>
      <c r="M1280" s="107">
        <f>COUNTA('Master Tables'!$D1280:$E1280,'Master Tables'!$I1280)+IF('Master Tables'!$J1280="Yes",1,0)</f>
        <v>0</v>
      </c>
      <c r="N1280" s="108">
        <f>IF('Master Tables'!$M1280&gt;0,4,0)</f>
        <v>0</v>
      </c>
    </row>
    <row r="1281" spans="1:14" s="4" customFormat="1">
      <c r="A1281" s="109"/>
      <c r="B1281" s="110"/>
      <c r="C1281" s="110"/>
      <c r="D1281" s="110"/>
      <c r="E1281" s="110"/>
      <c r="F1281" s="110"/>
      <c r="G1281" s="109"/>
      <c r="H1281" s="109"/>
      <c r="I1281" s="109"/>
      <c r="J1281" s="109"/>
      <c r="K1281" s="109"/>
      <c r="L1281" s="107" t="str">
        <f>IF(COUNTA('Master Tables'!$A1281:$C1281)=0,"",IF(COUNTA('Master Tables'!$D1281:$E1281,'Master Tables'!$I1281)=3,"Yes","No"))</f>
        <v/>
      </c>
      <c r="M1281" s="107">
        <f>COUNTA('Master Tables'!$D1281:$E1281,'Master Tables'!$I1281)+IF('Master Tables'!$J1281="Yes",1,0)</f>
        <v>0</v>
      </c>
      <c r="N1281" s="108">
        <f>IF('Master Tables'!$M1281&gt;0,4,0)</f>
        <v>0</v>
      </c>
    </row>
    <row r="1282" spans="1:14" s="4" customFormat="1">
      <c r="A1282" s="109"/>
      <c r="B1282" s="110"/>
      <c r="C1282" s="110"/>
      <c r="D1282" s="110"/>
      <c r="E1282" s="110"/>
      <c r="F1282" s="110"/>
      <c r="G1282" s="109"/>
      <c r="H1282" s="109"/>
      <c r="I1282" s="109"/>
      <c r="J1282" s="109"/>
      <c r="K1282" s="109"/>
      <c r="L1282" s="107" t="str">
        <f>IF(COUNTA('Master Tables'!$A1282:$C1282)=0,"",IF(COUNTA('Master Tables'!$D1282:$E1282,'Master Tables'!$I1282)=3,"Yes","No"))</f>
        <v/>
      </c>
      <c r="M1282" s="107">
        <f>COUNTA('Master Tables'!$D1282:$E1282,'Master Tables'!$I1282)+IF('Master Tables'!$J1282="Yes",1,0)</f>
        <v>0</v>
      </c>
      <c r="N1282" s="108">
        <f>IF('Master Tables'!$M1282&gt;0,4,0)</f>
        <v>0</v>
      </c>
    </row>
    <row r="1283" spans="1:14" s="4" customFormat="1">
      <c r="A1283" s="109"/>
      <c r="B1283" s="110"/>
      <c r="C1283" s="110"/>
      <c r="D1283" s="110"/>
      <c r="E1283" s="110"/>
      <c r="F1283" s="110"/>
      <c r="G1283" s="109"/>
      <c r="H1283" s="109"/>
      <c r="I1283" s="109"/>
      <c r="J1283" s="109"/>
      <c r="K1283" s="109"/>
      <c r="L1283" s="107" t="str">
        <f>IF(COUNTA('Master Tables'!$A1283:$C1283)=0,"",IF(COUNTA('Master Tables'!$D1283:$E1283,'Master Tables'!$I1283)=3,"Yes","No"))</f>
        <v/>
      </c>
      <c r="M1283" s="107">
        <f>COUNTA('Master Tables'!$D1283:$E1283,'Master Tables'!$I1283)+IF('Master Tables'!$J1283="Yes",1,0)</f>
        <v>0</v>
      </c>
      <c r="N1283" s="108">
        <f>IF('Master Tables'!$M1283&gt;0,4,0)</f>
        <v>0</v>
      </c>
    </row>
    <row r="1284" spans="1:14" s="4" customFormat="1">
      <c r="A1284" s="109"/>
      <c r="B1284" s="110"/>
      <c r="C1284" s="110"/>
      <c r="D1284" s="110"/>
      <c r="E1284" s="110"/>
      <c r="F1284" s="110"/>
      <c r="G1284" s="109"/>
      <c r="H1284" s="109"/>
      <c r="I1284" s="109"/>
      <c r="J1284" s="109"/>
      <c r="K1284" s="109"/>
      <c r="L1284" s="107" t="str">
        <f>IF(COUNTA('Master Tables'!$A1284:$C1284)=0,"",IF(COUNTA('Master Tables'!$D1284:$E1284,'Master Tables'!$I1284)=3,"Yes","No"))</f>
        <v/>
      </c>
      <c r="M1284" s="107">
        <f>COUNTA('Master Tables'!$D1284:$E1284,'Master Tables'!$I1284)+IF('Master Tables'!$J1284="Yes",1,0)</f>
        <v>0</v>
      </c>
      <c r="N1284" s="108">
        <f>IF('Master Tables'!$M1284&gt;0,4,0)</f>
        <v>0</v>
      </c>
    </row>
    <row r="1285" spans="1:14" s="4" customFormat="1">
      <c r="A1285" s="109"/>
      <c r="B1285" s="110"/>
      <c r="C1285" s="110"/>
      <c r="D1285" s="110"/>
      <c r="E1285" s="110"/>
      <c r="F1285" s="110"/>
      <c r="G1285" s="109"/>
      <c r="H1285" s="109"/>
      <c r="I1285" s="109"/>
      <c r="J1285" s="109"/>
      <c r="K1285" s="109"/>
      <c r="L1285" s="107" t="str">
        <f>IF(COUNTA('Master Tables'!$A1285:$C1285)=0,"",IF(COUNTA('Master Tables'!$D1285:$E1285,'Master Tables'!$I1285)=3,"Yes","No"))</f>
        <v/>
      </c>
      <c r="M1285" s="107">
        <f>COUNTA('Master Tables'!$D1285:$E1285,'Master Tables'!$I1285)+IF('Master Tables'!$J1285="Yes",1,0)</f>
        <v>0</v>
      </c>
      <c r="N1285" s="108">
        <f>IF('Master Tables'!$M1285&gt;0,4,0)</f>
        <v>0</v>
      </c>
    </row>
    <row r="1286" spans="1:14" s="4" customFormat="1">
      <c r="A1286" s="109"/>
      <c r="B1286" s="110"/>
      <c r="C1286" s="110"/>
      <c r="D1286" s="110"/>
      <c r="E1286" s="110"/>
      <c r="F1286" s="110"/>
      <c r="G1286" s="109"/>
      <c r="H1286" s="109"/>
      <c r="I1286" s="109"/>
      <c r="J1286" s="109"/>
      <c r="K1286" s="109"/>
      <c r="L1286" s="107" t="str">
        <f>IF(COUNTA('Master Tables'!$A1286:$C1286)=0,"",IF(COUNTA('Master Tables'!$D1286:$E1286,'Master Tables'!$I1286)=3,"Yes","No"))</f>
        <v/>
      </c>
      <c r="M1286" s="107">
        <f>COUNTA('Master Tables'!$D1286:$E1286,'Master Tables'!$I1286)+IF('Master Tables'!$J1286="Yes",1,0)</f>
        <v>0</v>
      </c>
      <c r="N1286" s="108">
        <f>IF('Master Tables'!$M1286&gt;0,4,0)</f>
        <v>0</v>
      </c>
    </row>
    <row r="1287" spans="1:14" s="4" customFormat="1">
      <c r="A1287" s="109"/>
      <c r="B1287" s="110"/>
      <c r="C1287" s="110"/>
      <c r="D1287" s="110"/>
      <c r="E1287" s="110"/>
      <c r="F1287" s="110"/>
      <c r="G1287" s="109"/>
      <c r="H1287" s="109"/>
      <c r="I1287" s="109"/>
      <c r="J1287" s="109"/>
      <c r="K1287" s="109"/>
      <c r="L1287" s="107" t="str">
        <f>IF(COUNTA('Master Tables'!$A1287:$C1287)=0,"",IF(COUNTA('Master Tables'!$D1287:$E1287,'Master Tables'!$I1287)=3,"Yes","No"))</f>
        <v/>
      </c>
      <c r="M1287" s="107">
        <f>COUNTA('Master Tables'!$D1287:$E1287,'Master Tables'!$I1287)+IF('Master Tables'!$J1287="Yes",1,0)</f>
        <v>0</v>
      </c>
      <c r="N1287" s="108">
        <f>IF('Master Tables'!$M1287&gt;0,4,0)</f>
        <v>0</v>
      </c>
    </row>
    <row r="1288" spans="1:14" s="4" customFormat="1">
      <c r="A1288" s="109"/>
      <c r="B1288" s="110"/>
      <c r="C1288" s="110"/>
      <c r="D1288" s="110"/>
      <c r="E1288" s="110"/>
      <c r="F1288" s="110"/>
      <c r="G1288" s="109"/>
      <c r="H1288" s="109"/>
      <c r="I1288" s="109"/>
      <c r="J1288" s="109"/>
      <c r="K1288" s="109"/>
      <c r="L1288" s="107" t="str">
        <f>IF(COUNTA('Master Tables'!$A1288:$C1288)=0,"",IF(COUNTA('Master Tables'!$D1288:$E1288,'Master Tables'!$I1288)=3,"Yes","No"))</f>
        <v/>
      </c>
      <c r="M1288" s="107">
        <f>COUNTA('Master Tables'!$D1288:$E1288,'Master Tables'!$I1288)+IF('Master Tables'!$J1288="Yes",1,0)</f>
        <v>0</v>
      </c>
      <c r="N1288" s="108">
        <f>IF('Master Tables'!$M1288&gt;0,4,0)</f>
        <v>0</v>
      </c>
    </row>
    <row r="1289" spans="1:14" s="4" customFormat="1">
      <c r="A1289" s="109"/>
      <c r="B1289" s="110"/>
      <c r="C1289" s="110"/>
      <c r="D1289" s="110"/>
      <c r="E1289" s="110"/>
      <c r="F1289" s="110"/>
      <c r="G1289" s="109"/>
      <c r="H1289" s="109"/>
      <c r="I1289" s="109"/>
      <c r="J1289" s="109"/>
      <c r="K1289" s="109"/>
      <c r="L1289" s="107" t="str">
        <f>IF(COUNTA('Master Tables'!$A1289:$C1289)=0,"",IF(COUNTA('Master Tables'!$D1289:$E1289,'Master Tables'!$I1289)=3,"Yes","No"))</f>
        <v/>
      </c>
      <c r="M1289" s="107">
        <f>COUNTA('Master Tables'!$D1289:$E1289,'Master Tables'!$I1289)+IF('Master Tables'!$J1289="Yes",1,0)</f>
        <v>0</v>
      </c>
      <c r="N1289" s="108">
        <f>IF('Master Tables'!$M1289&gt;0,4,0)</f>
        <v>0</v>
      </c>
    </row>
    <row r="1290" spans="1:14" s="4" customFormat="1">
      <c r="A1290" s="109"/>
      <c r="B1290" s="110"/>
      <c r="C1290" s="110"/>
      <c r="D1290" s="110"/>
      <c r="E1290" s="110"/>
      <c r="F1290" s="110"/>
      <c r="G1290" s="109"/>
      <c r="H1290" s="109"/>
      <c r="I1290" s="109"/>
      <c r="J1290" s="109"/>
      <c r="K1290" s="109"/>
      <c r="L1290" s="107" t="str">
        <f>IF(COUNTA('Master Tables'!$A1290:$C1290)=0,"",IF(COUNTA('Master Tables'!$D1290:$E1290,'Master Tables'!$I1290)=3,"Yes","No"))</f>
        <v/>
      </c>
      <c r="M1290" s="107">
        <f>COUNTA('Master Tables'!$D1290:$E1290,'Master Tables'!$I1290)+IF('Master Tables'!$J1290="Yes",1,0)</f>
        <v>0</v>
      </c>
      <c r="N1290" s="108">
        <f>IF('Master Tables'!$M1290&gt;0,4,0)</f>
        <v>0</v>
      </c>
    </row>
    <row r="1291" spans="1:14" s="4" customFormat="1">
      <c r="A1291" s="109"/>
      <c r="B1291" s="110"/>
      <c r="C1291" s="110"/>
      <c r="D1291" s="110"/>
      <c r="E1291" s="110"/>
      <c r="F1291" s="110"/>
      <c r="G1291" s="109"/>
      <c r="H1291" s="109"/>
      <c r="I1291" s="109"/>
      <c r="J1291" s="109"/>
      <c r="K1291" s="109"/>
      <c r="L1291" s="107" t="str">
        <f>IF(COUNTA('Master Tables'!$A1291:$C1291)=0,"",IF(COUNTA('Master Tables'!$D1291:$E1291,'Master Tables'!$I1291)=3,"Yes","No"))</f>
        <v/>
      </c>
      <c r="M1291" s="107">
        <f>COUNTA('Master Tables'!$D1291:$E1291,'Master Tables'!$I1291)+IF('Master Tables'!$J1291="Yes",1,0)</f>
        <v>0</v>
      </c>
      <c r="N1291" s="108">
        <f>IF('Master Tables'!$M1291&gt;0,4,0)</f>
        <v>0</v>
      </c>
    </row>
    <row r="1292" spans="1:14" s="4" customFormat="1">
      <c r="A1292" s="109"/>
      <c r="B1292" s="110"/>
      <c r="C1292" s="110"/>
      <c r="D1292" s="110"/>
      <c r="E1292" s="110"/>
      <c r="F1292" s="110"/>
      <c r="G1292" s="109"/>
      <c r="H1292" s="109"/>
      <c r="I1292" s="109"/>
      <c r="J1292" s="109"/>
      <c r="K1292" s="109"/>
      <c r="L1292" s="107" t="str">
        <f>IF(COUNTA('Master Tables'!$A1292:$C1292)=0,"",IF(COUNTA('Master Tables'!$D1292:$E1292,'Master Tables'!$I1292)=3,"Yes","No"))</f>
        <v/>
      </c>
      <c r="M1292" s="107">
        <f>COUNTA('Master Tables'!$D1292:$E1292,'Master Tables'!$I1292)+IF('Master Tables'!$J1292="Yes",1,0)</f>
        <v>0</v>
      </c>
      <c r="N1292" s="108">
        <f>IF('Master Tables'!$M1292&gt;0,4,0)</f>
        <v>0</v>
      </c>
    </row>
    <row r="1293" spans="1:14" s="4" customFormat="1">
      <c r="A1293" s="109"/>
      <c r="B1293" s="110"/>
      <c r="C1293" s="110"/>
      <c r="D1293" s="110"/>
      <c r="E1293" s="110"/>
      <c r="F1293" s="110"/>
      <c r="G1293" s="109"/>
      <c r="H1293" s="109"/>
      <c r="I1293" s="109"/>
      <c r="J1293" s="109"/>
      <c r="K1293" s="109"/>
      <c r="L1293" s="107" t="str">
        <f>IF(COUNTA('Master Tables'!$A1293:$C1293)=0,"",IF(COUNTA('Master Tables'!$D1293:$E1293,'Master Tables'!$I1293)=3,"Yes","No"))</f>
        <v/>
      </c>
      <c r="M1293" s="107">
        <f>COUNTA('Master Tables'!$D1293:$E1293,'Master Tables'!$I1293)+IF('Master Tables'!$J1293="Yes",1,0)</f>
        <v>0</v>
      </c>
      <c r="N1293" s="108">
        <f>IF('Master Tables'!$M1293&gt;0,4,0)</f>
        <v>0</v>
      </c>
    </row>
    <row r="1294" spans="1:14" s="4" customFormat="1">
      <c r="A1294" s="109"/>
      <c r="B1294" s="110"/>
      <c r="C1294" s="110"/>
      <c r="D1294" s="110"/>
      <c r="E1294" s="110"/>
      <c r="F1294" s="110"/>
      <c r="G1294" s="109"/>
      <c r="H1294" s="109"/>
      <c r="I1294" s="109"/>
      <c r="J1294" s="109"/>
      <c r="K1294" s="109"/>
      <c r="L1294" s="107" t="str">
        <f>IF(COUNTA('Master Tables'!$A1294:$C1294)=0,"",IF(COUNTA('Master Tables'!$D1294:$E1294,'Master Tables'!$I1294)=3,"Yes","No"))</f>
        <v/>
      </c>
      <c r="M1294" s="107">
        <f>COUNTA('Master Tables'!$D1294:$E1294,'Master Tables'!$I1294)+IF('Master Tables'!$J1294="Yes",1,0)</f>
        <v>0</v>
      </c>
      <c r="N1294" s="108">
        <f>IF('Master Tables'!$M1294&gt;0,4,0)</f>
        <v>0</v>
      </c>
    </row>
    <row r="1295" spans="1:14" s="4" customFormat="1">
      <c r="A1295" s="109"/>
      <c r="B1295" s="110"/>
      <c r="C1295" s="110"/>
      <c r="D1295" s="110"/>
      <c r="E1295" s="110"/>
      <c r="F1295" s="110"/>
      <c r="G1295" s="109"/>
      <c r="H1295" s="109"/>
      <c r="I1295" s="109"/>
      <c r="J1295" s="109"/>
      <c r="K1295" s="109"/>
      <c r="L1295" s="107" t="str">
        <f>IF(COUNTA('Master Tables'!$A1295:$C1295)=0,"",IF(COUNTA('Master Tables'!$D1295:$E1295,'Master Tables'!$I1295)=3,"Yes","No"))</f>
        <v/>
      </c>
      <c r="M1295" s="107">
        <f>COUNTA('Master Tables'!$D1295:$E1295,'Master Tables'!$I1295)+IF('Master Tables'!$J1295="Yes",1,0)</f>
        <v>0</v>
      </c>
      <c r="N1295" s="108">
        <f>IF('Master Tables'!$M1295&gt;0,4,0)</f>
        <v>0</v>
      </c>
    </row>
    <row r="1296" spans="1:14" s="4" customFormat="1">
      <c r="A1296" s="109"/>
      <c r="B1296" s="110"/>
      <c r="C1296" s="110"/>
      <c r="D1296" s="110"/>
      <c r="E1296" s="110"/>
      <c r="F1296" s="110"/>
      <c r="G1296" s="109"/>
      <c r="H1296" s="109"/>
      <c r="I1296" s="109"/>
      <c r="J1296" s="109"/>
      <c r="K1296" s="109"/>
      <c r="L1296" s="107" t="str">
        <f>IF(COUNTA('Master Tables'!$A1296:$C1296)=0,"",IF(COUNTA('Master Tables'!$D1296:$E1296,'Master Tables'!$I1296)=3,"Yes","No"))</f>
        <v/>
      </c>
      <c r="M1296" s="107">
        <f>COUNTA('Master Tables'!$D1296:$E1296,'Master Tables'!$I1296)+IF('Master Tables'!$J1296="Yes",1,0)</f>
        <v>0</v>
      </c>
      <c r="N1296" s="108">
        <f>IF('Master Tables'!$M1296&gt;0,4,0)</f>
        <v>0</v>
      </c>
    </row>
    <row r="1297" spans="1:14" s="4" customFormat="1">
      <c r="A1297" s="109"/>
      <c r="B1297" s="110"/>
      <c r="C1297" s="110"/>
      <c r="D1297" s="110"/>
      <c r="E1297" s="110"/>
      <c r="F1297" s="110"/>
      <c r="G1297" s="109"/>
      <c r="H1297" s="109"/>
      <c r="I1297" s="109"/>
      <c r="J1297" s="109"/>
      <c r="K1297" s="109"/>
      <c r="L1297" s="107" t="str">
        <f>IF(COUNTA('Master Tables'!$A1297:$C1297)=0,"",IF(COUNTA('Master Tables'!$D1297:$E1297,'Master Tables'!$I1297)=3,"Yes","No"))</f>
        <v/>
      </c>
      <c r="M1297" s="107">
        <f>COUNTA('Master Tables'!$D1297:$E1297,'Master Tables'!$I1297)+IF('Master Tables'!$J1297="Yes",1,0)</f>
        <v>0</v>
      </c>
      <c r="N1297" s="108">
        <f>IF('Master Tables'!$M1297&gt;0,4,0)</f>
        <v>0</v>
      </c>
    </row>
    <row r="1298" spans="1:14" s="4" customFormat="1">
      <c r="A1298" s="109"/>
      <c r="B1298" s="110"/>
      <c r="C1298" s="110"/>
      <c r="D1298" s="110"/>
      <c r="E1298" s="110"/>
      <c r="F1298" s="110"/>
      <c r="G1298" s="109"/>
      <c r="H1298" s="109"/>
      <c r="I1298" s="109"/>
      <c r="J1298" s="109"/>
      <c r="K1298" s="109"/>
      <c r="L1298" s="107" t="str">
        <f>IF(COUNTA('Master Tables'!$A1298:$C1298)=0,"",IF(COUNTA('Master Tables'!$D1298:$E1298,'Master Tables'!$I1298)=3,"Yes","No"))</f>
        <v/>
      </c>
      <c r="M1298" s="107">
        <f>COUNTA('Master Tables'!$D1298:$E1298,'Master Tables'!$I1298)+IF('Master Tables'!$J1298="Yes",1,0)</f>
        <v>0</v>
      </c>
      <c r="N1298" s="108">
        <f>IF('Master Tables'!$M1298&gt;0,4,0)</f>
        <v>0</v>
      </c>
    </row>
    <row r="1299" spans="1:14" s="4" customFormat="1">
      <c r="A1299" s="109"/>
      <c r="B1299" s="110"/>
      <c r="C1299" s="110"/>
      <c r="D1299" s="110"/>
      <c r="E1299" s="110"/>
      <c r="F1299" s="110"/>
      <c r="G1299" s="109"/>
      <c r="H1299" s="109"/>
      <c r="I1299" s="109"/>
      <c r="J1299" s="109"/>
      <c r="K1299" s="109"/>
      <c r="L1299" s="107" t="str">
        <f>IF(COUNTA('Master Tables'!$A1299:$C1299)=0,"",IF(COUNTA('Master Tables'!$D1299:$E1299,'Master Tables'!$I1299)=3,"Yes","No"))</f>
        <v/>
      </c>
      <c r="M1299" s="107">
        <f>COUNTA('Master Tables'!$D1299:$E1299,'Master Tables'!$I1299)+IF('Master Tables'!$J1299="Yes",1,0)</f>
        <v>0</v>
      </c>
      <c r="N1299" s="108">
        <f>IF('Master Tables'!$M1299&gt;0,4,0)</f>
        <v>0</v>
      </c>
    </row>
    <row r="1300" spans="1:14" s="4" customFormat="1">
      <c r="A1300" s="109"/>
      <c r="B1300" s="110"/>
      <c r="C1300" s="110"/>
      <c r="D1300" s="110"/>
      <c r="E1300" s="110"/>
      <c r="F1300" s="110"/>
      <c r="G1300" s="109"/>
      <c r="H1300" s="109"/>
      <c r="I1300" s="109"/>
      <c r="J1300" s="109"/>
      <c r="K1300" s="109"/>
      <c r="L1300" s="107" t="str">
        <f>IF(COUNTA('Master Tables'!$A1300:$C1300)=0,"",IF(COUNTA('Master Tables'!$D1300:$E1300,'Master Tables'!$I1300)=3,"Yes","No"))</f>
        <v/>
      </c>
      <c r="M1300" s="107">
        <f>COUNTA('Master Tables'!$D1300:$E1300,'Master Tables'!$I1300)+IF('Master Tables'!$J1300="Yes",1,0)</f>
        <v>0</v>
      </c>
      <c r="N1300" s="108">
        <f>IF('Master Tables'!$M1300&gt;0,4,0)</f>
        <v>0</v>
      </c>
    </row>
    <row r="1301" spans="1:14" s="4" customFormat="1">
      <c r="A1301" s="109"/>
      <c r="B1301" s="110"/>
      <c r="C1301" s="110"/>
      <c r="D1301" s="110"/>
      <c r="E1301" s="110"/>
      <c r="F1301" s="110"/>
      <c r="G1301" s="109"/>
      <c r="H1301" s="109"/>
      <c r="I1301" s="109"/>
      <c r="J1301" s="109"/>
      <c r="K1301" s="109"/>
      <c r="L1301" s="107" t="str">
        <f>IF(COUNTA('Master Tables'!$A1301:$C1301)=0,"",IF(COUNTA('Master Tables'!$D1301:$E1301,'Master Tables'!$I1301)=3,"Yes","No"))</f>
        <v/>
      </c>
      <c r="M1301" s="107">
        <f>COUNTA('Master Tables'!$D1301:$E1301,'Master Tables'!$I1301)+IF('Master Tables'!$J1301="Yes",1,0)</f>
        <v>0</v>
      </c>
      <c r="N1301" s="108">
        <f>IF('Master Tables'!$M1301&gt;0,4,0)</f>
        <v>0</v>
      </c>
    </row>
    <row r="1302" spans="1:14" s="4" customFormat="1">
      <c r="A1302" s="109"/>
      <c r="B1302" s="110"/>
      <c r="C1302" s="110"/>
      <c r="D1302" s="110"/>
      <c r="E1302" s="110"/>
      <c r="F1302" s="110"/>
      <c r="G1302" s="109"/>
      <c r="H1302" s="109"/>
      <c r="I1302" s="109"/>
      <c r="J1302" s="109"/>
      <c r="K1302" s="109"/>
      <c r="L1302" s="107" t="str">
        <f>IF(COUNTA('Master Tables'!$A1302:$C1302)=0,"",IF(COUNTA('Master Tables'!$D1302:$E1302,'Master Tables'!$I1302)=3,"Yes","No"))</f>
        <v/>
      </c>
      <c r="M1302" s="107">
        <f>COUNTA('Master Tables'!$D1302:$E1302,'Master Tables'!$I1302)+IF('Master Tables'!$J1302="Yes",1,0)</f>
        <v>0</v>
      </c>
      <c r="N1302" s="108">
        <f>IF('Master Tables'!$M1302&gt;0,4,0)</f>
        <v>0</v>
      </c>
    </row>
    <row r="1303" spans="1:14" s="4" customFormat="1">
      <c r="A1303" s="109"/>
      <c r="B1303" s="110"/>
      <c r="C1303" s="110"/>
      <c r="D1303" s="110"/>
      <c r="E1303" s="110"/>
      <c r="F1303" s="110"/>
      <c r="G1303" s="109"/>
      <c r="H1303" s="109"/>
      <c r="I1303" s="109"/>
      <c r="J1303" s="109"/>
      <c r="K1303" s="109"/>
      <c r="L1303" s="107" t="str">
        <f>IF(COUNTA('Master Tables'!$A1303:$C1303)=0,"",IF(COUNTA('Master Tables'!$D1303:$E1303,'Master Tables'!$I1303)=3,"Yes","No"))</f>
        <v/>
      </c>
      <c r="M1303" s="107">
        <f>COUNTA('Master Tables'!$D1303:$E1303,'Master Tables'!$I1303)+IF('Master Tables'!$J1303="Yes",1,0)</f>
        <v>0</v>
      </c>
      <c r="N1303" s="108">
        <f>IF('Master Tables'!$M1303&gt;0,4,0)</f>
        <v>0</v>
      </c>
    </row>
    <row r="1304" spans="1:14" s="4" customFormat="1">
      <c r="A1304" s="109"/>
      <c r="B1304" s="110"/>
      <c r="C1304" s="110"/>
      <c r="D1304" s="110"/>
      <c r="E1304" s="110"/>
      <c r="F1304" s="110"/>
      <c r="G1304" s="109"/>
      <c r="H1304" s="109"/>
      <c r="I1304" s="109"/>
      <c r="J1304" s="109"/>
      <c r="K1304" s="109"/>
      <c r="L1304" s="107" t="str">
        <f>IF(COUNTA('Master Tables'!$A1304:$C1304)=0,"",IF(COUNTA('Master Tables'!$D1304:$E1304,'Master Tables'!$I1304)=3,"Yes","No"))</f>
        <v/>
      </c>
      <c r="M1304" s="107">
        <f>COUNTA('Master Tables'!$D1304:$E1304,'Master Tables'!$I1304)+IF('Master Tables'!$J1304="Yes",1,0)</f>
        <v>0</v>
      </c>
      <c r="N1304" s="108">
        <f>IF('Master Tables'!$M1304&gt;0,4,0)</f>
        <v>0</v>
      </c>
    </row>
    <row r="1305" spans="1:14" s="4" customFormat="1">
      <c r="A1305" s="109"/>
      <c r="B1305" s="110"/>
      <c r="C1305" s="110"/>
      <c r="D1305" s="110"/>
      <c r="E1305" s="110"/>
      <c r="F1305" s="110"/>
      <c r="G1305" s="109"/>
      <c r="H1305" s="109"/>
      <c r="I1305" s="109"/>
      <c r="J1305" s="109"/>
      <c r="K1305" s="109"/>
      <c r="L1305" s="107" t="str">
        <f>IF(COUNTA('Master Tables'!$A1305:$C1305)=0,"",IF(COUNTA('Master Tables'!$D1305:$E1305,'Master Tables'!$I1305)=3,"Yes","No"))</f>
        <v/>
      </c>
      <c r="M1305" s="107">
        <f>COUNTA('Master Tables'!$D1305:$E1305,'Master Tables'!$I1305)+IF('Master Tables'!$J1305="Yes",1,0)</f>
        <v>0</v>
      </c>
      <c r="N1305" s="108">
        <f>IF('Master Tables'!$M1305&gt;0,4,0)</f>
        <v>0</v>
      </c>
    </row>
    <row r="1306" spans="1:14" s="4" customFormat="1">
      <c r="A1306" s="109"/>
      <c r="B1306" s="110"/>
      <c r="C1306" s="110"/>
      <c r="D1306" s="110"/>
      <c r="E1306" s="110"/>
      <c r="F1306" s="110"/>
      <c r="G1306" s="109"/>
      <c r="H1306" s="109"/>
      <c r="I1306" s="109"/>
      <c r="J1306" s="109"/>
      <c r="K1306" s="109"/>
      <c r="L1306" s="107" t="str">
        <f>IF(COUNTA('Master Tables'!$A1306:$C1306)=0,"",IF(COUNTA('Master Tables'!$D1306:$E1306,'Master Tables'!$I1306)=3,"Yes","No"))</f>
        <v/>
      </c>
      <c r="M1306" s="107">
        <f>COUNTA('Master Tables'!$D1306:$E1306,'Master Tables'!$I1306)+IF('Master Tables'!$J1306="Yes",1,0)</f>
        <v>0</v>
      </c>
      <c r="N1306" s="108">
        <f>IF('Master Tables'!$M1306&gt;0,4,0)</f>
        <v>0</v>
      </c>
    </row>
    <row r="1307" spans="1:14" s="4" customFormat="1">
      <c r="A1307" s="109"/>
      <c r="B1307" s="110"/>
      <c r="C1307" s="110"/>
      <c r="D1307" s="110"/>
      <c r="E1307" s="110"/>
      <c r="F1307" s="110"/>
      <c r="G1307" s="109"/>
      <c r="H1307" s="109"/>
      <c r="I1307" s="109"/>
      <c r="J1307" s="109"/>
      <c r="K1307" s="109"/>
      <c r="L1307" s="107" t="str">
        <f>IF(COUNTA('Master Tables'!$A1307:$C1307)=0,"",IF(COUNTA('Master Tables'!$D1307:$E1307,'Master Tables'!$I1307)=3,"Yes","No"))</f>
        <v/>
      </c>
      <c r="M1307" s="107">
        <f>COUNTA('Master Tables'!$D1307:$E1307,'Master Tables'!$I1307)+IF('Master Tables'!$J1307="Yes",1,0)</f>
        <v>0</v>
      </c>
      <c r="N1307" s="108">
        <f>IF('Master Tables'!$M1307&gt;0,4,0)</f>
        <v>0</v>
      </c>
    </row>
    <row r="1308" spans="1:14" s="4" customFormat="1">
      <c r="A1308" s="109"/>
      <c r="B1308" s="110"/>
      <c r="C1308" s="110"/>
      <c r="D1308" s="110"/>
      <c r="E1308" s="110"/>
      <c r="F1308" s="110"/>
      <c r="G1308" s="109"/>
      <c r="H1308" s="109"/>
      <c r="I1308" s="109"/>
      <c r="J1308" s="109"/>
      <c r="K1308" s="109"/>
      <c r="L1308" s="107" t="str">
        <f>IF(COUNTA('Master Tables'!$A1308:$C1308)=0,"",IF(COUNTA('Master Tables'!$D1308:$E1308,'Master Tables'!$I1308)=3,"Yes","No"))</f>
        <v/>
      </c>
      <c r="M1308" s="107">
        <f>COUNTA('Master Tables'!$D1308:$E1308,'Master Tables'!$I1308)+IF('Master Tables'!$J1308="Yes",1,0)</f>
        <v>0</v>
      </c>
      <c r="N1308" s="108">
        <f>IF('Master Tables'!$M1308&gt;0,4,0)</f>
        <v>0</v>
      </c>
    </row>
    <row r="1309" spans="1:14" s="4" customFormat="1">
      <c r="A1309" s="109"/>
      <c r="B1309" s="110"/>
      <c r="C1309" s="110"/>
      <c r="D1309" s="110"/>
      <c r="E1309" s="110"/>
      <c r="F1309" s="110"/>
      <c r="G1309" s="109"/>
      <c r="H1309" s="109"/>
      <c r="I1309" s="109"/>
      <c r="J1309" s="109"/>
      <c r="K1309" s="109"/>
      <c r="L1309" s="107" t="str">
        <f>IF(COUNTA('Master Tables'!$A1309:$C1309)=0,"",IF(COUNTA('Master Tables'!$D1309:$E1309,'Master Tables'!$I1309)=3,"Yes","No"))</f>
        <v/>
      </c>
      <c r="M1309" s="107">
        <f>COUNTA('Master Tables'!$D1309:$E1309,'Master Tables'!$I1309)+IF('Master Tables'!$J1309="Yes",1,0)</f>
        <v>0</v>
      </c>
      <c r="N1309" s="108">
        <f>IF('Master Tables'!$M1309&gt;0,4,0)</f>
        <v>0</v>
      </c>
    </row>
    <row r="1310" spans="1:14" s="4" customFormat="1">
      <c r="A1310" s="109"/>
      <c r="B1310" s="110"/>
      <c r="C1310" s="110"/>
      <c r="D1310" s="110"/>
      <c r="E1310" s="110"/>
      <c r="F1310" s="110"/>
      <c r="G1310" s="109"/>
      <c r="H1310" s="109"/>
      <c r="I1310" s="109"/>
      <c r="J1310" s="109"/>
      <c r="K1310" s="109"/>
      <c r="L1310" s="107" t="str">
        <f>IF(COUNTA('Master Tables'!$A1310:$C1310)=0,"",IF(COUNTA('Master Tables'!$D1310:$E1310,'Master Tables'!$I1310)=3,"Yes","No"))</f>
        <v/>
      </c>
      <c r="M1310" s="107">
        <f>COUNTA('Master Tables'!$D1310:$E1310,'Master Tables'!$I1310)+IF('Master Tables'!$J1310="Yes",1,0)</f>
        <v>0</v>
      </c>
      <c r="N1310" s="108">
        <f>IF('Master Tables'!$M1310&gt;0,4,0)</f>
        <v>0</v>
      </c>
    </row>
    <row r="1311" spans="1:14" s="4" customFormat="1">
      <c r="A1311" s="109"/>
      <c r="B1311" s="110"/>
      <c r="C1311" s="110"/>
      <c r="D1311" s="110"/>
      <c r="E1311" s="110"/>
      <c r="F1311" s="110"/>
      <c r="G1311" s="109"/>
      <c r="H1311" s="109"/>
      <c r="I1311" s="109"/>
      <c r="J1311" s="109"/>
      <c r="K1311" s="109"/>
      <c r="L1311" s="107" t="str">
        <f>IF(COUNTA('Master Tables'!$A1311:$C1311)=0,"",IF(COUNTA('Master Tables'!$D1311:$E1311,'Master Tables'!$I1311)=3,"Yes","No"))</f>
        <v/>
      </c>
      <c r="M1311" s="107">
        <f>COUNTA('Master Tables'!$D1311:$E1311,'Master Tables'!$I1311)+IF('Master Tables'!$J1311="Yes",1,0)</f>
        <v>0</v>
      </c>
      <c r="N1311" s="108">
        <f>IF('Master Tables'!$M1311&gt;0,4,0)</f>
        <v>0</v>
      </c>
    </row>
    <row r="1312" spans="1:14" s="4" customFormat="1">
      <c r="A1312" s="109"/>
      <c r="B1312" s="110"/>
      <c r="C1312" s="110"/>
      <c r="D1312" s="110"/>
      <c r="E1312" s="110"/>
      <c r="F1312" s="110"/>
      <c r="G1312" s="109"/>
      <c r="H1312" s="109"/>
      <c r="I1312" s="109"/>
      <c r="J1312" s="109"/>
      <c r="K1312" s="109"/>
      <c r="L1312" s="107" t="str">
        <f>IF(COUNTA('Master Tables'!$A1312:$C1312)=0,"",IF(COUNTA('Master Tables'!$D1312:$E1312,'Master Tables'!$I1312)=3,"Yes","No"))</f>
        <v/>
      </c>
      <c r="M1312" s="107">
        <f>COUNTA('Master Tables'!$D1312:$E1312,'Master Tables'!$I1312)+IF('Master Tables'!$J1312="Yes",1,0)</f>
        <v>0</v>
      </c>
      <c r="N1312" s="108">
        <f>IF('Master Tables'!$M1312&gt;0,4,0)</f>
        <v>0</v>
      </c>
    </row>
    <row r="1313" spans="1:14" s="4" customFormat="1">
      <c r="A1313" s="109"/>
      <c r="B1313" s="110"/>
      <c r="C1313" s="110"/>
      <c r="D1313" s="110"/>
      <c r="E1313" s="110"/>
      <c r="F1313" s="110"/>
      <c r="G1313" s="109"/>
      <c r="H1313" s="109"/>
      <c r="I1313" s="109"/>
      <c r="J1313" s="109"/>
      <c r="K1313" s="109"/>
      <c r="L1313" s="107" t="str">
        <f>IF(COUNTA('Master Tables'!$A1313:$C1313)=0,"",IF(COUNTA('Master Tables'!$D1313:$E1313,'Master Tables'!$I1313)=3,"Yes","No"))</f>
        <v/>
      </c>
      <c r="M1313" s="107">
        <f>COUNTA('Master Tables'!$D1313:$E1313,'Master Tables'!$I1313)+IF('Master Tables'!$J1313="Yes",1,0)</f>
        <v>0</v>
      </c>
      <c r="N1313" s="108">
        <f>IF('Master Tables'!$M1313&gt;0,4,0)</f>
        <v>0</v>
      </c>
    </row>
    <row r="1314" spans="1:14" s="4" customFormat="1">
      <c r="A1314" s="109"/>
      <c r="B1314" s="110"/>
      <c r="C1314" s="110"/>
      <c r="D1314" s="110"/>
      <c r="E1314" s="110"/>
      <c r="F1314" s="110"/>
      <c r="G1314" s="109"/>
      <c r="H1314" s="109"/>
      <c r="I1314" s="109"/>
      <c r="J1314" s="109"/>
      <c r="K1314" s="109"/>
      <c r="L1314" s="107" t="str">
        <f>IF(COUNTA('Master Tables'!$A1314:$C1314)=0,"",IF(COUNTA('Master Tables'!$D1314:$E1314,'Master Tables'!$I1314)=3,"Yes","No"))</f>
        <v/>
      </c>
      <c r="M1314" s="107">
        <f>COUNTA('Master Tables'!$D1314:$E1314,'Master Tables'!$I1314)+IF('Master Tables'!$J1314="Yes",1,0)</f>
        <v>0</v>
      </c>
      <c r="N1314" s="108">
        <f>IF('Master Tables'!$M1314&gt;0,4,0)</f>
        <v>0</v>
      </c>
    </row>
    <row r="1315" spans="1:14" s="4" customFormat="1">
      <c r="A1315" s="109"/>
      <c r="B1315" s="110"/>
      <c r="C1315" s="110"/>
      <c r="D1315" s="110"/>
      <c r="E1315" s="110"/>
      <c r="F1315" s="110"/>
      <c r="G1315" s="109"/>
      <c r="H1315" s="109"/>
      <c r="I1315" s="109"/>
      <c r="J1315" s="109"/>
      <c r="K1315" s="109"/>
      <c r="L1315" s="107" t="str">
        <f>IF(COUNTA('Master Tables'!$A1315:$C1315)=0,"",IF(COUNTA('Master Tables'!$D1315:$E1315,'Master Tables'!$I1315)=3,"Yes","No"))</f>
        <v/>
      </c>
      <c r="M1315" s="107">
        <f>COUNTA('Master Tables'!$D1315:$E1315,'Master Tables'!$I1315)+IF('Master Tables'!$J1315="Yes",1,0)</f>
        <v>0</v>
      </c>
      <c r="N1315" s="108">
        <f>IF('Master Tables'!$M1315&gt;0,4,0)</f>
        <v>0</v>
      </c>
    </row>
    <row r="1316" spans="1:14" s="4" customFormat="1">
      <c r="A1316" s="109"/>
      <c r="B1316" s="110"/>
      <c r="C1316" s="110"/>
      <c r="D1316" s="110"/>
      <c r="E1316" s="110"/>
      <c r="F1316" s="110"/>
      <c r="G1316" s="109"/>
      <c r="H1316" s="109"/>
      <c r="I1316" s="109"/>
      <c r="J1316" s="109"/>
      <c r="K1316" s="109"/>
      <c r="L1316" s="107" t="str">
        <f>IF(COUNTA('Master Tables'!$A1316:$C1316)=0,"",IF(COUNTA('Master Tables'!$D1316:$E1316,'Master Tables'!$I1316)=3,"Yes","No"))</f>
        <v/>
      </c>
      <c r="M1316" s="107">
        <f>COUNTA('Master Tables'!$D1316:$E1316,'Master Tables'!$I1316)+IF('Master Tables'!$J1316="Yes",1,0)</f>
        <v>0</v>
      </c>
      <c r="N1316" s="108">
        <f>IF('Master Tables'!$M1316&gt;0,4,0)</f>
        <v>0</v>
      </c>
    </row>
    <row r="1317" spans="1:14" s="4" customFormat="1">
      <c r="A1317" s="109"/>
      <c r="B1317" s="110"/>
      <c r="C1317" s="110"/>
      <c r="D1317" s="110"/>
      <c r="E1317" s="110"/>
      <c r="F1317" s="110"/>
      <c r="G1317" s="109"/>
      <c r="H1317" s="109"/>
      <c r="I1317" s="109"/>
      <c r="J1317" s="109"/>
      <c r="K1317" s="109"/>
      <c r="L1317" s="107" t="str">
        <f>IF(COUNTA('Master Tables'!$A1317:$C1317)=0,"",IF(COUNTA('Master Tables'!$D1317:$E1317,'Master Tables'!$I1317)=3,"Yes","No"))</f>
        <v/>
      </c>
      <c r="M1317" s="107">
        <f>COUNTA('Master Tables'!$D1317:$E1317,'Master Tables'!$I1317)+IF('Master Tables'!$J1317="Yes",1,0)</f>
        <v>0</v>
      </c>
      <c r="N1317" s="108">
        <f>IF('Master Tables'!$M1317&gt;0,4,0)</f>
        <v>0</v>
      </c>
    </row>
    <row r="1318" spans="1:14" s="4" customFormat="1">
      <c r="A1318" s="109"/>
      <c r="B1318" s="110"/>
      <c r="C1318" s="110"/>
      <c r="D1318" s="110"/>
      <c r="E1318" s="110"/>
      <c r="F1318" s="110"/>
      <c r="G1318" s="109"/>
      <c r="H1318" s="109"/>
      <c r="I1318" s="109"/>
      <c r="J1318" s="109"/>
      <c r="K1318" s="109"/>
      <c r="L1318" s="107" t="str">
        <f>IF(COUNTA('Master Tables'!$A1318:$C1318)=0,"",IF(COUNTA('Master Tables'!$D1318:$E1318,'Master Tables'!$I1318)=3,"Yes","No"))</f>
        <v/>
      </c>
      <c r="M1318" s="107">
        <f>COUNTA('Master Tables'!$D1318:$E1318,'Master Tables'!$I1318)+IF('Master Tables'!$J1318="Yes",1,0)</f>
        <v>0</v>
      </c>
      <c r="N1318" s="108">
        <f>IF('Master Tables'!$M1318&gt;0,4,0)</f>
        <v>0</v>
      </c>
    </row>
    <row r="1319" spans="1:14" s="4" customFormat="1">
      <c r="A1319" s="109"/>
      <c r="B1319" s="110"/>
      <c r="C1319" s="110"/>
      <c r="D1319" s="110"/>
      <c r="E1319" s="110"/>
      <c r="F1319" s="110"/>
      <c r="G1319" s="109"/>
      <c r="H1319" s="109"/>
      <c r="I1319" s="109"/>
      <c r="J1319" s="109"/>
      <c r="K1319" s="109"/>
      <c r="L1319" s="107" t="str">
        <f>IF(COUNTA('Master Tables'!$A1319:$C1319)=0,"",IF(COUNTA('Master Tables'!$D1319:$E1319,'Master Tables'!$I1319)=3,"Yes","No"))</f>
        <v/>
      </c>
      <c r="M1319" s="107">
        <f>COUNTA('Master Tables'!$D1319:$E1319,'Master Tables'!$I1319)+IF('Master Tables'!$J1319="Yes",1,0)</f>
        <v>0</v>
      </c>
      <c r="N1319" s="108">
        <f>IF('Master Tables'!$M1319&gt;0,4,0)</f>
        <v>0</v>
      </c>
    </row>
    <row r="1320" spans="1:14" s="4" customFormat="1">
      <c r="A1320" s="109"/>
      <c r="B1320" s="110"/>
      <c r="C1320" s="110"/>
      <c r="D1320" s="110"/>
      <c r="E1320" s="110"/>
      <c r="F1320" s="110"/>
      <c r="G1320" s="109"/>
      <c r="H1320" s="109"/>
      <c r="I1320" s="109"/>
      <c r="J1320" s="109"/>
      <c r="K1320" s="109"/>
      <c r="L1320" s="107" t="str">
        <f>IF(COUNTA('Master Tables'!$A1320:$C1320)=0,"",IF(COUNTA('Master Tables'!$D1320:$E1320,'Master Tables'!$I1320)=3,"Yes","No"))</f>
        <v/>
      </c>
      <c r="M1320" s="107">
        <f>COUNTA('Master Tables'!$D1320:$E1320,'Master Tables'!$I1320)+IF('Master Tables'!$J1320="Yes",1,0)</f>
        <v>0</v>
      </c>
      <c r="N1320" s="108">
        <f>IF('Master Tables'!$M1320&gt;0,4,0)</f>
        <v>0</v>
      </c>
    </row>
    <row r="1321" spans="1:14" s="4" customFormat="1">
      <c r="A1321" s="109"/>
      <c r="B1321" s="110"/>
      <c r="C1321" s="110"/>
      <c r="D1321" s="110"/>
      <c r="E1321" s="110"/>
      <c r="F1321" s="110"/>
      <c r="G1321" s="109"/>
      <c r="H1321" s="109"/>
      <c r="I1321" s="109"/>
      <c r="J1321" s="109"/>
      <c r="K1321" s="109"/>
      <c r="L1321" s="107" t="str">
        <f>IF(COUNTA('Master Tables'!$A1321:$C1321)=0,"",IF(COUNTA('Master Tables'!$D1321:$E1321,'Master Tables'!$I1321)=3,"Yes","No"))</f>
        <v/>
      </c>
      <c r="M1321" s="107">
        <f>COUNTA('Master Tables'!$D1321:$E1321,'Master Tables'!$I1321)+IF('Master Tables'!$J1321="Yes",1,0)</f>
        <v>0</v>
      </c>
      <c r="N1321" s="108">
        <f>IF('Master Tables'!$M1321&gt;0,4,0)</f>
        <v>0</v>
      </c>
    </row>
    <row r="1322" spans="1:14" s="4" customFormat="1">
      <c r="A1322" s="109"/>
      <c r="B1322" s="110"/>
      <c r="C1322" s="110"/>
      <c r="D1322" s="110"/>
      <c r="E1322" s="110"/>
      <c r="F1322" s="110"/>
      <c r="G1322" s="109"/>
      <c r="H1322" s="109"/>
      <c r="I1322" s="109"/>
      <c r="J1322" s="109"/>
      <c r="K1322" s="109"/>
      <c r="L1322" s="107" t="str">
        <f>IF(COUNTA('Master Tables'!$A1322:$C1322)=0,"",IF(COUNTA('Master Tables'!$D1322:$E1322,'Master Tables'!$I1322)=3,"Yes","No"))</f>
        <v/>
      </c>
      <c r="M1322" s="107">
        <f>COUNTA('Master Tables'!$D1322:$E1322,'Master Tables'!$I1322)+IF('Master Tables'!$J1322="Yes",1,0)</f>
        <v>0</v>
      </c>
      <c r="N1322" s="108">
        <f>IF('Master Tables'!$M1322&gt;0,4,0)</f>
        <v>0</v>
      </c>
    </row>
    <row r="1323" spans="1:14" s="4" customFormat="1">
      <c r="A1323" s="109"/>
      <c r="B1323" s="110"/>
      <c r="C1323" s="110"/>
      <c r="D1323" s="110"/>
      <c r="E1323" s="110"/>
      <c r="F1323" s="110"/>
      <c r="G1323" s="109"/>
      <c r="H1323" s="109"/>
      <c r="I1323" s="109"/>
      <c r="J1323" s="109"/>
      <c r="K1323" s="109"/>
      <c r="L1323" s="107" t="str">
        <f>IF(COUNTA('Master Tables'!$A1323:$C1323)=0,"",IF(COUNTA('Master Tables'!$D1323:$E1323,'Master Tables'!$I1323)=3,"Yes","No"))</f>
        <v/>
      </c>
      <c r="M1323" s="107">
        <f>COUNTA('Master Tables'!$D1323:$E1323,'Master Tables'!$I1323)+IF('Master Tables'!$J1323="Yes",1,0)</f>
        <v>0</v>
      </c>
      <c r="N1323" s="108">
        <f>IF('Master Tables'!$M1323&gt;0,4,0)</f>
        <v>0</v>
      </c>
    </row>
    <row r="1324" spans="1:14" s="4" customFormat="1">
      <c r="A1324" s="109"/>
      <c r="B1324" s="110"/>
      <c r="C1324" s="110"/>
      <c r="D1324" s="110"/>
      <c r="E1324" s="110"/>
      <c r="F1324" s="110"/>
      <c r="G1324" s="109"/>
      <c r="H1324" s="109"/>
      <c r="I1324" s="109"/>
      <c r="J1324" s="109"/>
      <c r="K1324" s="109"/>
      <c r="L1324" s="107" t="str">
        <f>IF(COUNTA('Master Tables'!$A1324:$C1324)=0,"",IF(COUNTA('Master Tables'!$D1324:$E1324,'Master Tables'!$I1324)=3,"Yes","No"))</f>
        <v/>
      </c>
      <c r="M1324" s="107">
        <f>COUNTA('Master Tables'!$D1324:$E1324,'Master Tables'!$I1324)+IF('Master Tables'!$J1324="Yes",1,0)</f>
        <v>0</v>
      </c>
      <c r="N1324" s="108">
        <f>IF('Master Tables'!$M1324&gt;0,4,0)</f>
        <v>0</v>
      </c>
    </row>
    <row r="1325" spans="1:14" s="4" customFormat="1">
      <c r="A1325" s="109"/>
      <c r="B1325" s="110"/>
      <c r="C1325" s="110"/>
      <c r="D1325" s="110"/>
      <c r="E1325" s="110"/>
      <c r="F1325" s="110"/>
      <c r="G1325" s="109"/>
      <c r="H1325" s="109"/>
      <c r="I1325" s="109"/>
      <c r="J1325" s="109"/>
      <c r="K1325" s="109"/>
      <c r="L1325" s="107" t="str">
        <f>IF(COUNTA('Master Tables'!$A1325:$C1325)=0,"",IF(COUNTA('Master Tables'!$D1325:$E1325,'Master Tables'!$I1325)=3,"Yes","No"))</f>
        <v/>
      </c>
      <c r="M1325" s="107">
        <f>COUNTA('Master Tables'!$D1325:$E1325,'Master Tables'!$I1325)+IF('Master Tables'!$J1325="Yes",1,0)</f>
        <v>0</v>
      </c>
      <c r="N1325" s="108">
        <f>IF('Master Tables'!$M1325&gt;0,4,0)</f>
        <v>0</v>
      </c>
    </row>
    <row r="1326" spans="1:14" s="4" customFormat="1">
      <c r="A1326" s="109"/>
      <c r="B1326" s="110"/>
      <c r="C1326" s="110"/>
      <c r="D1326" s="110"/>
      <c r="E1326" s="110"/>
      <c r="F1326" s="110"/>
      <c r="G1326" s="109"/>
      <c r="H1326" s="109"/>
      <c r="I1326" s="109"/>
      <c r="J1326" s="109"/>
      <c r="K1326" s="109"/>
      <c r="L1326" s="107" t="str">
        <f>IF(COUNTA('Master Tables'!$A1326:$C1326)=0,"",IF(COUNTA('Master Tables'!$D1326:$E1326,'Master Tables'!$I1326)=3,"Yes","No"))</f>
        <v/>
      </c>
      <c r="M1326" s="107">
        <f>COUNTA('Master Tables'!$D1326:$E1326,'Master Tables'!$I1326)+IF('Master Tables'!$J1326="Yes",1,0)</f>
        <v>0</v>
      </c>
      <c r="N1326" s="108">
        <f>IF('Master Tables'!$M1326&gt;0,4,0)</f>
        <v>0</v>
      </c>
    </row>
    <row r="1327" spans="1:14" s="4" customFormat="1">
      <c r="A1327" s="109"/>
      <c r="B1327" s="110"/>
      <c r="C1327" s="110"/>
      <c r="D1327" s="110"/>
      <c r="E1327" s="110"/>
      <c r="F1327" s="110"/>
      <c r="G1327" s="109"/>
      <c r="H1327" s="109"/>
      <c r="I1327" s="109"/>
      <c r="J1327" s="109"/>
      <c r="K1327" s="109"/>
      <c r="L1327" s="107" t="str">
        <f>IF(COUNTA('Master Tables'!$A1327:$C1327)=0,"",IF(COUNTA('Master Tables'!$D1327:$E1327,'Master Tables'!$I1327)=3,"Yes","No"))</f>
        <v/>
      </c>
      <c r="M1327" s="107">
        <f>COUNTA('Master Tables'!$D1327:$E1327,'Master Tables'!$I1327)+IF('Master Tables'!$J1327="Yes",1,0)</f>
        <v>0</v>
      </c>
      <c r="N1327" s="108">
        <f>IF('Master Tables'!$M1327&gt;0,4,0)</f>
        <v>0</v>
      </c>
    </row>
    <row r="1328" spans="1:14" s="4" customFormat="1">
      <c r="A1328" s="109"/>
      <c r="B1328" s="110"/>
      <c r="C1328" s="110"/>
      <c r="D1328" s="110"/>
      <c r="E1328" s="110"/>
      <c r="F1328" s="110"/>
      <c r="G1328" s="109"/>
      <c r="H1328" s="109"/>
      <c r="I1328" s="109"/>
      <c r="J1328" s="109"/>
      <c r="K1328" s="109"/>
      <c r="L1328" s="107" t="str">
        <f>IF(COUNTA('Master Tables'!$A1328:$C1328)=0,"",IF(COUNTA('Master Tables'!$D1328:$E1328,'Master Tables'!$I1328)=3,"Yes","No"))</f>
        <v/>
      </c>
      <c r="M1328" s="107">
        <f>COUNTA('Master Tables'!$D1328:$E1328,'Master Tables'!$I1328)+IF('Master Tables'!$J1328="Yes",1,0)</f>
        <v>0</v>
      </c>
      <c r="N1328" s="108">
        <f>IF('Master Tables'!$M1328&gt;0,4,0)</f>
        <v>0</v>
      </c>
    </row>
    <row r="1329" spans="1:14" s="4" customFormat="1">
      <c r="A1329" s="109"/>
      <c r="B1329" s="110"/>
      <c r="C1329" s="110"/>
      <c r="D1329" s="110"/>
      <c r="E1329" s="110"/>
      <c r="F1329" s="110"/>
      <c r="G1329" s="109"/>
      <c r="H1329" s="109"/>
      <c r="I1329" s="109"/>
      <c r="J1329" s="109"/>
      <c r="K1329" s="109"/>
      <c r="L1329" s="107" t="str">
        <f>IF(COUNTA('Master Tables'!$A1329:$C1329)=0,"",IF(COUNTA('Master Tables'!$D1329:$E1329,'Master Tables'!$I1329)=3,"Yes","No"))</f>
        <v/>
      </c>
      <c r="M1329" s="107">
        <f>COUNTA('Master Tables'!$D1329:$E1329,'Master Tables'!$I1329)+IF('Master Tables'!$J1329="Yes",1,0)</f>
        <v>0</v>
      </c>
      <c r="N1329" s="108">
        <f>IF('Master Tables'!$M1329&gt;0,4,0)</f>
        <v>0</v>
      </c>
    </row>
    <row r="1330" spans="1:14" s="4" customFormat="1">
      <c r="A1330" s="109"/>
      <c r="B1330" s="110"/>
      <c r="C1330" s="110"/>
      <c r="D1330" s="110"/>
      <c r="E1330" s="110"/>
      <c r="F1330" s="110"/>
      <c r="G1330" s="109"/>
      <c r="H1330" s="109"/>
      <c r="I1330" s="109"/>
      <c r="J1330" s="109"/>
      <c r="K1330" s="109"/>
      <c r="L1330" s="107" t="str">
        <f>IF(COUNTA('Master Tables'!$A1330:$C1330)=0,"",IF(COUNTA('Master Tables'!$D1330:$E1330,'Master Tables'!$I1330)=3,"Yes","No"))</f>
        <v/>
      </c>
      <c r="M1330" s="107">
        <f>COUNTA('Master Tables'!$D1330:$E1330,'Master Tables'!$I1330)+IF('Master Tables'!$J1330="Yes",1,0)</f>
        <v>0</v>
      </c>
      <c r="N1330" s="108">
        <f>IF('Master Tables'!$M1330&gt;0,4,0)</f>
        <v>0</v>
      </c>
    </row>
    <row r="1331" spans="1:14" s="4" customFormat="1">
      <c r="A1331" s="109"/>
      <c r="B1331" s="110"/>
      <c r="C1331" s="110"/>
      <c r="D1331" s="110"/>
      <c r="E1331" s="110"/>
      <c r="F1331" s="110"/>
      <c r="G1331" s="109"/>
      <c r="H1331" s="109"/>
      <c r="I1331" s="109"/>
      <c r="J1331" s="109"/>
      <c r="K1331" s="109"/>
      <c r="L1331" s="107" t="str">
        <f>IF(COUNTA('Master Tables'!$A1331:$C1331)=0,"",IF(COUNTA('Master Tables'!$D1331:$E1331,'Master Tables'!$I1331)=3,"Yes","No"))</f>
        <v/>
      </c>
      <c r="M1331" s="107">
        <f>COUNTA('Master Tables'!$D1331:$E1331,'Master Tables'!$I1331)+IF('Master Tables'!$J1331="Yes",1,0)</f>
        <v>0</v>
      </c>
      <c r="N1331" s="108">
        <f>IF('Master Tables'!$M1331&gt;0,4,0)</f>
        <v>0</v>
      </c>
    </row>
    <row r="1332" spans="1:14" s="4" customFormat="1">
      <c r="A1332" s="109"/>
      <c r="B1332" s="110"/>
      <c r="C1332" s="110"/>
      <c r="D1332" s="110"/>
      <c r="E1332" s="110"/>
      <c r="F1332" s="110"/>
      <c r="G1332" s="109"/>
      <c r="H1332" s="109"/>
      <c r="I1332" s="109"/>
      <c r="J1332" s="109"/>
      <c r="K1332" s="109"/>
      <c r="L1332" s="107" t="str">
        <f>IF(COUNTA('Master Tables'!$A1332:$C1332)=0,"",IF(COUNTA('Master Tables'!$D1332:$E1332,'Master Tables'!$I1332)=3,"Yes","No"))</f>
        <v/>
      </c>
      <c r="M1332" s="107">
        <f>COUNTA('Master Tables'!$D1332:$E1332,'Master Tables'!$I1332)+IF('Master Tables'!$J1332="Yes",1,0)</f>
        <v>0</v>
      </c>
      <c r="N1332" s="108">
        <f>IF('Master Tables'!$M1332&gt;0,4,0)</f>
        <v>0</v>
      </c>
    </row>
    <row r="1333" spans="1:14" s="4" customFormat="1">
      <c r="A1333" s="109"/>
      <c r="B1333" s="110"/>
      <c r="C1333" s="110"/>
      <c r="D1333" s="110"/>
      <c r="E1333" s="110"/>
      <c r="F1333" s="110"/>
      <c r="G1333" s="109"/>
      <c r="H1333" s="109"/>
      <c r="I1333" s="109"/>
      <c r="J1333" s="109"/>
      <c r="K1333" s="109"/>
      <c r="L1333" s="107" t="str">
        <f>IF(COUNTA('Master Tables'!$A1333:$C1333)=0,"",IF(COUNTA('Master Tables'!$D1333:$E1333,'Master Tables'!$I1333)=3,"Yes","No"))</f>
        <v/>
      </c>
      <c r="M1333" s="107">
        <f>COUNTA('Master Tables'!$D1333:$E1333,'Master Tables'!$I1333)+IF('Master Tables'!$J1333="Yes",1,0)</f>
        <v>0</v>
      </c>
      <c r="N1333" s="108">
        <f>IF('Master Tables'!$M1333&gt;0,4,0)</f>
        <v>0</v>
      </c>
    </row>
    <row r="1334" spans="1:14" s="4" customFormat="1">
      <c r="A1334" s="109"/>
      <c r="B1334" s="110"/>
      <c r="C1334" s="110"/>
      <c r="D1334" s="110"/>
      <c r="E1334" s="110"/>
      <c r="F1334" s="110"/>
      <c r="G1334" s="109"/>
      <c r="H1334" s="109"/>
      <c r="I1334" s="109"/>
      <c r="J1334" s="109"/>
      <c r="K1334" s="109"/>
      <c r="L1334" s="107" t="str">
        <f>IF(COUNTA('Master Tables'!$A1334:$C1334)=0,"",IF(COUNTA('Master Tables'!$D1334:$E1334,'Master Tables'!$I1334)=3,"Yes","No"))</f>
        <v/>
      </c>
      <c r="M1334" s="107">
        <f>COUNTA('Master Tables'!$D1334:$E1334,'Master Tables'!$I1334)+IF('Master Tables'!$J1334="Yes",1,0)</f>
        <v>0</v>
      </c>
      <c r="N1334" s="108">
        <f>IF('Master Tables'!$M1334&gt;0,4,0)</f>
        <v>0</v>
      </c>
    </row>
    <row r="1335" spans="1:14" s="4" customFormat="1">
      <c r="A1335" s="109"/>
      <c r="B1335" s="110"/>
      <c r="C1335" s="110"/>
      <c r="D1335" s="110"/>
      <c r="E1335" s="110"/>
      <c r="F1335" s="110"/>
      <c r="G1335" s="109"/>
      <c r="H1335" s="109"/>
      <c r="I1335" s="109"/>
      <c r="J1335" s="109"/>
      <c r="K1335" s="109"/>
      <c r="L1335" s="107" t="str">
        <f>IF(COUNTA('Master Tables'!$A1335:$C1335)=0,"",IF(COUNTA('Master Tables'!$D1335:$E1335,'Master Tables'!$I1335)=3,"Yes","No"))</f>
        <v/>
      </c>
      <c r="M1335" s="107">
        <f>COUNTA('Master Tables'!$D1335:$E1335,'Master Tables'!$I1335)+IF('Master Tables'!$J1335="Yes",1,0)</f>
        <v>0</v>
      </c>
      <c r="N1335" s="108">
        <f>IF('Master Tables'!$M1335&gt;0,4,0)</f>
        <v>0</v>
      </c>
    </row>
    <row r="1336" spans="1:14" s="4" customFormat="1">
      <c r="A1336" s="109"/>
      <c r="B1336" s="110"/>
      <c r="C1336" s="110"/>
      <c r="D1336" s="110"/>
      <c r="E1336" s="110"/>
      <c r="F1336" s="110"/>
      <c r="G1336" s="109"/>
      <c r="H1336" s="109"/>
      <c r="I1336" s="109"/>
      <c r="J1336" s="109"/>
      <c r="K1336" s="109"/>
      <c r="L1336" s="107" t="str">
        <f>IF(COUNTA('Master Tables'!$A1336:$C1336)=0,"",IF(COUNTA('Master Tables'!$D1336:$E1336,'Master Tables'!$I1336)=3,"Yes","No"))</f>
        <v/>
      </c>
      <c r="M1336" s="107">
        <f>COUNTA('Master Tables'!$D1336:$E1336,'Master Tables'!$I1336)+IF('Master Tables'!$J1336="Yes",1,0)</f>
        <v>0</v>
      </c>
      <c r="N1336" s="108">
        <f>IF('Master Tables'!$M1336&gt;0,4,0)</f>
        <v>0</v>
      </c>
    </row>
    <row r="1337" spans="1:14" s="4" customFormat="1">
      <c r="A1337" s="109"/>
      <c r="B1337" s="110"/>
      <c r="C1337" s="110"/>
      <c r="D1337" s="110"/>
      <c r="E1337" s="110"/>
      <c r="F1337" s="110"/>
      <c r="G1337" s="109"/>
      <c r="H1337" s="109"/>
      <c r="I1337" s="109"/>
      <c r="J1337" s="109"/>
      <c r="K1337" s="109"/>
      <c r="L1337" s="107" t="str">
        <f>IF(COUNTA('Master Tables'!$A1337:$C1337)=0,"",IF(COUNTA('Master Tables'!$D1337:$E1337,'Master Tables'!$I1337)=3,"Yes","No"))</f>
        <v/>
      </c>
      <c r="M1337" s="107">
        <f>COUNTA('Master Tables'!$D1337:$E1337,'Master Tables'!$I1337)+IF('Master Tables'!$J1337="Yes",1,0)</f>
        <v>0</v>
      </c>
      <c r="N1337" s="108">
        <f>IF('Master Tables'!$M1337&gt;0,4,0)</f>
        <v>0</v>
      </c>
    </row>
    <row r="1338" spans="1:14" s="4" customFormat="1">
      <c r="A1338" s="109"/>
      <c r="B1338" s="110"/>
      <c r="C1338" s="110"/>
      <c r="D1338" s="110"/>
      <c r="E1338" s="110"/>
      <c r="F1338" s="110"/>
      <c r="G1338" s="109"/>
      <c r="H1338" s="109"/>
      <c r="I1338" s="109"/>
      <c r="J1338" s="109"/>
      <c r="K1338" s="109"/>
      <c r="L1338" s="107" t="str">
        <f>IF(COUNTA('Master Tables'!$A1338:$C1338)=0,"",IF(COUNTA('Master Tables'!$D1338:$E1338,'Master Tables'!$I1338)=3,"Yes","No"))</f>
        <v/>
      </c>
      <c r="M1338" s="107">
        <f>COUNTA('Master Tables'!$D1338:$E1338,'Master Tables'!$I1338)+IF('Master Tables'!$J1338="Yes",1,0)</f>
        <v>0</v>
      </c>
      <c r="N1338" s="108">
        <f>IF('Master Tables'!$M1338&gt;0,4,0)</f>
        <v>0</v>
      </c>
    </row>
    <row r="1339" spans="1:14" s="4" customFormat="1">
      <c r="A1339" s="109"/>
      <c r="B1339" s="110"/>
      <c r="C1339" s="110"/>
      <c r="D1339" s="110"/>
      <c r="E1339" s="110"/>
      <c r="F1339" s="110"/>
      <c r="G1339" s="109"/>
      <c r="H1339" s="109"/>
      <c r="I1339" s="109"/>
      <c r="J1339" s="109"/>
      <c r="K1339" s="109"/>
      <c r="L1339" s="107" t="str">
        <f>IF(COUNTA('Master Tables'!$A1339:$C1339)=0,"",IF(COUNTA('Master Tables'!$D1339:$E1339,'Master Tables'!$I1339)=3,"Yes","No"))</f>
        <v/>
      </c>
      <c r="M1339" s="107">
        <f>COUNTA('Master Tables'!$D1339:$E1339,'Master Tables'!$I1339)+IF('Master Tables'!$J1339="Yes",1,0)</f>
        <v>0</v>
      </c>
      <c r="N1339" s="108">
        <f>IF('Master Tables'!$M1339&gt;0,4,0)</f>
        <v>0</v>
      </c>
    </row>
    <row r="1340" spans="1:14" s="4" customFormat="1">
      <c r="A1340" s="109"/>
      <c r="B1340" s="110"/>
      <c r="C1340" s="110"/>
      <c r="D1340" s="110"/>
      <c r="E1340" s="110"/>
      <c r="F1340" s="110"/>
      <c r="G1340" s="109"/>
      <c r="H1340" s="109"/>
      <c r="I1340" s="109"/>
      <c r="J1340" s="109"/>
      <c r="K1340" s="109"/>
      <c r="L1340" s="107" t="str">
        <f>IF(COUNTA('Master Tables'!$A1340:$C1340)=0,"",IF(COUNTA('Master Tables'!$D1340:$E1340,'Master Tables'!$I1340)=3,"Yes","No"))</f>
        <v/>
      </c>
      <c r="M1340" s="107">
        <f>COUNTA('Master Tables'!$D1340:$E1340,'Master Tables'!$I1340)+IF('Master Tables'!$J1340="Yes",1,0)</f>
        <v>0</v>
      </c>
      <c r="N1340" s="108">
        <f>IF('Master Tables'!$M1340&gt;0,4,0)</f>
        <v>0</v>
      </c>
    </row>
    <row r="1341" spans="1:14" s="4" customFormat="1">
      <c r="A1341" s="109"/>
      <c r="B1341" s="110"/>
      <c r="C1341" s="110"/>
      <c r="D1341" s="110"/>
      <c r="E1341" s="110"/>
      <c r="F1341" s="110"/>
      <c r="G1341" s="109"/>
      <c r="H1341" s="109"/>
      <c r="I1341" s="109"/>
      <c r="J1341" s="109"/>
      <c r="K1341" s="109"/>
      <c r="L1341" s="107" t="str">
        <f>IF(COUNTA('Master Tables'!$A1341:$C1341)=0,"",IF(COUNTA('Master Tables'!$D1341:$E1341,'Master Tables'!$I1341)=3,"Yes","No"))</f>
        <v/>
      </c>
      <c r="M1341" s="107">
        <f>COUNTA('Master Tables'!$D1341:$E1341,'Master Tables'!$I1341)+IF('Master Tables'!$J1341="Yes",1,0)</f>
        <v>0</v>
      </c>
      <c r="N1341" s="108">
        <f>IF('Master Tables'!$M1341&gt;0,4,0)</f>
        <v>0</v>
      </c>
    </row>
    <row r="1342" spans="1:14" s="4" customFormat="1">
      <c r="A1342" s="109"/>
      <c r="B1342" s="110"/>
      <c r="C1342" s="110"/>
      <c r="D1342" s="110"/>
      <c r="E1342" s="110"/>
      <c r="F1342" s="110"/>
      <c r="G1342" s="109"/>
      <c r="H1342" s="109"/>
      <c r="I1342" s="109"/>
      <c r="J1342" s="109"/>
      <c r="K1342" s="109"/>
      <c r="L1342" s="107" t="str">
        <f>IF(COUNTA('Master Tables'!$A1342:$C1342)=0,"",IF(COUNTA('Master Tables'!$D1342:$E1342,'Master Tables'!$I1342)=3,"Yes","No"))</f>
        <v/>
      </c>
      <c r="M1342" s="107">
        <f>COUNTA('Master Tables'!$D1342:$E1342,'Master Tables'!$I1342)+IF('Master Tables'!$J1342="Yes",1,0)</f>
        <v>0</v>
      </c>
      <c r="N1342" s="108">
        <f>IF('Master Tables'!$M1342&gt;0,4,0)</f>
        <v>0</v>
      </c>
    </row>
    <row r="1343" spans="1:14" s="4" customFormat="1">
      <c r="A1343" s="109"/>
      <c r="B1343" s="110"/>
      <c r="C1343" s="110"/>
      <c r="D1343" s="110"/>
      <c r="E1343" s="110"/>
      <c r="F1343" s="110"/>
      <c r="G1343" s="109"/>
      <c r="H1343" s="109"/>
      <c r="I1343" s="109"/>
      <c r="J1343" s="109"/>
      <c r="K1343" s="109"/>
      <c r="L1343" s="107" t="str">
        <f>IF(COUNTA('Master Tables'!$A1343:$C1343)=0,"",IF(COUNTA('Master Tables'!$D1343:$E1343,'Master Tables'!$I1343)=3,"Yes","No"))</f>
        <v/>
      </c>
      <c r="M1343" s="107">
        <f>COUNTA('Master Tables'!$D1343:$E1343,'Master Tables'!$I1343)+IF('Master Tables'!$J1343="Yes",1,0)</f>
        <v>0</v>
      </c>
      <c r="N1343" s="108">
        <f>IF('Master Tables'!$M1343&gt;0,4,0)</f>
        <v>0</v>
      </c>
    </row>
    <row r="1344" spans="1:14" s="4" customFormat="1">
      <c r="A1344" s="109"/>
      <c r="B1344" s="110"/>
      <c r="C1344" s="110"/>
      <c r="D1344" s="110"/>
      <c r="E1344" s="110"/>
      <c r="F1344" s="110"/>
      <c r="G1344" s="109"/>
      <c r="H1344" s="109"/>
      <c r="I1344" s="109"/>
      <c r="J1344" s="109"/>
      <c r="K1344" s="109"/>
      <c r="L1344" s="107" t="str">
        <f>IF(COUNTA('Master Tables'!$A1344:$C1344)=0,"",IF(COUNTA('Master Tables'!$D1344:$E1344,'Master Tables'!$I1344)=3,"Yes","No"))</f>
        <v/>
      </c>
      <c r="M1344" s="107">
        <f>COUNTA('Master Tables'!$D1344:$E1344,'Master Tables'!$I1344)+IF('Master Tables'!$J1344="Yes",1,0)</f>
        <v>0</v>
      </c>
      <c r="N1344" s="108">
        <f>IF('Master Tables'!$M1344&gt;0,4,0)</f>
        <v>0</v>
      </c>
    </row>
    <row r="1345" spans="1:14" s="4" customFormat="1">
      <c r="A1345" s="109"/>
      <c r="B1345" s="110"/>
      <c r="C1345" s="110"/>
      <c r="D1345" s="110"/>
      <c r="E1345" s="110"/>
      <c r="F1345" s="110"/>
      <c r="G1345" s="109"/>
      <c r="H1345" s="109"/>
      <c r="I1345" s="109"/>
      <c r="J1345" s="109"/>
      <c r="K1345" s="109"/>
      <c r="L1345" s="107" t="str">
        <f>IF(COUNTA('Master Tables'!$A1345:$C1345)=0,"",IF(COUNTA('Master Tables'!$D1345:$E1345,'Master Tables'!$I1345)=3,"Yes","No"))</f>
        <v/>
      </c>
      <c r="M1345" s="107">
        <f>COUNTA('Master Tables'!$D1345:$E1345,'Master Tables'!$I1345)+IF('Master Tables'!$J1345="Yes",1,0)</f>
        <v>0</v>
      </c>
      <c r="N1345" s="108">
        <f>IF('Master Tables'!$M1345&gt;0,4,0)</f>
        <v>0</v>
      </c>
    </row>
    <row r="1346" spans="1:14" s="4" customFormat="1">
      <c r="A1346" s="109"/>
      <c r="B1346" s="110"/>
      <c r="C1346" s="110"/>
      <c r="D1346" s="110"/>
      <c r="E1346" s="110"/>
      <c r="F1346" s="110"/>
      <c r="G1346" s="109"/>
      <c r="H1346" s="109"/>
      <c r="I1346" s="109"/>
      <c r="J1346" s="109"/>
      <c r="K1346" s="109"/>
      <c r="L1346" s="107" t="str">
        <f>IF(COUNTA('Master Tables'!$A1346:$C1346)=0,"",IF(COUNTA('Master Tables'!$D1346:$E1346,'Master Tables'!$I1346)=3,"Yes","No"))</f>
        <v/>
      </c>
      <c r="M1346" s="107">
        <f>COUNTA('Master Tables'!$D1346:$E1346,'Master Tables'!$I1346)+IF('Master Tables'!$J1346="Yes",1,0)</f>
        <v>0</v>
      </c>
      <c r="N1346" s="108">
        <f>IF('Master Tables'!$M1346&gt;0,4,0)</f>
        <v>0</v>
      </c>
    </row>
    <row r="1347" spans="1:14" s="4" customFormat="1">
      <c r="A1347" s="109"/>
      <c r="B1347" s="110"/>
      <c r="C1347" s="110"/>
      <c r="D1347" s="110"/>
      <c r="E1347" s="110"/>
      <c r="F1347" s="110"/>
      <c r="G1347" s="109"/>
      <c r="H1347" s="109"/>
      <c r="I1347" s="109"/>
      <c r="J1347" s="109"/>
      <c r="K1347" s="109"/>
      <c r="L1347" s="107" t="str">
        <f>IF(COUNTA('Master Tables'!$A1347:$C1347)=0,"",IF(COUNTA('Master Tables'!$D1347:$E1347,'Master Tables'!$I1347)=3,"Yes","No"))</f>
        <v/>
      </c>
      <c r="M1347" s="107">
        <f>COUNTA('Master Tables'!$D1347:$E1347,'Master Tables'!$I1347)+IF('Master Tables'!$J1347="Yes",1,0)</f>
        <v>0</v>
      </c>
      <c r="N1347" s="108">
        <f>IF('Master Tables'!$M1347&gt;0,4,0)</f>
        <v>0</v>
      </c>
    </row>
    <row r="1348" spans="1:14" s="4" customFormat="1">
      <c r="A1348" s="109"/>
      <c r="B1348" s="110"/>
      <c r="C1348" s="110"/>
      <c r="D1348" s="110"/>
      <c r="E1348" s="110"/>
      <c r="F1348" s="110"/>
      <c r="G1348" s="109"/>
      <c r="H1348" s="109"/>
      <c r="I1348" s="109"/>
      <c r="J1348" s="109"/>
      <c r="K1348" s="109"/>
      <c r="L1348" s="107" t="str">
        <f>IF(COUNTA('Master Tables'!$A1348:$C1348)=0,"",IF(COUNTA('Master Tables'!$D1348:$E1348,'Master Tables'!$I1348)=3,"Yes","No"))</f>
        <v/>
      </c>
      <c r="M1348" s="107">
        <f>COUNTA('Master Tables'!$D1348:$E1348,'Master Tables'!$I1348)+IF('Master Tables'!$J1348="Yes",1,0)</f>
        <v>0</v>
      </c>
      <c r="N1348" s="108">
        <f>IF('Master Tables'!$M1348&gt;0,4,0)</f>
        <v>0</v>
      </c>
    </row>
    <row r="1349" spans="1:14" s="4" customFormat="1">
      <c r="A1349" s="109"/>
      <c r="B1349" s="110"/>
      <c r="C1349" s="110"/>
      <c r="D1349" s="110"/>
      <c r="E1349" s="110"/>
      <c r="F1349" s="110"/>
      <c r="G1349" s="109"/>
      <c r="H1349" s="109"/>
      <c r="I1349" s="109"/>
      <c r="J1349" s="109"/>
      <c r="K1349" s="109"/>
      <c r="L1349" s="107" t="str">
        <f>IF(COUNTA('Master Tables'!$A1349:$C1349)=0,"",IF(COUNTA('Master Tables'!$D1349:$E1349,'Master Tables'!$I1349)=3,"Yes","No"))</f>
        <v/>
      </c>
      <c r="M1349" s="107">
        <f>COUNTA('Master Tables'!$D1349:$E1349,'Master Tables'!$I1349)+IF('Master Tables'!$J1349="Yes",1,0)</f>
        <v>0</v>
      </c>
      <c r="N1349" s="108">
        <f>IF('Master Tables'!$M1349&gt;0,4,0)</f>
        <v>0</v>
      </c>
    </row>
    <row r="1350" spans="1:14" s="4" customFormat="1">
      <c r="A1350" s="109"/>
      <c r="B1350" s="110"/>
      <c r="C1350" s="110"/>
      <c r="D1350" s="110"/>
      <c r="E1350" s="110"/>
      <c r="F1350" s="110"/>
      <c r="G1350" s="109"/>
      <c r="H1350" s="109"/>
      <c r="I1350" s="109"/>
      <c r="J1350" s="109"/>
      <c r="K1350" s="109"/>
      <c r="L1350" s="107" t="str">
        <f>IF(COUNTA('Master Tables'!$A1350:$C1350)=0,"",IF(COUNTA('Master Tables'!$D1350:$E1350,'Master Tables'!$I1350)=3,"Yes","No"))</f>
        <v/>
      </c>
      <c r="M1350" s="107">
        <f>COUNTA('Master Tables'!$D1350:$E1350,'Master Tables'!$I1350)+IF('Master Tables'!$J1350="Yes",1,0)</f>
        <v>0</v>
      </c>
      <c r="N1350" s="108">
        <f>IF('Master Tables'!$M1350&gt;0,4,0)</f>
        <v>0</v>
      </c>
    </row>
    <row r="1351" spans="1:14" s="4" customFormat="1">
      <c r="A1351" s="109"/>
      <c r="B1351" s="110"/>
      <c r="C1351" s="110"/>
      <c r="D1351" s="110"/>
      <c r="E1351" s="110"/>
      <c r="F1351" s="110"/>
      <c r="G1351" s="109"/>
      <c r="H1351" s="109"/>
      <c r="I1351" s="109"/>
      <c r="J1351" s="109"/>
      <c r="K1351" s="109"/>
      <c r="L1351" s="107" t="str">
        <f>IF(COUNTA('Master Tables'!$A1351:$C1351)=0,"",IF(COUNTA('Master Tables'!$D1351:$E1351,'Master Tables'!$I1351)=3,"Yes","No"))</f>
        <v/>
      </c>
      <c r="M1351" s="107">
        <f>COUNTA('Master Tables'!$D1351:$E1351,'Master Tables'!$I1351)+IF('Master Tables'!$J1351="Yes",1,0)</f>
        <v>0</v>
      </c>
      <c r="N1351" s="108">
        <f>IF('Master Tables'!$M1351&gt;0,4,0)</f>
        <v>0</v>
      </c>
    </row>
    <row r="1352" spans="1:14" s="4" customFormat="1">
      <c r="A1352" s="109"/>
      <c r="B1352" s="110"/>
      <c r="C1352" s="110"/>
      <c r="D1352" s="110"/>
      <c r="E1352" s="110"/>
      <c r="F1352" s="110"/>
      <c r="G1352" s="109"/>
      <c r="H1352" s="109"/>
      <c r="I1352" s="109"/>
      <c r="J1352" s="109"/>
      <c r="K1352" s="109"/>
      <c r="L1352" s="107" t="str">
        <f>IF(COUNTA('Master Tables'!$A1352:$C1352)=0,"",IF(COUNTA('Master Tables'!$D1352:$E1352,'Master Tables'!$I1352)=3,"Yes","No"))</f>
        <v/>
      </c>
      <c r="M1352" s="107">
        <f>COUNTA('Master Tables'!$D1352:$E1352,'Master Tables'!$I1352)+IF('Master Tables'!$J1352="Yes",1,0)</f>
        <v>0</v>
      </c>
      <c r="N1352" s="108">
        <f>IF('Master Tables'!$M1352&gt;0,4,0)</f>
        <v>0</v>
      </c>
    </row>
    <row r="1353" spans="1:14" s="4" customFormat="1">
      <c r="A1353" s="109"/>
      <c r="B1353" s="110"/>
      <c r="C1353" s="110"/>
      <c r="D1353" s="110"/>
      <c r="E1353" s="110"/>
      <c r="F1353" s="110"/>
      <c r="G1353" s="109"/>
      <c r="H1353" s="109"/>
      <c r="I1353" s="109"/>
      <c r="J1353" s="109"/>
      <c r="K1353" s="109"/>
      <c r="L1353" s="107" t="str">
        <f>IF(COUNTA('Master Tables'!$A1353:$C1353)=0,"",IF(COUNTA('Master Tables'!$D1353:$E1353,'Master Tables'!$I1353)=3,"Yes","No"))</f>
        <v/>
      </c>
      <c r="M1353" s="107">
        <f>COUNTA('Master Tables'!$D1353:$E1353,'Master Tables'!$I1353)+IF('Master Tables'!$J1353="Yes",1,0)</f>
        <v>0</v>
      </c>
      <c r="N1353" s="108">
        <f>IF('Master Tables'!$M1353&gt;0,4,0)</f>
        <v>0</v>
      </c>
    </row>
    <row r="1354" spans="1:14" s="4" customFormat="1">
      <c r="A1354" s="109"/>
      <c r="B1354" s="110"/>
      <c r="C1354" s="110"/>
      <c r="D1354" s="110"/>
      <c r="E1354" s="110"/>
      <c r="F1354" s="110"/>
      <c r="G1354" s="109"/>
      <c r="H1354" s="109"/>
      <c r="I1354" s="109"/>
      <c r="J1354" s="109"/>
      <c r="K1354" s="109"/>
      <c r="L1354" s="107" t="str">
        <f>IF(COUNTA('Master Tables'!$A1354:$C1354)=0,"",IF(COUNTA('Master Tables'!$D1354:$E1354,'Master Tables'!$I1354)=3,"Yes","No"))</f>
        <v/>
      </c>
      <c r="M1354" s="107">
        <f>COUNTA('Master Tables'!$D1354:$E1354,'Master Tables'!$I1354)+IF('Master Tables'!$J1354="Yes",1,0)</f>
        <v>0</v>
      </c>
      <c r="N1354" s="108">
        <f>IF('Master Tables'!$M1354&gt;0,4,0)</f>
        <v>0</v>
      </c>
    </row>
    <row r="1355" spans="1:14" s="4" customFormat="1">
      <c r="A1355" s="109"/>
      <c r="B1355" s="110"/>
      <c r="C1355" s="110"/>
      <c r="D1355" s="110"/>
      <c r="E1355" s="110"/>
      <c r="F1355" s="110"/>
      <c r="G1355" s="109"/>
      <c r="H1355" s="109"/>
      <c r="I1355" s="109"/>
      <c r="J1355" s="109"/>
      <c r="K1355" s="109"/>
      <c r="L1355" s="107" t="str">
        <f>IF(COUNTA('Master Tables'!$A1355:$C1355)=0,"",IF(COUNTA('Master Tables'!$D1355:$E1355,'Master Tables'!$I1355)=3,"Yes","No"))</f>
        <v/>
      </c>
      <c r="M1355" s="107">
        <f>COUNTA('Master Tables'!$D1355:$E1355,'Master Tables'!$I1355)+IF('Master Tables'!$J1355="Yes",1,0)</f>
        <v>0</v>
      </c>
      <c r="N1355" s="108">
        <f>IF('Master Tables'!$M1355&gt;0,4,0)</f>
        <v>0</v>
      </c>
    </row>
    <row r="1356" spans="1:14" s="4" customFormat="1">
      <c r="A1356" s="109"/>
      <c r="B1356" s="110"/>
      <c r="C1356" s="110"/>
      <c r="D1356" s="110"/>
      <c r="E1356" s="110"/>
      <c r="F1356" s="110"/>
      <c r="G1356" s="109"/>
      <c r="H1356" s="109"/>
      <c r="I1356" s="109"/>
      <c r="J1356" s="109"/>
      <c r="K1356" s="109"/>
      <c r="L1356" s="107" t="str">
        <f>IF(COUNTA('Master Tables'!$A1356:$C1356)=0,"",IF(COUNTA('Master Tables'!$D1356:$E1356,'Master Tables'!$I1356)=3,"Yes","No"))</f>
        <v/>
      </c>
      <c r="M1356" s="107">
        <f>COUNTA('Master Tables'!$D1356:$E1356,'Master Tables'!$I1356)+IF('Master Tables'!$J1356="Yes",1,0)</f>
        <v>0</v>
      </c>
      <c r="N1356" s="108">
        <f>IF('Master Tables'!$M1356&gt;0,4,0)</f>
        <v>0</v>
      </c>
    </row>
    <row r="1357" spans="1:14" s="4" customFormat="1">
      <c r="A1357" s="109"/>
      <c r="B1357" s="110"/>
      <c r="C1357" s="110"/>
      <c r="D1357" s="110"/>
      <c r="E1357" s="110"/>
      <c r="F1357" s="110"/>
      <c r="G1357" s="109"/>
      <c r="H1357" s="109"/>
      <c r="I1357" s="109"/>
      <c r="J1357" s="109"/>
      <c r="K1357" s="109"/>
      <c r="L1357" s="107" t="str">
        <f>IF(COUNTA('Master Tables'!$A1357:$C1357)=0,"",IF(COUNTA('Master Tables'!$D1357:$E1357,'Master Tables'!$I1357)=3,"Yes","No"))</f>
        <v/>
      </c>
      <c r="M1357" s="107">
        <f>COUNTA('Master Tables'!$D1357:$E1357,'Master Tables'!$I1357)+IF('Master Tables'!$J1357="Yes",1,0)</f>
        <v>0</v>
      </c>
      <c r="N1357" s="108">
        <f>IF('Master Tables'!$M1357&gt;0,4,0)</f>
        <v>0</v>
      </c>
    </row>
    <row r="1358" spans="1:14" s="4" customFormat="1">
      <c r="A1358" s="109"/>
      <c r="B1358" s="110"/>
      <c r="C1358" s="110"/>
      <c r="D1358" s="110"/>
      <c r="E1358" s="110"/>
      <c r="F1358" s="110"/>
      <c r="G1358" s="109"/>
      <c r="H1358" s="109"/>
      <c r="I1358" s="109"/>
      <c r="J1358" s="109"/>
      <c r="K1358" s="109"/>
      <c r="L1358" s="107" t="str">
        <f>IF(COUNTA('Master Tables'!$A1358:$C1358)=0,"",IF(COUNTA('Master Tables'!$D1358:$E1358,'Master Tables'!$I1358)=3,"Yes","No"))</f>
        <v/>
      </c>
      <c r="M1358" s="107">
        <f>COUNTA('Master Tables'!$D1358:$E1358,'Master Tables'!$I1358)+IF('Master Tables'!$J1358="Yes",1,0)</f>
        <v>0</v>
      </c>
      <c r="N1358" s="108">
        <f>IF('Master Tables'!$M1358&gt;0,4,0)</f>
        <v>0</v>
      </c>
    </row>
    <row r="1359" spans="1:14" s="4" customFormat="1">
      <c r="A1359" s="109"/>
      <c r="B1359" s="110"/>
      <c r="C1359" s="110"/>
      <c r="D1359" s="110"/>
      <c r="E1359" s="110"/>
      <c r="F1359" s="110"/>
      <c r="G1359" s="109"/>
      <c r="H1359" s="109"/>
      <c r="I1359" s="109"/>
      <c r="J1359" s="109"/>
      <c r="K1359" s="109"/>
      <c r="L1359" s="107" t="str">
        <f>IF(COUNTA('Master Tables'!$A1359:$C1359)=0,"",IF(COUNTA('Master Tables'!$D1359:$E1359,'Master Tables'!$I1359)=3,"Yes","No"))</f>
        <v/>
      </c>
      <c r="M1359" s="107">
        <f>COUNTA('Master Tables'!$D1359:$E1359,'Master Tables'!$I1359)+IF('Master Tables'!$J1359="Yes",1,0)</f>
        <v>0</v>
      </c>
      <c r="N1359" s="108">
        <f>IF('Master Tables'!$M1359&gt;0,4,0)</f>
        <v>0</v>
      </c>
    </row>
    <row r="1360" spans="1:14" s="4" customFormat="1">
      <c r="A1360" s="109"/>
      <c r="B1360" s="110"/>
      <c r="C1360" s="110"/>
      <c r="D1360" s="110"/>
      <c r="E1360" s="110"/>
      <c r="F1360" s="110"/>
      <c r="G1360" s="109"/>
      <c r="H1360" s="109"/>
      <c r="I1360" s="109"/>
      <c r="J1360" s="109"/>
      <c r="K1360" s="109"/>
      <c r="L1360" s="107" t="str">
        <f>IF(COUNTA('Master Tables'!$A1360:$C1360)=0,"",IF(COUNTA('Master Tables'!$D1360:$E1360,'Master Tables'!$I1360)=3,"Yes","No"))</f>
        <v/>
      </c>
      <c r="M1360" s="107">
        <f>COUNTA('Master Tables'!$D1360:$E1360,'Master Tables'!$I1360)+IF('Master Tables'!$J1360="Yes",1,0)</f>
        <v>0</v>
      </c>
      <c r="N1360" s="108">
        <f>IF('Master Tables'!$M1360&gt;0,4,0)</f>
        <v>0</v>
      </c>
    </row>
    <row r="1361" spans="1:14" s="4" customFormat="1">
      <c r="A1361" s="109"/>
      <c r="B1361" s="110"/>
      <c r="C1361" s="110"/>
      <c r="D1361" s="110"/>
      <c r="E1361" s="110"/>
      <c r="F1361" s="110"/>
      <c r="G1361" s="109"/>
      <c r="H1361" s="109"/>
      <c r="I1361" s="109"/>
      <c r="J1361" s="109"/>
      <c r="K1361" s="109"/>
      <c r="L1361" s="107" t="str">
        <f>IF(COUNTA('Master Tables'!$A1361:$C1361)=0,"",IF(COUNTA('Master Tables'!$D1361:$E1361,'Master Tables'!$I1361)=3,"Yes","No"))</f>
        <v/>
      </c>
      <c r="M1361" s="107">
        <f>COUNTA('Master Tables'!$D1361:$E1361,'Master Tables'!$I1361)+IF('Master Tables'!$J1361="Yes",1,0)</f>
        <v>0</v>
      </c>
      <c r="N1361" s="108">
        <f>IF('Master Tables'!$M1361&gt;0,4,0)</f>
        <v>0</v>
      </c>
    </row>
    <row r="1362" spans="1:14" s="4" customFormat="1">
      <c r="A1362" s="109"/>
      <c r="B1362" s="110"/>
      <c r="C1362" s="110"/>
      <c r="D1362" s="110"/>
      <c r="E1362" s="110"/>
      <c r="F1362" s="110"/>
      <c r="G1362" s="109"/>
      <c r="H1362" s="109"/>
      <c r="I1362" s="109"/>
      <c r="J1362" s="109"/>
      <c r="K1362" s="109"/>
      <c r="L1362" s="107" t="str">
        <f>IF(COUNTA('Master Tables'!$A1362:$C1362)=0,"",IF(COUNTA('Master Tables'!$D1362:$E1362,'Master Tables'!$I1362)=3,"Yes","No"))</f>
        <v/>
      </c>
      <c r="M1362" s="107">
        <f>COUNTA('Master Tables'!$D1362:$E1362,'Master Tables'!$I1362)+IF('Master Tables'!$J1362="Yes",1,0)</f>
        <v>0</v>
      </c>
      <c r="N1362" s="108">
        <f>IF('Master Tables'!$M1362&gt;0,4,0)</f>
        <v>0</v>
      </c>
    </row>
    <row r="1363" spans="1:14" s="4" customFormat="1">
      <c r="A1363" s="109"/>
      <c r="B1363" s="110"/>
      <c r="C1363" s="110"/>
      <c r="D1363" s="110"/>
      <c r="E1363" s="110"/>
      <c r="F1363" s="110"/>
      <c r="G1363" s="109"/>
      <c r="H1363" s="109"/>
      <c r="I1363" s="109"/>
      <c r="J1363" s="109"/>
      <c r="K1363" s="109"/>
      <c r="L1363" s="107" t="str">
        <f>IF(COUNTA('Master Tables'!$A1363:$C1363)=0,"",IF(COUNTA('Master Tables'!$D1363:$E1363,'Master Tables'!$I1363)=3,"Yes","No"))</f>
        <v/>
      </c>
      <c r="M1363" s="107">
        <f>COUNTA('Master Tables'!$D1363:$E1363,'Master Tables'!$I1363)+IF('Master Tables'!$J1363="Yes",1,0)</f>
        <v>0</v>
      </c>
      <c r="N1363" s="108">
        <f>IF('Master Tables'!$M1363&gt;0,4,0)</f>
        <v>0</v>
      </c>
    </row>
    <row r="1364" spans="1:14" s="4" customFormat="1">
      <c r="A1364" s="109"/>
      <c r="B1364" s="110"/>
      <c r="C1364" s="110"/>
      <c r="D1364" s="110"/>
      <c r="E1364" s="110"/>
      <c r="F1364" s="110"/>
      <c r="G1364" s="109"/>
      <c r="H1364" s="109"/>
      <c r="I1364" s="109"/>
      <c r="J1364" s="109"/>
      <c r="K1364" s="109"/>
      <c r="L1364" s="107" t="str">
        <f>IF(COUNTA('Master Tables'!$A1364:$C1364)=0,"",IF(COUNTA('Master Tables'!$D1364:$E1364,'Master Tables'!$I1364)=3,"Yes","No"))</f>
        <v/>
      </c>
      <c r="M1364" s="107">
        <f>COUNTA('Master Tables'!$D1364:$E1364,'Master Tables'!$I1364)+IF('Master Tables'!$J1364="Yes",1,0)</f>
        <v>0</v>
      </c>
      <c r="N1364" s="108">
        <f>IF('Master Tables'!$M1364&gt;0,4,0)</f>
        <v>0</v>
      </c>
    </row>
    <row r="1365" spans="1:14" s="4" customFormat="1">
      <c r="A1365" s="109"/>
      <c r="B1365" s="110"/>
      <c r="C1365" s="110"/>
      <c r="D1365" s="110"/>
      <c r="E1365" s="110"/>
      <c r="F1365" s="110"/>
      <c r="G1365" s="109"/>
      <c r="H1365" s="109"/>
      <c r="I1365" s="109"/>
      <c r="J1365" s="109"/>
      <c r="K1365" s="109"/>
      <c r="L1365" s="107" t="str">
        <f>IF(COUNTA('Master Tables'!$A1365:$C1365)=0,"",IF(COUNTA('Master Tables'!$D1365:$E1365,'Master Tables'!$I1365)=3,"Yes","No"))</f>
        <v/>
      </c>
      <c r="M1365" s="107">
        <f>COUNTA('Master Tables'!$D1365:$E1365,'Master Tables'!$I1365)+IF('Master Tables'!$J1365="Yes",1,0)</f>
        <v>0</v>
      </c>
      <c r="N1365" s="108">
        <f>IF('Master Tables'!$M1365&gt;0,4,0)</f>
        <v>0</v>
      </c>
    </row>
    <row r="1366" spans="1:14" s="4" customFormat="1">
      <c r="A1366" s="109"/>
      <c r="B1366" s="110"/>
      <c r="C1366" s="110"/>
      <c r="D1366" s="110"/>
      <c r="E1366" s="110"/>
      <c r="F1366" s="110"/>
      <c r="G1366" s="109"/>
      <c r="H1366" s="109"/>
      <c r="I1366" s="109"/>
      <c r="J1366" s="109"/>
      <c r="K1366" s="109"/>
      <c r="L1366" s="107" t="str">
        <f>IF(COUNTA('Master Tables'!$A1366:$C1366)=0,"",IF(COUNTA('Master Tables'!$D1366:$E1366,'Master Tables'!$I1366)=3,"Yes","No"))</f>
        <v/>
      </c>
      <c r="M1366" s="107">
        <f>COUNTA('Master Tables'!$D1366:$E1366,'Master Tables'!$I1366)+IF('Master Tables'!$J1366="Yes",1,0)</f>
        <v>0</v>
      </c>
      <c r="N1366" s="108">
        <f>IF('Master Tables'!$M1366&gt;0,4,0)</f>
        <v>0</v>
      </c>
    </row>
    <row r="1367" spans="1:14" s="4" customFormat="1">
      <c r="A1367" s="109"/>
      <c r="B1367" s="110"/>
      <c r="C1367" s="110"/>
      <c r="D1367" s="110"/>
      <c r="E1367" s="110"/>
      <c r="F1367" s="110"/>
      <c r="G1367" s="109"/>
      <c r="H1367" s="109"/>
      <c r="I1367" s="109"/>
      <c r="J1367" s="109"/>
      <c r="K1367" s="109"/>
      <c r="L1367" s="107" t="str">
        <f>IF(COUNTA('Master Tables'!$A1367:$C1367)=0,"",IF(COUNTA('Master Tables'!$D1367:$E1367,'Master Tables'!$I1367)=3,"Yes","No"))</f>
        <v/>
      </c>
      <c r="M1367" s="107">
        <f>COUNTA('Master Tables'!$D1367:$E1367,'Master Tables'!$I1367)+IF('Master Tables'!$J1367="Yes",1,0)</f>
        <v>0</v>
      </c>
      <c r="N1367" s="108">
        <f>IF('Master Tables'!$M1367&gt;0,4,0)</f>
        <v>0</v>
      </c>
    </row>
    <row r="1368" spans="1:14" s="4" customFormat="1">
      <c r="A1368" s="109"/>
      <c r="B1368" s="110"/>
      <c r="C1368" s="110"/>
      <c r="D1368" s="110"/>
      <c r="E1368" s="110"/>
      <c r="F1368" s="110"/>
      <c r="G1368" s="109"/>
      <c r="H1368" s="109"/>
      <c r="I1368" s="109"/>
      <c r="J1368" s="109"/>
      <c r="K1368" s="109"/>
      <c r="L1368" s="107" t="str">
        <f>IF(COUNTA('Master Tables'!$A1368:$C1368)=0,"",IF(COUNTA('Master Tables'!$D1368:$E1368,'Master Tables'!$I1368)=3,"Yes","No"))</f>
        <v/>
      </c>
      <c r="M1368" s="107">
        <f>COUNTA('Master Tables'!$D1368:$E1368,'Master Tables'!$I1368)+IF('Master Tables'!$J1368="Yes",1,0)</f>
        <v>0</v>
      </c>
      <c r="N1368" s="108">
        <f>IF('Master Tables'!$M1368&gt;0,4,0)</f>
        <v>0</v>
      </c>
    </row>
    <row r="1369" spans="1:14" s="4" customFormat="1">
      <c r="A1369" s="109"/>
      <c r="B1369" s="110"/>
      <c r="C1369" s="110"/>
      <c r="D1369" s="110"/>
      <c r="E1369" s="110"/>
      <c r="F1369" s="110"/>
      <c r="G1369" s="109"/>
      <c r="H1369" s="109"/>
      <c r="I1369" s="109"/>
      <c r="J1369" s="109"/>
      <c r="K1369" s="109"/>
      <c r="L1369" s="107" t="str">
        <f>IF(COUNTA('Master Tables'!$A1369:$C1369)=0,"",IF(COUNTA('Master Tables'!$D1369:$E1369,'Master Tables'!$I1369)=3,"Yes","No"))</f>
        <v/>
      </c>
      <c r="M1369" s="107">
        <f>COUNTA('Master Tables'!$D1369:$E1369,'Master Tables'!$I1369)+IF('Master Tables'!$J1369="Yes",1,0)</f>
        <v>0</v>
      </c>
      <c r="N1369" s="108">
        <f>IF('Master Tables'!$M1369&gt;0,4,0)</f>
        <v>0</v>
      </c>
    </row>
    <row r="1370" spans="1:14" s="4" customFormat="1">
      <c r="A1370" s="109"/>
      <c r="B1370" s="110"/>
      <c r="C1370" s="110"/>
      <c r="D1370" s="110"/>
      <c r="E1370" s="110"/>
      <c r="F1370" s="110"/>
      <c r="G1370" s="109"/>
      <c r="H1370" s="109"/>
      <c r="I1370" s="109"/>
      <c r="J1370" s="109"/>
      <c r="K1370" s="109"/>
      <c r="L1370" s="107" t="str">
        <f>IF(COUNTA('Master Tables'!$A1370:$C1370)=0,"",IF(COUNTA('Master Tables'!$D1370:$E1370,'Master Tables'!$I1370)=3,"Yes","No"))</f>
        <v/>
      </c>
      <c r="M1370" s="107">
        <f>COUNTA('Master Tables'!$D1370:$E1370,'Master Tables'!$I1370)+IF('Master Tables'!$J1370="Yes",1,0)</f>
        <v>0</v>
      </c>
      <c r="N1370" s="108">
        <f>IF('Master Tables'!$M1370&gt;0,4,0)</f>
        <v>0</v>
      </c>
    </row>
    <row r="1371" spans="1:14" s="4" customFormat="1">
      <c r="A1371" s="109"/>
      <c r="B1371" s="110"/>
      <c r="C1371" s="110"/>
      <c r="D1371" s="110"/>
      <c r="E1371" s="110"/>
      <c r="F1371" s="110"/>
      <c r="G1371" s="109"/>
      <c r="H1371" s="109"/>
      <c r="I1371" s="109"/>
      <c r="J1371" s="109"/>
      <c r="K1371" s="109"/>
      <c r="L1371" s="107" t="str">
        <f>IF(COUNTA('Master Tables'!$A1371:$C1371)=0,"",IF(COUNTA('Master Tables'!$D1371:$E1371,'Master Tables'!$I1371)=3,"Yes","No"))</f>
        <v/>
      </c>
      <c r="M1371" s="107">
        <f>COUNTA('Master Tables'!$D1371:$E1371,'Master Tables'!$I1371)+IF('Master Tables'!$J1371="Yes",1,0)</f>
        <v>0</v>
      </c>
      <c r="N1371" s="108">
        <f>IF('Master Tables'!$M1371&gt;0,4,0)</f>
        <v>0</v>
      </c>
    </row>
    <row r="1372" spans="1:14" s="4" customFormat="1">
      <c r="A1372" s="109"/>
      <c r="B1372" s="110"/>
      <c r="C1372" s="110"/>
      <c r="D1372" s="110"/>
      <c r="E1372" s="110"/>
      <c r="F1372" s="110"/>
      <c r="G1372" s="109"/>
      <c r="H1372" s="109"/>
      <c r="I1372" s="109"/>
      <c r="J1372" s="109"/>
      <c r="K1372" s="109"/>
      <c r="L1372" s="107" t="str">
        <f>IF(COUNTA('Master Tables'!$A1372:$C1372)=0,"",IF(COUNTA('Master Tables'!$D1372:$E1372,'Master Tables'!$I1372)=3,"Yes","No"))</f>
        <v/>
      </c>
      <c r="M1372" s="107">
        <f>COUNTA('Master Tables'!$D1372:$E1372,'Master Tables'!$I1372)+IF('Master Tables'!$J1372="Yes",1,0)</f>
        <v>0</v>
      </c>
      <c r="N1372" s="108">
        <f>IF('Master Tables'!$M1372&gt;0,4,0)</f>
        <v>0</v>
      </c>
    </row>
    <row r="1373" spans="1:14" s="4" customFormat="1">
      <c r="A1373" s="109"/>
      <c r="B1373" s="110"/>
      <c r="C1373" s="110"/>
      <c r="D1373" s="110"/>
      <c r="E1373" s="110"/>
      <c r="F1373" s="110"/>
      <c r="G1373" s="109"/>
      <c r="H1373" s="109"/>
      <c r="I1373" s="109"/>
      <c r="J1373" s="109"/>
      <c r="K1373" s="109"/>
      <c r="L1373" s="107" t="str">
        <f>IF(COUNTA('Master Tables'!$A1373:$C1373)=0,"",IF(COUNTA('Master Tables'!$D1373:$E1373,'Master Tables'!$I1373)=3,"Yes","No"))</f>
        <v/>
      </c>
      <c r="M1373" s="107">
        <f>COUNTA('Master Tables'!$D1373:$E1373,'Master Tables'!$I1373)+IF('Master Tables'!$J1373="Yes",1,0)</f>
        <v>0</v>
      </c>
      <c r="N1373" s="108">
        <f>IF('Master Tables'!$M1373&gt;0,4,0)</f>
        <v>0</v>
      </c>
    </row>
    <row r="1374" spans="1:14" s="4" customFormat="1">
      <c r="A1374" s="109"/>
      <c r="B1374" s="110"/>
      <c r="C1374" s="110"/>
      <c r="D1374" s="110"/>
      <c r="E1374" s="110"/>
      <c r="F1374" s="110"/>
      <c r="G1374" s="109"/>
      <c r="H1374" s="109"/>
      <c r="I1374" s="109"/>
      <c r="J1374" s="109"/>
      <c r="K1374" s="109"/>
      <c r="L1374" s="107" t="str">
        <f>IF(COUNTA('Master Tables'!$A1374:$C1374)=0,"",IF(COUNTA('Master Tables'!$D1374:$E1374,'Master Tables'!$I1374)=3,"Yes","No"))</f>
        <v/>
      </c>
      <c r="M1374" s="107">
        <f>COUNTA('Master Tables'!$D1374:$E1374,'Master Tables'!$I1374)+IF('Master Tables'!$J1374="Yes",1,0)</f>
        <v>0</v>
      </c>
      <c r="N1374" s="108">
        <f>IF('Master Tables'!$M1374&gt;0,4,0)</f>
        <v>0</v>
      </c>
    </row>
    <row r="1375" spans="1:14" s="4" customFormat="1">
      <c r="A1375" s="109"/>
      <c r="B1375" s="110"/>
      <c r="C1375" s="110"/>
      <c r="D1375" s="110"/>
      <c r="E1375" s="110"/>
      <c r="F1375" s="110"/>
      <c r="G1375" s="109"/>
      <c r="H1375" s="109"/>
      <c r="I1375" s="109"/>
      <c r="J1375" s="109"/>
      <c r="K1375" s="109"/>
      <c r="L1375" s="107" t="str">
        <f>IF(COUNTA('Master Tables'!$A1375:$C1375)=0,"",IF(COUNTA('Master Tables'!$D1375:$E1375,'Master Tables'!$I1375)=3,"Yes","No"))</f>
        <v/>
      </c>
      <c r="M1375" s="107">
        <f>COUNTA('Master Tables'!$D1375:$E1375,'Master Tables'!$I1375)+IF('Master Tables'!$J1375="Yes",1,0)</f>
        <v>0</v>
      </c>
      <c r="N1375" s="108">
        <f>IF('Master Tables'!$M1375&gt;0,4,0)</f>
        <v>0</v>
      </c>
    </row>
    <row r="1376" spans="1:14" s="4" customFormat="1">
      <c r="A1376" s="109"/>
      <c r="B1376" s="110"/>
      <c r="C1376" s="110"/>
      <c r="D1376" s="110"/>
      <c r="E1376" s="110"/>
      <c r="F1376" s="110"/>
      <c r="G1376" s="109"/>
      <c r="H1376" s="109"/>
      <c r="I1376" s="109"/>
      <c r="J1376" s="109"/>
      <c r="K1376" s="109"/>
      <c r="L1376" s="107" t="str">
        <f>IF(COUNTA('Master Tables'!$A1376:$C1376)=0,"",IF(COUNTA('Master Tables'!$D1376:$E1376,'Master Tables'!$I1376)=3,"Yes","No"))</f>
        <v/>
      </c>
      <c r="M1376" s="107">
        <f>COUNTA('Master Tables'!$D1376:$E1376,'Master Tables'!$I1376)+IF('Master Tables'!$J1376="Yes",1,0)</f>
        <v>0</v>
      </c>
      <c r="N1376" s="108">
        <f>IF('Master Tables'!$M1376&gt;0,4,0)</f>
        <v>0</v>
      </c>
    </row>
    <row r="1377" spans="1:14" s="4" customFormat="1">
      <c r="A1377" s="109"/>
      <c r="B1377" s="110"/>
      <c r="C1377" s="110"/>
      <c r="D1377" s="110"/>
      <c r="E1377" s="110"/>
      <c r="F1377" s="110"/>
      <c r="G1377" s="109"/>
      <c r="H1377" s="109"/>
      <c r="I1377" s="109"/>
      <c r="J1377" s="109"/>
      <c r="K1377" s="109"/>
      <c r="L1377" s="107" t="str">
        <f>IF(COUNTA('Master Tables'!$A1377:$C1377)=0,"",IF(COUNTA('Master Tables'!$D1377:$E1377,'Master Tables'!$I1377)=3,"Yes","No"))</f>
        <v/>
      </c>
      <c r="M1377" s="107">
        <f>COUNTA('Master Tables'!$D1377:$E1377,'Master Tables'!$I1377)+IF('Master Tables'!$J1377="Yes",1,0)</f>
        <v>0</v>
      </c>
      <c r="N1377" s="108">
        <f>IF('Master Tables'!$M1377&gt;0,4,0)</f>
        <v>0</v>
      </c>
    </row>
    <row r="1378" spans="1:14" s="4" customFormat="1">
      <c r="A1378" s="109"/>
      <c r="B1378" s="110"/>
      <c r="C1378" s="110"/>
      <c r="D1378" s="110"/>
      <c r="E1378" s="110"/>
      <c r="F1378" s="110"/>
      <c r="G1378" s="109"/>
      <c r="H1378" s="109"/>
      <c r="I1378" s="109"/>
      <c r="J1378" s="109"/>
      <c r="K1378" s="109"/>
      <c r="L1378" s="107" t="str">
        <f>IF(COUNTA('Master Tables'!$A1378:$C1378)=0,"",IF(COUNTA('Master Tables'!$D1378:$E1378,'Master Tables'!$I1378)=3,"Yes","No"))</f>
        <v/>
      </c>
      <c r="M1378" s="107">
        <f>COUNTA('Master Tables'!$D1378:$E1378,'Master Tables'!$I1378)+IF('Master Tables'!$J1378="Yes",1,0)</f>
        <v>0</v>
      </c>
      <c r="N1378" s="108">
        <f>IF('Master Tables'!$M1378&gt;0,4,0)</f>
        <v>0</v>
      </c>
    </row>
    <row r="1379" spans="1:14" s="4" customFormat="1">
      <c r="A1379" s="109"/>
      <c r="B1379" s="110"/>
      <c r="C1379" s="110"/>
      <c r="D1379" s="110"/>
      <c r="E1379" s="110"/>
      <c r="F1379" s="110"/>
      <c r="G1379" s="109"/>
      <c r="H1379" s="109"/>
      <c r="I1379" s="109"/>
      <c r="J1379" s="109"/>
      <c r="K1379" s="109"/>
      <c r="L1379" s="107" t="str">
        <f>IF(COUNTA('Master Tables'!$A1379:$C1379)=0,"",IF(COUNTA('Master Tables'!$D1379:$E1379,'Master Tables'!$I1379)=3,"Yes","No"))</f>
        <v/>
      </c>
      <c r="M1379" s="107">
        <f>COUNTA('Master Tables'!$D1379:$E1379,'Master Tables'!$I1379)+IF('Master Tables'!$J1379="Yes",1,0)</f>
        <v>0</v>
      </c>
      <c r="N1379" s="108">
        <f>IF('Master Tables'!$M1379&gt;0,4,0)</f>
        <v>0</v>
      </c>
    </row>
    <row r="1380" spans="1:14" s="4" customFormat="1">
      <c r="A1380" s="109"/>
      <c r="B1380" s="110"/>
      <c r="C1380" s="110"/>
      <c r="D1380" s="110"/>
      <c r="E1380" s="110"/>
      <c r="F1380" s="110"/>
      <c r="G1380" s="109"/>
      <c r="H1380" s="109"/>
      <c r="I1380" s="109"/>
      <c r="J1380" s="109"/>
      <c r="K1380" s="109"/>
      <c r="L1380" s="107" t="str">
        <f>IF(COUNTA('Master Tables'!$A1380:$C1380)=0,"",IF(COUNTA('Master Tables'!$D1380:$E1380,'Master Tables'!$I1380)=3,"Yes","No"))</f>
        <v/>
      </c>
      <c r="M1380" s="107">
        <f>COUNTA('Master Tables'!$D1380:$E1380,'Master Tables'!$I1380)+IF('Master Tables'!$J1380="Yes",1,0)</f>
        <v>0</v>
      </c>
      <c r="N1380" s="108">
        <f>IF('Master Tables'!$M1380&gt;0,4,0)</f>
        <v>0</v>
      </c>
    </row>
    <row r="1381" spans="1:14" s="4" customFormat="1">
      <c r="A1381" s="109"/>
      <c r="B1381" s="110"/>
      <c r="C1381" s="110"/>
      <c r="D1381" s="110"/>
      <c r="E1381" s="110"/>
      <c r="F1381" s="110"/>
      <c r="G1381" s="109"/>
      <c r="H1381" s="109"/>
      <c r="I1381" s="109"/>
      <c r="J1381" s="109"/>
      <c r="K1381" s="109"/>
      <c r="L1381" s="107" t="str">
        <f>IF(COUNTA('Master Tables'!$A1381:$C1381)=0,"",IF(COUNTA('Master Tables'!$D1381:$E1381,'Master Tables'!$I1381)=3,"Yes","No"))</f>
        <v/>
      </c>
      <c r="M1381" s="107">
        <f>COUNTA('Master Tables'!$D1381:$E1381,'Master Tables'!$I1381)+IF('Master Tables'!$J1381="Yes",1,0)</f>
        <v>0</v>
      </c>
      <c r="N1381" s="108">
        <f>IF('Master Tables'!$M1381&gt;0,4,0)</f>
        <v>0</v>
      </c>
    </row>
    <row r="1382" spans="1:14" s="4" customFormat="1">
      <c r="A1382" s="109"/>
      <c r="B1382" s="110"/>
      <c r="C1382" s="110"/>
      <c r="D1382" s="110"/>
      <c r="E1382" s="110"/>
      <c r="F1382" s="110"/>
      <c r="G1382" s="109"/>
      <c r="H1382" s="109"/>
      <c r="I1382" s="109"/>
      <c r="J1382" s="109"/>
      <c r="K1382" s="109"/>
      <c r="L1382" s="107" t="str">
        <f>IF(COUNTA('Master Tables'!$A1382:$C1382)=0,"",IF(COUNTA('Master Tables'!$D1382:$E1382,'Master Tables'!$I1382)=3,"Yes","No"))</f>
        <v/>
      </c>
      <c r="M1382" s="107">
        <f>COUNTA('Master Tables'!$D1382:$E1382,'Master Tables'!$I1382)+IF('Master Tables'!$J1382="Yes",1,0)</f>
        <v>0</v>
      </c>
      <c r="N1382" s="108">
        <f>IF('Master Tables'!$M1382&gt;0,4,0)</f>
        <v>0</v>
      </c>
    </row>
    <row r="1383" spans="1:14" s="4" customFormat="1">
      <c r="A1383" s="109"/>
      <c r="B1383" s="110"/>
      <c r="C1383" s="110"/>
      <c r="D1383" s="110"/>
      <c r="E1383" s="110"/>
      <c r="F1383" s="110"/>
      <c r="G1383" s="109"/>
      <c r="H1383" s="109"/>
      <c r="I1383" s="109"/>
      <c r="J1383" s="109"/>
      <c r="K1383" s="109"/>
      <c r="L1383" s="107" t="str">
        <f>IF(COUNTA('Master Tables'!$A1383:$C1383)=0,"",IF(COUNTA('Master Tables'!$D1383:$E1383,'Master Tables'!$I1383)=3,"Yes","No"))</f>
        <v/>
      </c>
      <c r="M1383" s="107">
        <f>COUNTA('Master Tables'!$D1383:$E1383,'Master Tables'!$I1383)+IF('Master Tables'!$J1383="Yes",1,0)</f>
        <v>0</v>
      </c>
      <c r="N1383" s="108">
        <f>IF('Master Tables'!$M1383&gt;0,4,0)</f>
        <v>0</v>
      </c>
    </row>
    <row r="1384" spans="1:14" s="4" customFormat="1">
      <c r="A1384" s="109"/>
      <c r="B1384" s="110"/>
      <c r="C1384" s="110"/>
      <c r="D1384" s="110"/>
      <c r="E1384" s="110"/>
      <c r="F1384" s="110"/>
      <c r="G1384" s="109"/>
      <c r="H1384" s="109"/>
      <c r="I1384" s="109"/>
      <c r="J1384" s="109"/>
      <c r="K1384" s="109"/>
      <c r="L1384" s="107" t="str">
        <f>IF(COUNTA('Master Tables'!$A1384:$C1384)=0,"",IF(COUNTA('Master Tables'!$D1384:$E1384,'Master Tables'!$I1384)=3,"Yes","No"))</f>
        <v/>
      </c>
      <c r="M1384" s="107">
        <f>COUNTA('Master Tables'!$D1384:$E1384,'Master Tables'!$I1384)+IF('Master Tables'!$J1384="Yes",1,0)</f>
        <v>0</v>
      </c>
      <c r="N1384" s="108">
        <f>IF('Master Tables'!$M1384&gt;0,4,0)</f>
        <v>0</v>
      </c>
    </row>
    <row r="1385" spans="1:14" s="4" customFormat="1">
      <c r="A1385" s="109"/>
      <c r="B1385" s="110"/>
      <c r="C1385" s="110"/>
      <c r="D1385" s="110"/>
      <c r="E1385" s="110"/>
      <c r="F1385" s="110"/>
      <c r="G1385" s="109"/>
      <c r="H1385" s="109"/>
      <c r="I1385" s="109"/>
      <c r="J1385" s="109"/>
      <c r="K1385" s="109"/>
      <c r="L1385" s="107" t="str">
        <f>IF(COUNTA('Master Tables'!$A1385:$C1385)=0,"",IF(COUNTA('Master Tables'!$D1385:$E1385,'Master Tables'!$I1385)=3,"Yes","No"))</f>
        <v/>
      </c>
      <c r="M1385" s="107">
        <f>COUNTA('Master Tables'!$D1385:$E1385,'Master Tables'!$I1385)+IF('Master Tables'!$J1385="Yes",1,0)</f>
        <v>0</v>
      </c>
      <c r="N1385" s="108">
        <f>IF('Master Tables'!$M1385&gt;0,4,0)</f>
        <v>0</v>
      </c>
    </row>
    <row r="1386" spans="1:14" s="4" customFormat="1">
      <c r="A1386" s="109"/>
      <c r="B1386" s="110"/>
      <c r="C1386" s="110"/>
      <c r="D1386" s="110"/>
      <c r="E1386" s="110"/>
      <c r="F1386" s="110"/>
      <c r="G1386" s="109"/>
      <c r="H1386" s="109"/>
      <c r="I1386" s="109"/>
      <c r="J1386" s="109"/>
      <c r="K1386" s="109"/>
      <c r="L1386" s="107" t="str">
        <f>IF(COUNTA('Master Tables'!$A1386:$C1386)=0,"",IF(COUNTA('Master Tables'!$D1386:$E1386,'Master Tables'!$I1386)=3,"Yes","No"))</f>
        <v/>
      </c>
      <c r="M1386" s="107">
        <f>COUNTA('Master Tables'!$D1386:$E1386,'Master Tables'!$I1386)+IF('Master Tables'!$J1386="Yes",1,0)</f>
        <v>0</v>
      </c>
      <c r="N1386" s="108">
        <f>IF('Master Tables'!$M1386&gt;0,4,0)</f>
        <v>0</v>
      </c>
    </row>
    <row r="1387" spans="1:14" s="4" customFormat="1">
      <c r="A1387" s="109"/>
      <c r="B1387" s="110"/>
      <c r="C1387" s="110"/>
      <c r="D1387" s="110"/>
      <c r="E1387" s="110"/>
      <c r="F1387" s="110"/>
      <c r="G1387" s="109"/>
      <c r="H1387" s="109"/>
      <c r="I1387" s="109"/>
      <c r="J1387" s="109"/>
      <c r="K1387" s="109"/>
      <c r="L1387" s="107" t="str">
        <f>IF(COUNTA('Master Tables'!$A1387:$C1387)=0,"",IF(COUNTA('Master Tables'!$D1387:$E1387,'Master Tables'!$I1387)=3,"Yes","No"))</f>
        <v/>
      </c>
      <c r="M1387" s="107">
        <f>COUNTA('Master Tables'!$D1387:$E1387,'Master Tables'!$I1387)+IF('Master Tables'!$J1387="Yes",1,0)</f>
        <v>0</v>
      </c>
      <c r="N1387" s="108">
        <f>IF('Master Tables'!$M1387&gt;0,4,0)</f>
        <v>0</v>
      </c>
    </row>
    <row r="1388" spans="1:14" s="4" customFormat="1">
      <c r="A1388" s="109"/>
      <c r="B1388" s="110"/>
      <c r="C1388" s="110"/>
      <c r="D1388" s="110"/>
      <c r="E1388" s="110"/>
      <c r="F1388" s="110"/>
      <c r="G1388" s="109"/>
      <c r="H1388" s="109"/>
      <c r="I1388" s="109"/>
      <c r="J1388" s="109"/>
      <c r="K1388" s="109"/>
      <c r="L1388" s="107" t="str">
        <f>IF(COUNTA('Master Tables'!$A1388:$C1388)=0,"",IF(COUNTA('Master Tables'!$D1388:$E1388,'Master Tables'!$I1388)=3,"Yes","No"))</f>
        <v/>
      </c>
      <c r="M1388" s="107">
        <f>COUNTA('Master Tables'!$D1388:$E1388,'Master Tables'!$I1388)+IF('Master Tables'!$J1388="Yes",1,0)</f>
        <v>0</v>
      </c>
      <c r="N1388" s="108">
        <f>IF('Master Tables'!$M1388&gt;0,4,0)</f>
        <v>0</v>
      </c>
    </row>
    <row r="1389" spans="1:14" s="4" customFormat="1">
      <c r="A1389" s="109"/>
      <c r="B1389" s="110"/>
      <c r="C1389" s="110"/>
      <c r="D1389" s="110"/>
      <c r="E1389" s="110"/>
      <c r="F1389" s="110"/>
      <c r="G1389" s="109"/>
      <c r="H1389" s="109"/>
      <c r="I1389" s="109"/>
      <c r="J1389" s="109"/>
      <c r="K1389" s="109"/>
      <c r="L1389" s="107" t="str">
        <f>IF(COUNTA('Master Tables'!$A1389:$C1389)=0,"",IF(COUNTA('Master Tables'!$D1389:$E1389,'Master Tables'!$I1389)=3,"Yes","No"))</f>
        <v/>
      </c>
      <c r="M1389" s="107">
        <f>COUNTA('Master Tables'!$D1389:$E1389,'Master Tables'!$I1389)+IF('Master Tables'!$J1389="Yes",1,0)</f>
        <v>0</v>
      </c>
      <c r="N1389" s="108">
        <f>IF('Master Tables'!$M1389&gt;0,4,0)</f>
        <v>0</v>
      </c>
    </row>
    <row r="1390" spans="1:14" s="4" customFormat="1">
      <c r="A1390" s="109"/>
      <c r="B1390" s="110"/>
      <c r="C1390" s="110"/>
      <c r="D1390" s="110"/>
      <c r="E1390" s="110"/>
      <c r="F1390" s="110"/>
      <c r="G1390" s="109"/>
      <c r="H1390" s="109"/>
      <c r="I1390" s="109"/>
      <c r="J1390" s="109"/>
      <c r="K1390" s="109"/>
      <c r="L1390" s="107" t="str">
        <f>IF(COUNTA('Master Tables'!$A1390:$C1390)=0,"",IF(COUNTA('Master Tables'!$D1390:$E1390,'Master Tables'!$I1390)=3,"Yes","No"))</f>
        <v/>
      </c>
      <c r="M1390" s="107">
        <f>COUNTA('Master Tables'!$D1390:$E1390,'Master Tables'!$I1390)+IF('Master Tables'!$J1390="Yes",1,0)</f>
        <v>0</v>
      </c>
      <c r="N1390" s="108">
        <f>IF('Master Tables'!$M1390&gt;0,4,0)</f>
        <v>0</v>
      </c>
    </row>
    <row r="1391" spans="1:14" s="4" customFormat="1">
      <c r="A1391" s="109"/>
      <c r="B1391" s="110"/>
      <c r="C1391" s="110"/>
      <c r="D1391" s="110"/>
      <c r="E1391" s="110"/>
      <c r="F1391" s="110"/>
      <c r="G1391" s="109"/>
      <c r="H1391" s="109"/>
      <c r="I1391" s="109"/>
      <c r="J1391" s="109"/>
      <c r="K1391" s="109"/>
      <c r="L1391" s="107" t="str">
        <f>IF(COUNTA('Master Tables'!$A1391:$C1391)=0,"",IF(COUNTA('Master Tables'!$D1391:$E1391,'Master Tables'!$I1391)=3,"Yes","No"))</f>
        <v/>
      </c>
      <c r="M1391" s="107">
        <f>COUNTA('Master Tables'!$D1391:$E1391,'Master Tables'!$I1391)+IF('Master Tables'!$J1391="Yes",1,0)</f>
        <v>0</v>
      </c>
      <c r="N1391" s="108">
        <f>IF('Master Tables'!$M1391&gt;0,4,0)</f>
        <v>0</v>
      </c>
    </row>
    <row r="1392" spans="1:14" s="4" customFormat="1">
      <c r="A1392" s="109"/>
      <c r="B1392" s="110"/>
      <c r="C1392" s="110"/>
      <c r="D1392" s="110"/>
      <c r="E1392" s="110"/>
      <c r="F1392" s="110"/>
      <c r="G1392" s="109"/>
      <c r="H1392" s="109"/>
      <c r="I1392" s="109"/>
      <c r="J1392" s="109"/>
      <c r="K1392" s="109"/>
      <c r="L1392" s="107" t="str">
        <f>IF(COUNTA('Master Tables'!$A1392:$C1392)=0,"",IF(COUNTA('Master Tables'!$D1392:$E1392,'Master Tables'!$I1392)=3,"Yes","No"))</f>
        <v/>
      </c>
      <c r="M1392" s="107">
        <f>COUNTA('Master Tables'!$D1392:$E1392,'Master Tables'!$I1392)+IF('Master Tables'!$J1392="Yes",1,0)</f>
        <v>0</v>
      </c>
      <c r="N1392" s="108">
        <f>IF('Master Tables'!$M1392&gt;0,4,0)</f>
        <v>0</v>
      </c>
    </row>
    <row r="1393" spans="1:14" s="4" customFormat="1">
      <c r="A1393" s="109"/>
      <c r="B1393" s="110"/>
      <c r="C1393" s="110"/>
      <c r="D1393" s="110"/>
      <c r="E1393" s="110"/>
      <c r="F1393" s="110"/>
      <c r="G1393" s="109"/>
      <c r="H1393" s="109"/>
      <c r="I1393" s="109"/>
      <c r="J1393" s="109"/>
      <c r="K1393" s="109"/>
      <c r="L1393" s="107" t="str">
        <f>IF(COUNTA('Master Tables'!$A1393:$C1393)=0,"",IF(COUNTA('Master Tables'!$D1393:$E1393,'Master Tables'!$I1393)=3,"Yes","No"))</f>
        <v/>
      </c>
      <c r="M1393" s="107">
        <f>COUNTA('Master Tables'!$D1393:$E1393,'Master Tables'!$I1393)+IF('Master Tables'!$J1393="Yes",1,0)</f>
        <v>0</v>
      </c>
      <c r="N1393" s="108">
        <f>IF('Master Tables'!$M1393&gt;0,4,0)</f>
        <v>0</v>
      </c>
    </row>
    <row r="1394" spans="1:14" s="4" customFormat="1">
      <c r="A1394" s="109"/>
      <c r="B1394" s="110"/>
      <c r="C1394" s="110"/>
      <c r="D1394" s="110"/>
      <c r="E1394" s="110"/>
      <c r="F1394" s="110"/>
      <c r="G1394" s="109"/>
      <c r="H1394" s="109"/>
      <c r="I1394" s="109"/>
      <c r="J1394" s="109"/>
      <c r="K1394" s="109"/>
      <c r="L1394" s="107" t="str">
        <f>IF(COUNTA('Master Tables'!$A1394:$C1394)=0,"",IF(COUNTA('Master Tables'!$D1394:$E1394,'Master Tables'!$I1394)=3,"Yes","No"))</f>
        <v/>
      </c>
      <c r="M1394" s="107">
        <f>COUNTA('Master Tables'!$D1394:$E1394,'Master Tables'!$I1394)+IF('Master Tables'!$J1394="Yes",1,0)</f>
        <v>0</v>
      </c>
      <c r="N1394" s="108">
        <f>IF('Master Tables'!$M1394&gt;0,4,0)</f>
        <v>0</v>
      </c>
    </row>
    <row r="1395" spans="1:14" s="4" customFormat="1">
      <c r="A1395" s="109"/>
      <c r="B1395" s="110"/>
      <c r="C1395" s="110"/>
      <c r="D1395" s="110"/>
      <c r="E1395" s="110"/>
      <c r="F1395" s="110"/>
      <c r="G1395" s="109"/>
      <c r="H1395" s="109"/>
      <c r="I1395" s="109"/>
      <c r="J1395" s="109"/>
      <c r="K1395" s="109"/>
      <c r="L1395" s="107" t="str">
        <f>IF(COUNTA('Master Tables'!$A1395:$C1395)=0,"",IF(COUNTA('Master Tables'!$D1395:$E1395,'Master Tables'!$I1395)=3,"Yes","No"))</f>
        <v/>
      </c>
      <c r="M1395" s="107">
        <f>COUNTA('Master Tables'!$D1395:$E1395,'Master Tables'!$I1395)+IF('Master Tables'!$J1395="Yes",1,0)</f>
        <v>0</v>
      </c>
      <c r="N1395" s="108">
        <f>IF('Master Tables'!$M1395&gt;0,4,0)</f>
        <v>0</v>
      </c>
    </row>
    <row r="1396" spans="1:14" s="4" customFormat="1">
      <c r="A1396" s="109"/>
      <c r="B1396" s="110"/>
      <c r="C1396" s="110"/>
      <c r="D1396" s="110"/>
      <c r="E1396" s="110"/>
      <c r="F1396" s="110"/>
      <c r="G1396" s="109"/>
      <c r="H1396" s="109"/>
      <c r="I1396" s="109"/>
      <c r="J1396" s="109"/>
      <c r="K1396" s="109"/>
      <c r="L1396" s="107" t="str">
        <f>IF(COUNTA('Master Tables'!$A1396:$C1396)=0,"",IF(COUNTA('Master Tables'!$D1396:$E1396,'Master Tables'!$I1396)=3,"Yes","No"))</f>
        <v/>
      </c>
      <c r="M1396" s="107">
        <f>COUNTA('Master Tables'!$D1396:$E1396,'Master Tables'!$I1396)+IF('Master Tables'!$J1396="Yes",1,0)</f>
        <v>0</v>
      </c>
      <c r="N1396" s="108">
        <f>IF('Master Tables'!$M1396&gt;0,4,0)</f>
        <v>0</v>
      </c>
    </row>
    <row r="1397" spans="1:14" s="4" customFormat="1">
      <c r="A1397" s="109"/>
      <c r="B1397" s="110"/>
      <c r="C1397" s="110"/>
      <c r="D1397" s="110"/>
      <c r="E1397" s="110"/>
      <c r="F1397" s="110"/>
      <c r="G1397" s="109"/>
      <c r="H1397" s="109"/>
      <c r="I1397" s="109"/>
      <c r="J1397" s="109"/>
      <c r="K1397" s="109"/>
      <c r="L1397" s="107" t="str">
        <f>IF(COUNTA('Master Tables'!$A1397:$C1397)=0,"",IF(COUNTA('Master Tables'!$D1397:$E1397,'Master Tables'!$I1397)=3,"Yes","No"))</f>
        <v/>
      </c>
      <c r="M1397" s="107">
        <f>COUNTA('Master Tables'!$D1397:$E1397,'Master Tables'!$I1397)+IF('Master Tables'!$J1397="Yes",1,0)</f>
        <v>0</v>
      </c>
      <c r="N1397" s="108">
        <f>IF('Master Tables'!$M1397&gt;0,4,0)</f>
        <v>0</v>
      </c>
    </row>
    <row r="1398" spans="1:14" s="4" customFormat="1">
      <c r="A1398" s="109"/>
      <c r="B1398" s="110"/>
      <c r="C1398" s="110"/>
      <c r="D1398" s="110"/>
      <c r="E1398" s="110"/>
      <c r="F1398" s="110"/>
      <c r="G1398" s="109"/>
      <c r="H1398" s="109"/>
      <c r="I1398" s="109"/>
      <c r="J1398" s="109"/>
      <c r="K1398" s="109"/>
      <c r="L1398" s="107" t="str">
        <f>IF(COUNTA('Master Tables'!$A1398:$C1398)=0,"",IF(COUNTA('Master Tables'!$D1398:$E1398,'Master Tables'!$I1398)=3,"Yes","No"))</f>
        <v/>
      </c>
      <c r="M1398" s="107">
        <f>COUNTA('Master Tables'!$D1398:$E1398,'Master Tables'!$I1398)+IF('Master Tables'!$J1398="Yes",1,0)</f>
        <v>0</v>
      </c>
      <c r="N1398" s="108">
        <f>IF('Master Tables'!$M1398&gt;0,4,0)</f>
        <v>0</v>
      </c>
    </row>
    <row r="1399" spans="1:14" s="4" customFormat="1">
      <c r="A1399" s="109"/>
      <c r="B1399" s="110"/>
      <c r="C1399" s="110"/>
      <c r="D1399" s="110"/>
      <c r="E1399" s="110"/>
      <c r="F1399" s="110"/>
      <c r="G1399" s="109"/>
      <c r="H1399" s="109"/>
      <c r="I1399" s="109"/>
      <c r="J1399" s="109"/>
      <c r="K1399" s="109"/>
      <c r="L1399" s="107" t="str">
        <f>IF(COUNTA('Master Tables'!$A1399:$C1399)=0,"",IF(COUNTA('Master Tables'!$D1399:$E1399,'Master Tables'!$I1399)=3,"Yes","No"))</f>
        <v/>
      </c>
      <c r="M1399" s="107">
        <f>COUNTA('Master Tables'!$D1399:$E1399,'Master Tables'!$I1399)+IF('Master Tables'!$J1399="Yes",1,0)</f>
        <v>0</v>
      </c>
      <c r="N1399" s="108">
        <f>IF('Master Tables'!$M1399&gt;0,4,0)</f>
        <v>0</v>
      </c>
    </row>
    <row r="1400" spans="1:14" s="4" customFormat="1">
      <c r="A1400" s="109"/>
      <c r="B1400" s="110"/>
      <c r="C1400" s="110"/>
      <c r="D1400" s="110"/>
      <c r="E1400" s="110"/>
      <c r="F1400" s="110"/>
      <c r="G1400" s="109"/>
      <c r="H1400" s="109"/>
      <c r="I1400" s="109"/>
      <c r="J1400" s="109"/>
      <c r="K1400" s="109"/>
      <c r="L1400" s="107" t="str">
        <f>IF(COUNTA('Master Tables'!$A1400:$C1400)=0,"",IF(COUNTA('Master Tables'!$D1400:$E1400,'Master Tables'!$I1400)=3,"Yes","No"))</f>
        <v/>
      </c>
      <c r="M1400" s="107">
        <f>COUNTA('Master Tables'!$D1400:$E1400,'Master Tables'!$I1400)+IF('Master Tables'!$J1400="Yes",1,0)</f>
        <v>0</v>
      </c>
      <c r="N1400" s="108">
        <f>IF('Master Tables'!$M1400&gt;0,4,0)</f>
        <v>0</v>
      </c>
    </row>
    <row r="1401" spans="1:14" s="4" customFormat="1">
      <c r="A1401" s="109"/>
      <c r="B1401" s="110"/>
      <c r="C1401" s="110"/>
      <c r="D1401" s="110"/>
      <c r="E1401" s="110"/>
      <c r="F1401" s="110"/>
      <c r="G1401" s="109"/>
      <c r="H1401" s="109"/>
      <c r="I1401" s="109"/>
      <c r="J1401" s="109"/>
      <c r="K1401" s="109"/>
      <c r="L1401" s="107" t="str">
        <f>IF(COUNTA('Master Tables'!$A1401:$C1401)=0,"",IF(COUNTA('Master Tables'!$D1401:$E1401,'Master Tables'!$I1401)=3,"Yes","No"))</f>
        <v/>
      </c>
      <c r="M1401" s="107">
        <f>COUNTA('Master Tables'!$D1401:$E1401,'Master Tables'!$I1401)+IF('Master Tables'!$J1401="Yes",1,0)</f>
        <v>0</v>
      </c>
      <c r="N1401" s="108">
        <f>IF('Master Tables'!$M1401&gt;0,4,0)</f>
        <v>0</v>
      </c>
    </row>
    <row r="1402" spans="1:14" s="4" customFormat="1">
      <c r="A1402" s="109"/>
      <c r="B1402" s="110"/>
      <c r="C1402" s="110"/>
      <c r="D1402" s="110"/>
      <c r="E1402" s="110"/>
      <c r="F1402" s="110"/>
      <c r="G1402" s="109"/>
      <c r="H1402" s="109"/>
      <c r="I1402" s="109"/>
      <c r="J1402" s="109"/>
      <c r="K1402" s="109"/>
      <c r="L1402" s="107" t="str">
        <f>IF(COUNTA('Master Tables'!$A1402:$C1402)=0,"",IF(COUNTA('Master Tables'!$D1402:$E1402,'Master Tables'!$I1402)=3,"Yes","No"))</f>
        <v/>
      </c>
      <c r="M1402" s="107">
        <f>COUNTA('Master Tables'!$D1402:$E1402,'Master Tables'!$I1402)+IF('Master Tables'!$J1402="Yes",1,0)</f>
        <v>0</v>
      </c>
      <c r="N1402" s="108">
        <f>IF('Master Tables'!$M1402&gt;0,4,0)</f>
        <v>0</v>
      </c>
    </row>
    <row r="1403" spans="1:14" s="4" customFormat="1">
      <c r="A1403" s="109"/>
      <c r="B1403" s="110"/>
      <c r="C1403" s="110"/>
      <c r="D1403" s="110"/>
      <c r="E1403" s="110"/>
      <c r="F1403" s="110"/>
      <c r="G1403" s="109"/>
      <c r="H1403" s="109"/>
      <c r="I1403" s="109"/>
      <c r="J1403" s="109"/>
      <c r="K1403" s="109"/>
      <c r="L1403" s="107" t="str">
        <f>IF(COUNTA('Master Tables'!$A1403:$C1403)=0,"",IF(COUNTA('Master Tables'!$D1403:$E1403,'Master Tables'!$I1403)=3,"Yes","No"))</f>
        <v/>
      </c>
      <c r="M1403" s="107">
        <f>COUNTA('Master Tables'!$D1403:$E1403,'Master Tables'!$I1403)+IF('Master Tables'!$J1403="Yes",1,0)</f>
        <v>0</v>
      </c>
      <c r="N1403" s="108">
        <f>IF('Master Tables'!$M1403&gt;0,4,0)</f>
        <v>0</v>
      </c>
    </row>
    <row r="1404" spans="1:14" s="4" customFormat="1">
      <c r="A1404" s="109"/>
      <c r="B1404" s="110"/>
      <c r="C1404" s="110"/>
      <c r="D1404" s="110"/>
      <c r="E1404" s="110"/>
      <c r="F1404" s="110"/>
      <c r="G1404" s="109"/>
      <c r="H1404" s="109"/>
      <c r="I1404" s="109"/>
      <c r="J1404" s="109"/>
      <c r="K1404" s="109"/>
      <c r="L1404" s="107" t="str">
        <f>IF(COUNTA('Master Tables'!$A1404:$C1404)=0,"",IF(COUNTA('Master Tables'!$D1404:$E1404,'Master Tables'!$I1404)=3,"Yes","No"))</f>
        <v/>
      </c>
      <c r="M1404" s="107">
        <f>COUNTA('Master Tables'!$D1404:$E1404,'Master Tables'!$I1404)+IF('Master Tables'!$J1404="Yes",1,0)</f>
        <v>0</v>
      </c>
      <c r="N1404" s="108">
        <f>IF('Master Tables'!$M1404&gt;0,4,0)</f>
        <v>0</v>
      </c>
    </row>
    <row r="1405" spans="1:14" s="4" customFormat="1">
      <c r="A1405" s="109"/>
      <c r="B1405" s="110"/>
      <c r="C1405" s="110"/>
      <c r="D1405" s="110"/>
      <c r="E1405" s="110"/>
      <c r="F1405" s="110"/>
      <c r="G1405" s="109"/>
      <c r="H1405" s="109"/>
      <c r="I1405" s="109"/>
      <c r="J1405" s="109"/>
      <c r="K1405" s="109"/>
      <c r="L1405" s="107" t="str">
        <f>IF(COUNTA('Master Tables'!$A1405:$C1405)=0,"",IF(COUNTA('Master Tables'!$D1405:$E1405,'Master Tables'!$I1405)=3,"Yes","No"))</f>
        <v/>
      </c>
      <c r="M1405" s="107">
        <f>COUNTA('Master Tables'!$D1405:$E1405,'Master Tables'!$I1405)+IF('Master Tables'!$J1405="Yes",1,0)</f>
        <v>0</v>
      </c>
      <c r="N1405" s="108">
        <f>IF('Master Tables'!$M1405&gt;0,4,0)</f>
        <v>0</v>
      </c>
    </row>
    <row r="1406" spans="1:14" s="4" customFormat="1">
      <c r="A1406" s="109"/>
      <c r="B1406" s="110"/>
      <c r="C1406" s="110"/>
      <c r="D1406" s="110"/>
      <c r="E1406" s="110"/>
      <c r="F1406" s="110"/>
      <c r="G1406" s="109"/>
      <c r="H1406" s="109"/>
      <c r="I1406" s="109"/>
      <c r="J1406" s="109"/>
      <c r="K1406" s="109"/>
      <c r="L1406" s="107" t="str">
        <f>IF(COUNTA('Master Tables'!$A1406:$C1406)=0,"",IF(COUNTA('Master Tables'!$D1406:$E1406,'Master Tables'!$I1406)=3,"Yes","No"))</f>
        <v/>
      </c>
      <c r="M1406" s="107">
        <f>COUNTA('Master Tables'!$D1406:$E1406,'Master Tables'!$I1406)+IF('Master Tables'!$J1406="Yes",1,0)</f>
        <v>0</v>
      </c>
      <c r="N1406" s="108">
        <f>IF('Master Tables'!$M1406&gt;0,4,0)</f>
        <v>0</v>
      </c>
    </row>
    <row r="1407" spans="1:14" s="4" customFormat="1">
      <c r="A1407" s="109"/>
      <c r="B1407" s="110"/>
      <c r="C1407" s="110"/>
      <c r="D1407" s="110"/>
      <c r="E1407" s="110"/>
      <c r="F1407" s="110"/>
      <c r="G1407" s="109"/>
      <c r="H1407" s="109"/>
      <c r="I1407" s="109"/>
      <c r="J1407" s="109"/>
      <c r="K1407" s="109"/>
      <c r="L1407" s="107" t="str">
        <f>IF(COUNTA('Master Tables'!$A1407:$C1407)=0,"",IF(COUNTA('Master Tables'!$D1407:$E1407,'Master Tables'!$I1407)=3,"Yes","No"))</f>
        <v/>
      </c>
      <c r="M1407" s="107">
        <f>COUNTA('Master Tables'!$D1407:$E1407,'Master Tables'!$I1407)+IF('Master Tables'!$J1407="Yes",1,0)</f>
        <v>0</v>
      </c>
      <c r="N1407" s="108">
        <f>IF('Master Tables'!$M1407&gt;0,4,0)</f>
        <v>0</v>
      </c>
    </row>
    <row r="1408" spans="1:14" s="4" customFormat="1">
      <c r="A1408" s="109"/>
      <c r="B1408" s="110"/>
      <c r="C1408" s="110"/>
      <c r="D1408" s="110"/>
      <c r="E1408" s="110"/>
      <c r="F1408" s="110"/>
      <c r="G1408" s="109"/>
      <c r="H1408" s="109"/>
      <c r="I1408" s="109"/>
      <c r="J1408" s="109"/>
      <c r="K1408" s="109"/>
      <c r="L1408" s="107" t="str">
        <f>IF(COUNTA('Master Tables'!$A1408:$C1408)=0,"",IF(COUNTA('Master Tables'!$D1408:$E1408,'Master Tables'!$I1408)=3,"Yes","No"))</f>
        <v/>
      </c>
      <c r="M1408" s="107">
        <f>COUNTA('Master Tables'!$D1408:$E1408,'Master Tables'!$I1408)+IF('Master Tables'!$J1408="Yes",1,0)</f>
        <v>0</v>
      </c>
      <c r="N1408" s="108">
        <f>IF('Master Tables'!$M1408&gt;0,4,0)</f>
        <v>0</v>
      </c>
    </row>
    <row r="1409" spans="1:14" s="4" customFormat="1">
      <c r="A1409" s="109"/>
      <c r="B1409" s="110"/>
      <c r="C1409" s="110"/>
      <c r="D1409" s="110"/>
      <c r="E1409" s="110"/>
      <c r="F1409" s="110"/>
      <c r="G1409" s="109"/>
      <c r="H1409" s="109"/>
      <c r="I1409" s="109"/>
      <c r="J1409" s="109"/>
      <c r="K1409" s="109"/>
      <c r="L1409" s="107" t="str">
        <f>IF(COUNTA('Master Tables'!$A1409:$C1409)=0,"",IF(COUNTA('Master Tables'!$D1409:$E1409,'Master Tables'!$I1409)=3,"Yes","No"))</f>
        <v/>
      </c>
      <c r="M1409" s="107">
        <f>COUNTA('Master Tables'!$D1409:$E1409,'Master Tables'!$I1409)+IF('Master Tables'!$J1409="Yes",1,0)</f>
        <v>0</v>
      </c>
      <c r="N1409" s="108">
        <f>IF('Master Tables'!$M1409&gt;0,4,0)</f>
        <v>0</v>
      </c>
    </row>
    <row r="1410" spans="1:14" s="4" customFormat="1">
      <c r="A1410" s="109"/>
      <c r="B1410" s="110"/>
      <c r="C1410" s="110"/>
      <c r="D1410" s="110"/>
      <c r="E1410" s="110"/>
      <c r="F1410" s="110"/>
      <c r="G1410" s="109"/>
      <c r="H1410" s="109"/>
      <c r="I1410" s="109"/>
      <c r="J1410" s="109"/>
      <c r="K1410" s="109"/>
      <c r="L1410" s="107" t="str">
        <f>IF(COUNTA('Master Tables'!$A1410:$C1410)=0,"",IF(COUNTA('Master Tables'!$D1410:$E1410,'Master Tables'!$I1410)=3,"Yes","No"))</f>
        <v/>
      </c>
      <c r="M1410" s="107">
        <f>COUNTA('Master Tables'!$D1410:$E1410,'Master Tables'!$I1410)+IF('Master Tables'!$J1410="Yes",1,0)</f>
        <v>0</v>
      </c>
      <c r="N1410" s="108">
        <f>IF('Master Tables'!$M1410&gt;0,4,0)</f>
        <v>0</v>
      </c>
    </row>
    <row r="1411" spans="1:14" s="4" customFormat="1">
      <c r="A1411" s="109"/>
      <c r="B1411" s="110"/>
      <c r="C1411" s="110"/>
      <c r="D1411" s="110"/>
      <c r="E1411" s="110"/>
      <c r="F1411" s="110"/>
      <c r="G1411" s="109"/>
      <c r="H1411" s="109"/>
      <c r="I1411" s="109"/>
      <c r="J1411" s="109"/>
      <c r="K1411" s="109"/>
      <c r="L1411" s="107" t="str">
        <f>IF(COUNTA('Master Tables'!$A1411:$C1411)=0,"",IF(COUNTA('Master Tables'!$D1411:$E1411,'Master Tables'!$I1411)=3,"Yes","No"))</f>
        <v/>
      </c>
      <c r="M1411" s="107">
        <f>COUNTA('Master Tables'!$D1411:$E1411,'Master Tables'!$I1411)+IF('Master Tables'!$J1411="Yes",1,0)</f>
        <v>0</v>
      </c>
      <c r="N1411" s="108">
        <f>IF('Master Tables'!$M1411&gt;0,4,0)</f>
        <v>0</v>
      </c>
    </row>
    <row r="1412" spans="1:14" s="4" customFormat="1">
      <c r="A1412" s="109"/>
      <c r="B1412" s="110"/>
      <c r="C1412" s="110"/>
      <c r="D1412" s="110"/>
      <c r="E1412" s="110"/>
      <c r="F1412" s="110"/>
      <c r="G1412" s="109"/>
      <c r="H1412" s="109"/>
      <c r="I1412" s="109"/>
      <c r="J1412" s="109"/>
      <c r="K1412" s="109"/>
      <c r="L1412" s="107" t="str">
        <f>IF(COUNTA('Master Tables'!$A1412:$C1412)=0,"",IF(COUNTA('Master Tables'!$D1412:$E1412,'Master Tables'!$I1412)=3,"Yes","No"))</f>
        <v/>
      </c>
      <c r="M1412" s="107">
        <f>COUNTA('Master Tables'!$D1412:$E1412,'Master Tables'!$I1412)+IF('Master Tables'!$J1412="Yes",1,0)</f>
        <v>0</v>
      </c>
      <c r="N1412" s="108">
        <f>IF('Master Tables'!$M1412&gt;0,4,0)</f>
        <v>0</v>
      </c>
    </row>
    <row r="1413" spans="1:14" s="4" customFormat="1">
      <c r="A1413" s="109"/>
      <c r="B1413" s="110"/>
      <c r="C1413" s="110"/>
      <c r="D1413" s="110"/>
      <c r="E1413" s="110"/>
      <c r="F1413" s="110"/>
      <c r="G1413" s="109"/>
      <c r="H1413" s="109"/>
      <c r="I1413" s="109"/>
      <c r="J1413" s="109"/>
      <c r="K1413" s="109"/>
      <c r="L1413" s="107" t="str">
        <f>IF(COUNTA('Master Tables'!$A1413:$C1413)=0,"",IF(COUNTA('Master Tables'!$D1413:$E1413,'Master Tables'!$I1413)=3,"Yes","No"))</f>
        <v/>
      </c>
      <c r="M1413" s="107">
        <f>COUNTA('Master Tables'!$D1413:$E1413,'Master Tables'!$I1413)+IF('Master Tables'!$J1413="Yes",1,0)</f>
        <v>0</v>
      </c>
      <c r="N1413" s="108">
        <f>IF('Master Tables'!$M1413&gt;0,4,0)</f>
        <v>0</v>
      </c>
    </row>
    <row r="1414" spans="1:14" s="4" customFormat="1">
      <c r="A1414" s="109"/>
      <c r="B1414" s="110"/>
      <c r="C1414" s="110"/>
      <c r="D1414" s="110"/>
      <c r="E1414" s="110"/>
      <c r="F1414" s="110"/>
      <c r="G1414" s="109"/>
      <c r="H1414" s="109"/>
      <c r="I1414" s="109"/>
      <c r="J1414" s="109"/>
      <c r="K1414" s="109"/>
      <c r="L1414" s="107" t="str">
        <f>IF(COUNTA('Master Tables'!$A1414:$C1414)=0,"",IF(COUNTA('Master Tables'!$D1414:$E1414,'Master Tables'!$I1414)=3,"Yes","No"))</f>
        <v/>
      </c>
      <c r="M1414" s="107">
        <f>COUNTA('Master Tables'!$D1414:$E1414,'Master Tables'!$I1414)+IF('Master Tables'!$J1414="Yes",1,0)</f>
        <v>0</v>
      </c>
      <c r="N1414" s="108">
        <f>IF('Master Tables'!$M1414&gt;0,4,0)</f>
        <v>0</v>
      </c>
    </row>
    <row r="1415" spans="1:14" s="4" customFormat="1">
      <c r="A1415" s="109"/>
      <c r="B1415" s="110"/>
      <c r="C1415" s="110"/>
      <c r="D1415" s="110"/>
      <c r="E1415" s="110"/>
      <c r="F1415" s="110"/>
      <c r="G1415" s="109"/>
      <c r="H1415" s="109"/>
      <c r="I1415" s="109"/>
      <c r="J1415" s="109"/>
      <c r="K1415" s="109"/>
      <c r="L1415" s="107" t="str">
        <f>IF(COUNTA('Master Tables'!$A1415:$C1415)=0,"",IF(COUNTA('Master Tables'!$D1415:$E1415,'Master Tables'!$I1415)=3,"Yes","No"))</f>
        <v/>
      </c>
      <c r="M1415" s="107">
        <f>COUNTA('Master Tables'!$D1415:$E1415,'Master Tables'!$I1415)+IF('Master Tables'!$J1415="Yes",1,0)</f>
        <v>0</v>
      </c>
      <c r="N1415" s="108">
        <f>IF('Master Tables'!$M1415&gt;0,4,0)</f>
        <v>0</v>
      </c>
    </row>
    <row r="1416" spans="1:14" s="4" customFormat="1">
      <c r="A1416" s="109"/>
      <c r="B1416" s="110"/>
      <c r="C1416" s="110"/>
      <c r="D1416" s="110"/>
      <c r="E1416" s="110"/>
      <c r="F1416" s="110"/>
      <c r="G1416" s="109"/>
      <c r="H1416" s="109"/>
      <c r="I1416" s="109"/>
      <c r="J1416" s="109"/>
      <c r="K1416" s="109"/>
      <c r="L1416" s="107" t="str">
        <f>IF(COUNTA('Master Tables'!$A1416:$C1416)=0,"",IF(COUNTA('Master Tables'!$D1416:$E1416,'Master Tables'!$I1416)=3,"Yes","No"))</f>
        <v/>
      </c>
      <c r="M1416" s="107">
        <f>COUNTA('Master Tables'!$D1416:$E1416,'Master Tables'!$I1416)+IF('Master Tables'!$J1416="Yes",1,0)</f>
        <v>0</v>
      </c>
      <c r="N1416" s="108">
        <f>IF('Master Tables'!$M1416&gt;0,4,0)</f>
        <v>0</v>
      </c>
    </row>
    <row r="1417" spans="1:14" s="4" customFormat="1">
      <c r="A1417" s="109"/>
      <c r="B1417" s="110"/>
      <c r="C1417" s="110"/>
      <c r="D1417" s="110"/>
      <c r="E1417" s="110"/>
      <c r="F1417" s="110"/>
      <c r="G1417" s="109"/>
      <c r="H1417" s="109"/>
      <c r="I1417" s="109"/>
      <c r="J1417" s="109"/>
      <c r="K1417" s="109"/>
      <c r="L1417" s="107" t="str">
        <f>IF(COUNTA('Master Tables'!$A1417:$C1417)=0,"",IF(COUNTA('Master Tables'!$D1417:$E1417,'Master Tables'!$I1417)=3,"Yes","No"))</f>
        <v/>
      </c>
      <c r="M1417" s="107">
        <f>COUNTA('Master Tables'!$D1417:$E1417,'Master Tables'!$I1417)+IF('Master Tables'!$J1417="Yes",1,0)</f>
        <v>0</v>
      </c>
      <c r="N1417" s="108">
        <f>IF('Master Tables'!$M1417&gt;0,4,0)</f>
        <v>0</v>
      </c>
    </row>
    <row r="1418" spans="1:14" s="4" customFormat="1">
      <c r="A1418" s="109"/>
      <c r="B1418" s="110"/>
      <c r="C1418" s="110"/>
      <c r="D1418" s="110"/>
      <c r="E1418" s="110"/>
      <c r="F1418" s="110"/>
      <c r="G1418" s="109"/>
      <c r="H1418" s="109"/>
      <c r="I1418" s="109"/>
      <c r="J1418" s="109"/>
      <c r="K1418" s="109"/>
      <c r="L1418" s="107" t="str">
        <f>IF(COUNTA('Master Tables'!$A1418:$C1418)=0,"",IF(COUNTA('Master Tables'!$D1418:$E1418,'Master Tables'!$I1418)=3,"Yes","No"))</f>
        <v/>
      </c>
      <c r="M1418" s="107">
        <f>COUNTA('Master Tables'!$D1418:$E1418,'Master Tables'!$I1418)+IF('Master Tables'!$J1418="Yes",1,0)</f>
        <v>0</v>
      </c>
      <c r="N1418" s="108">
        <f>IF('Master Tables'!$M1418&gt;0,4,0)</f>
        <v>0</v>
      </c>
    </row>
    <row r="1419" spans="1:14" s="4" customFormat="1">
      <c r="A1419" s="109"/>
      <c r="B1419" s="110"/>
      <c r="C1419" s="110"/>
      <c r="D1419" s="110"/>
      <c r="E1419" s="110"/>
      <c r="F1419" s="110"/>
      <c r="G1419" s="109"/>
      <c r="H1419" s="109"/>
      <c r="I1419" s="109"/>
      <c r="J1419" s="109"/>
      <c r="K1419" s="109"/>
      <c r="L1419" s="107" t="str">
        <f>IF(COUNTA('Master Tables'!$A1419:$C1419)=0,"",IF(COUNTA('Master Tables'!$D1419:$E1419,'Master Tables'!$I1419)=3,"Yes","No"))</f>
        <v/>
      </c>
      <c r="M1419" s="107">
        <f>COUNTA('Master Tables'!$D1419:$E1419,'Master Tables'!$I1419)+IF('Master Tables'!$J1419="Yes",1,0)</f>
        <v>0</v>
      </c>
      <c r="N1419" s="108">
        <f>IF('Master Tables'!$M1419&gt;0,4,0)</f>
        <v>0</v>
      </c>
    </row>
    <row r="1420" spans="1:14" s="4" customFormat="1">
      <c r="A1420" s="109"/>
      <c r="B1420" s="110"/>
      <c r="C1420" s="110"/>
      <c r="D1420" s="110"/>
      <c r="E1420" s="110"/>
      <c r="F1420" s="110"/>
      <c r="G1420" s="109"/>
      <c r="H1420" s="109"/>
      <c r="I1420" s="109"/>
      <c r="J1420" s="109"/>
      <c r="K1420" s="109"/>
      <c r="L1420" s="107" t="str">
        <f>IF(COUNTA('Master Tables'!$A1420:$C1420)=0,"",IF(COUNTA('Master Tables'!$D1420:$E1420,'Master Tables'!$I1420)=3,"Yes","No"))</f>
        <v/>
      </c>
      <c r="M1420" s="107">
        <f>COUNTA('Master Tables'!$D1420:$E1420,'Master Tables'!$I1420)+IF('Master Tables'!$J1420="Yes",1,0)</f>
        <v>0</v>
      </c>
      <c r="N1420" s="108">
        <f>IF('Master Tables'!$M1420&gt;0,4,0)</f>
        <v>0</v>
      </c>
    </row>
    <row r="1421" spans="1:14" s="4" customFormat="1">
      <c r="A1421" s="109"/>
      <c r="B1421" s="110"/>
      <c r="C1421" s="110"/>
      <c r="D1421" s="110"/>
      <c r="E1421" s="110"/>
      <c r="F1421" s="110"/>
      <c r="G1421" s="109"/>
      <c r="H1421" s="109"/>
      <c r="I1421" s="109"/>
      <c r="J1421" s="109"/>
      <c r="K1421" s="109"/>
      <c r="L1421" s="107" t="str">
        <f>IF(COUNTA('Master Tables'!$A1421:$C1421)=0,"",IF(COUNTA('Master Tables'!$D1421:$E1421,'Master Tables'!$I1421)=3,"Yes","No"))</f>
        <v/>
      </c>
      <c r="M1421" s="107">
        <f>COUNTA('Master Tables'!$D1421:$E1421,'Master Tables'!$I1421)+IF('Master Tables'!$J1421="Yes",1,0)</f>
        <v>0</v>
      </c>
      <c r="N1421" s="108">
        <f>IF('Master Tables'!$M1421&gt;0,4,0)</f>
        <v>0</v>
      </c>
    </row>
    <row r="1422" spans="1:14" s="4" customFormat="1">
      <c r="A1422" s="109"/>
      <c r="B1422" s="110"/>
      <c r="C1422" s="110"/>
      <c r="D1422" s="110"/>
      <c r="E1422" s="110"/>
      <c r="F1422" s="110"/>
      <c r="G1422" s="109"/>
      <c r="H1422" s="109"/>
      <c r="I1422" s="109"/>
      <c r="J1422" s="109"/>
      <c r="K1422" s="109"/>
      <c r="L1422" s="107" t="str">
        <f>IF(COUNTA('Master Tables'!$A1422:$C1422)=0,"",IF(COUNTA('Master Tables'!$D1422:$E1422,'Master Tables'!$I1422)=3,"Yes","No"))</f>
        <v/>
      </c>
      <c r="M1422" s="107">
        <f>COUNTA('Master Tables'!$D1422:$E1422,'Master Tables'!$I1422)+IF('Master Tables'!$J1422="Yes",1,0)</f>
        <v>0</v>
      </c>
      <c r="N1422" s="108">
        <f>IF('Master Tables'!$M1422&gt;0,4,0)</f>
        <v>0</v>
      </c>
    </row>
    <row r="1423" spans="1:14" s="4" customFormat="1">
      <c r="A1423" s="109"/>
      <c r="B1423" s="110"/>
      <c r="C1423" s="110"/>
      <c r="D1423" s="110"/>
      <c r="E1423" s="110"/>
      <c r="F1423" s="110"/>
      <c r="G1423" s="109"/>
      <c r="H1423" s="109"/>
      <c r="I1423" s="109"/>
      <c r="J1423" s="109"/>
      <c r="K1423" s="109"/>
      <c r="L1423" s="107" t="str">
        <f>IF(COUNTA('Master Tables'!$A1423:$C1423)=0,"",IF(COUNTA('Master Tables'!$D1423:$E1423,'Master Tables'!$I1423)=3,"Yes","No"))</f>
        <v/>
      </c>
      <c r="M1423" s="107">
        <f>COUNTA('Master Tables'!$D1423:$E1423,'Master Tables'!$I1423)+IF('Master Tables'!$J1423="Yes",1,0)</f>
        <v>0</v>
      </c>
      <c r="N1423" s="108">
        <f>IF('Master Tables'!$M1423&gt;0,4,0)</f>
        <v>0</v>
      </c>
    </row>
    <row r="1424" spans="1:14" s="4" customFormat="1">
      <c r="A1424" s="109"/>
      <c r="B1424" s="110"/>
      <c r="C1424" s="110"/>
      <c r="D1424" s="110"/>
      <c r="E1424" s="110"/>
      <c r="F1424" s="110"/>
      <c r="G1424" s="109"/>
      <c r="H1424" s="109"/>
      <c r="I1424" s="109"/>
      <c r="J1424" s="109"/>
      <c r="K1424" s="109"/>
      <c r="L1424" s="107" t="str">
        <f>IF(COUNTA('Master Tables'!$A1424:$C1424)=0,"",IF(COUNTA('Master Tables'!$D1424:$E1424,'Master Tables'!$I1424)=3,"Yes","No"))</f>
        <v/>
      </c>
      <c r="M1424" s="107">
        <f>COUNTA('Master Tables'!$D1424:$E1424,'Master Tables'!$I1424)+IF('Master Tables'!$J1424="Yes",1,0)</f>
        <v>0</v>
      </c>
      <c r="N1424" s="108">
        <f>IF('Master Tables'!$M1424&gt;0,4,0)</f>
        <v>0</v>
      </c>
    </row>
    <row r="1425" spans="1:14" s="4" customFormat="1">
      <c r="A1425" s="109"/>
      <c r="B1425" s="110"/>
      <c r="C1425" s="110"/>
      <c r="D1425" s="110"/>
      <c r="E1425" s="110"/>
      <c r="F1425" s="110"/>
      <c r="G1425" s="109"/>
      <c r="H1425" s="109"/>
      <c r="I1425" s="109"/>
      <c r="J1425" s="109"/>
      <c r="K1425" s="109"/>
      <c r="L1425" s="107" t="str">
        <f>IF(COUNTA('Master Tables'!$A1425:$C1425)=0,"",IF(COUNTA('Master Tables'!$D1425:$E1425,'Master Tables'!$I1425)=3,"Yes","No"))</f>
        <v/>
      </c>
      <c r="M1425" s="107">
        <f>COUNTA('Master Tables'!$D1425:$E1425,'Master Tables'!$I1425)+IF('Master Tables'!$J1425="Yes",1,0)</f>
        <v>0</v>
      </c>
      <c r="N1425" s="108">
        <f>IF('Master Tables'!$M1425&gt;0,4,0)</f>
        <v>0</v>
      </c>
    </row>
    <row r="1426" spans="1:14" s="4" customFormat="1">
      <c r="A1426" s="109"/>
      <c r="B1426" s="110"/>
      <c r="C1426" s="110"/>
      <c r="D1426" s="110"/>
      <c r="E1426" s="110"/>
      <c r="F1426" s="110"/>
      <c r="G1426" s="109"/>
      <c r="H1426" s="109"/>
      <c r="I1426" s="109"/>
      <c r="J1426" s="109"/>
      <c r="K1426" s="109"/>
      <c r="L1426" s="107" t="str">
        <f>IF(COUNTA('Master Tables'!$A1426:$C1426)=0,"",IF(COUNTA('Master Tables'!$D1426:$E1426,'Master Tables'!$I1426)=3,"Yes","No"))</f>
        <v/>
      </c>
      <c r="M1426" s="107">
        <f>COUNTA('Master Tables'!$D1426:$E1426,'Master Tables'!$I1426)+IF('Master Tables'!$J1426="Yes",1,0)</f>
        <v>0</v>
      </c>
      <c r="N1426" s="108">
        <f>IF('Master Tables'!$M1426&gt;0,4,0)</f>
        <v>0</v>
      </c>
    </row>
    <row r="1427" spans="1:14" s="4" customFormat="1">
      <c r="A1427" s="109"/>
      <c r="B1427" s="110"/>
      <c r="C1427" s="110"/>
      <c r="D1427" s="110"/>
      <c r="E1427" s="110"/>
      <c r="F1427" s="110"/>
      <c r="G1427" s="109"/>
      <c r="H1427" s="109"/>
      <c r="I1427" s="109"/>
      <c r="J1427" s="109"/>
      <c r="K1427" s="109"/>
      <c r="L1427" s="107" t="str">
        <f>IF(COUNTA('Master Tables'!$A1427:$C1427)=0,"",IF(COUNTA('Master Tables'!$D1427:$E1427,'Master Tables'!$I1427)=3,"Yes","No"))</f>
        <v/>
      </c>
      <c r="M1427" s="107">
        <f>COUNTA('Master Tables'!$D1427:$E1427,'Master Tables'!$I1427)+IF('Master Tables'!$J1427="Yes",1,0)</f>
        <v>0</v>
      </c>
      <c r="N1427" s="108">
        <f>IF('Master Tables'!$M1427&gt;0,4,0)</f>
        <v>0</v>
      </c>
    </row>
    <row r="1428" spans="1:14" s="4" customFormat="1">
      <c r="A1428" s="109"/>
      <c r="B1428" s="110"/>
      <c r="C1428" s="110"/>
      <c r="D1428" s="110"/>
      <c r="E1428" s="110"/>
      <c r="F1428" s="110"/>
      <c r="G1428" s="109"/>
      <c r="H1428" s="109"/>
      <c r="I1428" s="109"/>
      <c r="J1428" s="109"/>
      <c r="K1428" s="109"/>
      <c r="L1428" s="107" t="str">
        <f>IF(COUNTA('Master Tables'!$A1428:$C1428)=0,"",IF(COUNTA('Master Tables'!$D1428:$E1428,'Master Tables'!$I1428)=3,"Yes","No"))</f>
        <v/>
      </c>
      <c r="M1428" s="107">
        <f>COUNTA('Master Tables'!$D1428:$E1428,'Master Tables'!$I1428)+IF('Master Tables'!$J1428="Yes",1,0)</f>
        <v>0</v>
      </c>
      <c r="N1428" s="108">
        <f>IF('Master Tables'!$M1428&gt;0,4,0)</f>
        <v>0</v>
      </c>
    </row>
    <row r="1429" spans="1:14" s="4" customFormat="1">
      <c r="A1429" s="109"/>
      <c r="B1429" s="110"/>
      <c r="C1429" s="110"/>
      <c r="D1429" s="110"/>
      <c r="E1429" s="110"/>
      <c r="F1429" s="110"/>
      <c r="G1429" s="109"/>
      <c r="H1429" s="109"/>
      <c r="I1429" s="109"/>
      <c r="J1429" s="109"/>
      <c r="K1429" s="109"/>
      <c r="L1429" s="107" t="str">
        <f>IF(COUNTA('Master Tables'!$A1429:$C1429)=0,"",IF(COUNTA('Master Tables'!$D1429:$E1429,'Master Tables'!$I1429)=3,"Yes","No"))</f>
        <v/>
      </c>
      <c r="M1429" s="107">
        <f>COUNTA('Master Tables'!$D1429:$E1429,'Master Tables'!$I1429)+IF('Master Tables'!$J1429="Yes",1,0)</f>
        <v>0</v>
      </c>
      <c r="N1429" s="108">
        <f>IF('Master Tables'!$M1429&gt;0,4,0)</f>
        <v>0</v>
      </c>
    </row>
    <row r="1430" spans="1:14" s="4" customFormat="1">
      <c r="A1430" s="109"/>
      <c r="B1430" s="110"/>
      <c r="C1430" s="110"/>
      <c r="D1430" s="110"/>
      <c r="E1430" s="110"/>
      <c r="F1430" s="110"/>
      <c r="G1430" s="109"/>
      <c r="H1430" s="109"/>
      <c r="I1430" s="109"/>
      <c r="J1430" s="109"/>
      <c r="K1430" s="109"/>
      <c r="L1430" s="107" t="str">
        <f>IF(COUNTA('Master Tables'!$A1430:$C1430)=0,"",IF(COUNTA('Master Tables'!$D1430:$E1430,'Master Tables'!$I1430)=3,"Yes","No"))</f>
        <v/>
      </c>
      <c r="M1430" s="107">
        <f>COUNTA('Master Tables'!$D1430:$E1430,'Master Tables'!$I1430)+IF('Master Tables'!$J1430="Yes",1,0)</f>
        <v>0</v>
      </c>
      <c r="N1430" s="108">
        <f>IF('Master Tables'!$M1430&gt;0,4,0)</f>
        <v>0</v>
      </c>
    </row>
    <row r="1431" spans="1:14" s="4" customFormat="1">
      <c r="A1431" s="109"/>
      <c r="B1431" s="110"/>
      <c r="C1431" s="110"/>
      <c r="D1431" s="110"/>
      <c r="E1431" s="110"/>
      <c r="F1431" s="110"/>
      <c r="G1431" s="109"/>
      <c r="H1431" s="109"/>
      <c r="I1431" s="109"/>
      <c r="J1431" s="109"/>
      <c r="K1431" s="109"/>
      <c r="L1431" s="107" t="str">
        <f>IF(COUNTA('Master Tables'!$A1431:$C1431)=0,"",IF(COUNTA('Master Tables'!$D1431:$E1431,'Master Tables'!$I1431)=3,"Yes","No"))</f>
        <v/>
      </c>
      <c r="M1431" s="107">
        <f>COUNTA('Master Tables'!$D1431:$E1431,'Master Tables'!$I1431)+IF('Master Tables'!$J1431="Yes",1,0)</f>
        <v>0</v>
      </c>
      <c r="N1431" s="108">
        <f>IF('Master Tables'!$M1431&gt;0,4,0)</f>
        <v>0</v>
      </c>
    </row>
    <row r="1432" spans="1:14" s="4" customFormat="1">
      <c r="A1432" s="109"/>
      <c r="B1432" s="110"/>
      <c r="C1432" s="110"/>
      <c r="D1432" s="110"/>
      <c r="E1432" s="110"/>
      <c r="F1432" s="110"/>
      <c r="G1432" s="109"/>
      <c r="H1432" s="109"/>
      <c r="I1432" s="109"/>
      <c r="J1432" s="109"/>
      <c r="K1432" s="109"/>
      <c r="L1432" s="107" t="str">
        <f>IF(COUNTA('Master Tables'!$A1432:$C1432)=0,"",IF(COUNTA('Master Tables'!$D1432:$E1432,'Master Tables'!$I1432)=3,"Yes","No"))</f>
        <v/>
      </c>
      <c r="M1432" s="107">
        <f>COUNTA('Master Tables'!$D1432:$E1432,'Master Tables'!$I1432)+IF('Master Tables'!$J1432="Yes",1,0)</f>
        <v>0</v>
      </c>
      <c r="N1432" s="108">
        <f>IF('Master Tables'!$M1432&gt;0,4,0)</f>
        <v>0</v>
      </c>
    </row>
    <row r="1433" spans="1:14" s="4" customFormat="1">
      <c r="A1433" s="109"/>
      <c r="B1433" s="110"/>
      <c r="C1433" s="110"/>
      <c r="D1433" s="110"/>
      <c r="E1433" s="110"/>
      <c r="F1433" s="110"/>
      <c r="G1433" s="109"/>
      <c r="H1433" s="109"/>
      <c r="I1433" s="109"/>
      <c r="J1433" s="109"/>
      <c r="K1433" s="109"/>
      <c r="L1433" s="107" t="str">
        <f>IF(COUNTA('Master Tables'!$A1433:$C1433)=0,"",IF(COUNTA('Master Tables'!$D1433:$E1433,'Master Tables'!$I1433)=3,"Yes","No"))</f>
        <v/>
      </c>
      <c r="M1433" s="107">
        <f>COUNTA('Master Tables'!$D1433:$E1433,'Master Tables'!$I1433)+IF('Master Tables'!$J1433="Yes",1,0)</f>
        <v>0</v>
      </c>
      <c r="N1433" s="108">
        <f>IF('Master Tables'!$M1433&gt;0,4,0)</f>
        <v>0</v>
      </c>
    </row>
    <row r="1434" spans="1:14" s="4" customFormat="1">
      <c r="A1434" s="109"/>
      <c r="B1434" s="110"/>
      <c r="C1434" s="110"/>
      <c r="D1434" s="110"/>
      <c r="E1434" s="110"/>
      <c r="F1434" s="110"/>
      <c r="G1434" s="109"/>
      <c r="H1434" s="109"/>
      <c r="I1434" s="109"/>
      <c r="J1434" s="109"/>
      <c r="K1434" s="109"/>
      <c r="L1434" s="107" t="str">
        <f>IF(COUNTA('Master Tables'!$A1434:$C1434)=0,"",IF(COUNTA('Master Tables'!$D1434:$E1434,'Master Tables'!$I1434)=3,"Yes","No"))</f>
        <v/>
      </c>
      <c r="M1434" s="107">
        <f>COUNTA('Master Tables'!$D1434:$E1434,'Master Tables'!$I1434)+IF('Master Tables'!$J1434="Yes",1,0)</f>
        <v>0</v>
      </c>
      <c r="N1434" s="108">
        <f>IF('Master Tables'!$M1434&gt;0,4,0)</f>
        <v>0</v>
      </c>
    </row>
    <row r="1435" spans="1:14" s="4" customFormat="1">
      <c r="A1435" s="109"/>
      <c r="B1435" s="110"/>
      <c r="C1435" s="110"/>
      <c r="D1435" s="110"/>
      <c r="E1435" s="110"/>
      <c r="F1435" s="110"/>
      <c r="G1435" s="109"/>
      <c r="H1435" s="109"/>
      <c r="I1435" s="109"/>
      <c r="J1435" s="109"/>
      <c r="K1435" s="109"/>
      <c r="L1435" s="107" t="str">
        <f>IF(COUNTA('Master Tables'!$A1435:$C1435)=0,"",IF(COUNTA('Master Tables'!$D1435:$E1435,'Master Tables'!$I1435)=3,"Yes","No"))</f>
        <v/>
      </c>
      <c r="M1435" s="107">
        <f>COUNTA('Master Tables'!$D1435:$E1435,'Master Tables'!$I1435)+IF('Master Tables'!$J1435="Yes",1,0)</f>
        <v>0</v>
      </c>
      <c r="N1435" s="108">
        <f>IF('Master Tables'!$M1435&gt;0,4,0)</f>
        <v>0</v>
      </c>
    </row>
    <row r="1436" spans="1:14" s="4" customFormat="1">
      <c r="A1436" s="109"/>
      <c r="B1436" s="110"/>
      <c r="C1436" s="110"/>
      <c r="D1436" s="110"/>
      <c r="E1436" s="110"/>
      <c r="F1436" s="110"/>
      <c r="G1436" s="109"/>
      <c r="H1436" s="109"/>
      <c r="I1436" s="109"/>
      <c r="J1436" s="109"/>
      <c r="K1436" s="109"/>
      <c r="L1436" s="107" t="str">
        <f>IF(COUNTA('Master Tables'!$A1436:$C1436)=0,"",IF(COUNTA('Master Tables'!$D1436:$E1436,'Master Tables'!$I1436)=3,"Yes","No"))</f>
        <v/>
      </c>
      <c r="M1436" s="107">
        <f>COUNTA('Master Tables'!$D1436:$E1436,'Master Tables'!$I1436)+IF('Master Tables'!$J1436="Yes",1,0)</f>
        <v>0</v>
      </c>
      <c r="N1436" s="108">
        <f>IF('Master Tables'!$M1436&gt;0,4,0)</f>
        <v>0</v>
      </c>
    </row>
    <row r="1437" spans="1:14" s="4" customFormat="1">
      <c r="A1437" s="109"/>
      <c r="B1437" s="110"/>
      <c r="C1437" s="110"/>
      <c r="D1437" s="110"/>
      <c r="E1437" s="110"/>
      <c r="F1437" s="110"/>
      <c r="G1437" s="109"/>
      <c r="H1437" s="109"/>
      <c r="I1437" s="109"/>
      <c r="J1437" s="109"/>
      <c r="K1437" s="109"/>
      <c r="L1437" s="107" t="str">
        <f>IF(COUNTA('Master Tables'!$A1437:$C1437)=0,"",IF(COUNTA('Master Tables'!$D1437:$E1437,'Master Tables'!$I1437)=3,"Yes","No"))</f>
        <v/>
      </c>
      <c r="M1437" s="107">
        <f>COUNTA('Master Tables'!$D1437:$E1437,'Master Tables'!$I1437)+IF('Master Tables'!$J1437="Yes",1,0)</f>
        <v>0</v>
      </c>
      <c r="N1437" s="108">
        <f>IF('Master Tables'!$M1437&gt;0,4,0)</f>
        <v>0</v>
      </c>
    </row>
    <row r="1438" spans="1:14" s="4" customFormat="1">
      <c r="A1438" s="109"/>
      <c r="B1438" s="110"/>
      <c r="C1438" s="110"/>
      <c r="D1438" s="110"/>
      <c r="E1438" s="110"/>
      <c r="F1438" s="110"/>
      <c r="G1438" s="109"/>
      <c r="H1438" s="109"/>
      <c r="I1438" s="109"/>
      <c r="J1438" s="109"/>
      <c r="K1438" s="109"/>
      <c r="L1438" s="107" t="str">
        <f>IF(COUNTA('Master Tables'!$A1438:$C1438)=0,"",IF(COUNTA('Master Tables'!$D1438:$E1438,'Master Tables'!$I1438)=3,"Yes","No"))</f>
        <v/>
      </c>
      <c r="M1438" s="107">
        <f>COUNTA('Master Tables'!$D1438:$E1438,'Master Tables'!$I1438)+IF('Master Tables'!$J1438="Yes",1,0)</f>
        <v>0</v>
      </c>
      <c r="N1438" s="108">
        <f>IF('Master Tables'!$M1438&gt;0,4,0)</f>
        <v>0</v>
      </c>
    </row>
    <row r="1439" spans="1:14" s="4" customFormat="1">
      <c r="A1439" s="109"/>
      <c r="B1439" s="110"/>
      <c r="C1439" s="110"/>
      <c r="D1439" s="110"/>
      <c r="E1439" s="110"/>
      <c r="F1439" s="110"/>
      <c r="G1439" s="109"/>
      <c r="H1439" s="109"/>
      <c r="I1439" s="109"/>
      <c r="J1439" s="109"/>
      <c r="K1439" s="109"/>
      <c r="L1439" s="107" t="str">
        <f>IF(COUNTA('Master Tables'!$A1439:$C1439)=0,"",IF(COUNTA('Master Tables'!$D1439:$E1439,'Master Tables'!$I1439)=3,"Yes","No"))</f>
        <v/>
      </c>
      <c r="M1439" s="107">
        <f>COUNTA('Master Tables'!$D1439:$E1439,'Master Tables'!$I1439)+IF('Master Tables'!$J1439="Yes",1,0)</f>
        <v>0</v>
      </c>
      <c r="N1439" s="108">
        <f>IF('Master Tables'!$M1439&gt;0,4,0)</f>
        <v>0</v>
      </c>
    </row>
    <row r="1440" spans="1:14" s="4" customFormat="1">
      <c r="A1440" s="109"/>
      <c r="B1440" s="110"/>
      <c r="C1440" s="110"/>
      <c r="D1440" s="110"/>
      <c r="E1440" s="110"/>
      <c r="F1440" s="110"/>
      <c r="G1440" s="109"/>
      <c r="H1440" s="109"/>
      <c r="I1440" s="109"/>
      <c r="J1440" s="109"/>
      <c r="K1440" s="109"/>
      <c r="L1440" s="107" t="str">
        <f>IF(COUNTA('Master Tables'!$A1440:$C1440)=0,"",IF(COUNTA('Master Tables'!$D1440:$E1440,'Master Tables'!$I1440)=3,"Yes","No"))</f>
        <v/>
      </c>
      <c r="M1440" s="107">
        <f>COUNTA('Master Tables'!$D1440:$E1440,'Master Tables'!$I1440)+IF('Master Tables'!$J1440="Yes",1,0)</f>
        <v>0</v>
      </c>
      <c r="N1440" s="108">
        <f>IF('Master Tables'!$M1440&gt;0,4,0)</f>
        <v>0</v>
      </c>
    </row>
    <row r="1441" spans="1:14" s="4" customFormat="1">
      <c r="A1441" s="109"/>
      <c r="B1441" s="110"/>
      <c r="C1441" s="110"/>
      <c r="D1441" s="110"/>
      <c r="E1441" s="110"/>
      <c r="F1441" s="110"/>
      <c r="G1441" s="109"/>
      <c r="H1441" s="109"/>
      <c r="I1441" s="109"/>
      <c r="J1441" s="109"/>
      <c r="K1441" s="109"/>
      <c r="L1441" s="107" t="str">
        <f>IF(COUNTA('Master Tables'!$A1441:$C1441)=0,"",IF(COUNTA('Master Tables'!$D1441:$E1441,'Master Tables'!$I1441)=3,"Yes","No"))</f>
        <v/>
      </c>
      <c r="M1441" s="107">
        <f>COUNTA('Master Tables'!$D1441:$E1441,'Master Tables'!$I1441)+IF('Master Tables'!$J1441="Yes",1,0)</f>
        <v>0</v>
      </c>
      <c r="N1441" s="108">
        <f>IF('Master Tables'!$M1441&gt;0,4,0)</f>
        <v>0</v>
      </c>
    </row>
    <row r="1442" spans="1:14" s="4" customFormat="1">
      <c r="A1442" s="109"/>
      <c r="B1442" s="110"/>
      <c r="C1442" s="110"/>
      <c r="D1442" s="110"/>
      <c r="E1442" s="110"/>
      <c r="F1442" s="110"/>
      <c r="G1442" s="109"/>
      <c r="H1442" s="109"/>
      <c r="I1442" s="109"/>
      <c r="J1442" s="109"/>
      <c r="K1442" s="109"/>
      <c r="L1442" s="107" t="str">
        <f>IF(COUNTA('Master Tables'!$A1442:$C1442)=0,"",IF(COUNTA('Master Tables'!$D1442:$E1442,'Master Tables'!$I1442)=3,"Yes","No"))</f>
        <v/>
      </c>
      <c r="M1442" s="107">
        <f>COUNTA('Master Tables'!$D1442:$E1442,'Master Tables'!$I1442)+IF('Master Tables'!$J1442="Yes",1,0)</f>
        <v>0</v>
      </c>
      <c r="N1442" s="108">
        <f>IF('Master Tables'!$M1442&gt;0,4,0)</f>
        <v>0</v>
      </c>
    </row>
    <row r="1443" spans="1:14" s="4" customFormat="1">
      <c r="A1443" s="109"/>
      <c r="B1443" s="110"/>
      <c r="C1443" s="110"/>
      <c r="D1443" s="110"/>
      <c r="E1443" s="110"/>
      <c r="F1443" s="110"/>
      <c r="G1443" s="109"/>
      <c r="H1443" s="109"/>
      <c r="I1443" s="109"/>
      <c r="J1443" s="109"/>
      <c r="K1443" s="109"/>
      <c r="L1443" s="107" t="str">
        <f>IF(COUNTA('Master Tables'!$A1443:$C1443)=0,"",IF(COUNTA('Master Tables'!$D1443:$E1443,'Master Tables'!$I1443)=3,"Yes","No"))</f>
        <v/>
      </c>
      <c r="M1443" s="107">
        <f>COUNTA('Master Tables'!$D1443:$E1443,'Master Tables'!$I1443)+IF('Master Tables'!$J1443="Yes",1,0)</f>
        <v>0</v>
      </c>
      <c r="N1443" s="108">
        <f>IF('Master Tables'!$M1443&gt;0,4,0)</f>
        <v>0</v>
      </c>
    </row>
    <row r="1444" spans="1:14" s="4" customFormat="1">
      <c r="A1444" s="109"/>
      <c r="B1444" s="110"/>
      <c r="C1444" s="110"/>
      <c r="D1444" s="110"/>
      <c r="E1444" s="110"/>
      <c r="F1444" s="110"/>
      <c r="G1444" s="109"/>
      <c r="H1444" s="109"/>
      <c r="I1444" s="109"/>
      <c r="J1444" s="109"/>
      <c r="K1444" s="109"/>
      <c r="L1444" s="107" t="str">
        <f>IF(COUNTA('Master Tables'!$A1444:$C1444)=0,"",IF(COUNTA('Master Tables'!$D1444:$E1444,'Master Tables'!$I1444)=3,"Yes","No"))</f>
        <v/>
      </c>
      <c r="M1444" s="107">
        <f>COUNTA('Master Tables'!$D1444:$E1444,'Master Tables'!$I1444)+IF('Master Tables'!$J1444="Yes",1,0)</f>
        <v>0</v>
      </c>
      <c r="N1444" s="108">
        <f>IF('Master Tables'!$M1444&gt;0,4,0)</f>
        <v>0</v>
      </c>
    </row>
    <row r="1445" spans="1:14" s="4" customFormat="1">
      <c r="A1445" s="109"/>
      <c r="B1445" s="110"/>
      <c r="C1445" s="110"/>
      <c r="D1445" s="110"/>
      <c r="E1445" s="110"/>
      <c r="F1445" s="110"/>
      <c r="G1445" s="109"/>
      <c r="H1445" s="109"/>
      <c r="I1445" s="109"/>
      <c r="J1445" s="109"/>
      <c r="K1445" s="109"/>
      <c r="L1445" s="107" t="str">
        <f>IF(COUNTA('Master Tables'!$A1445:$C1445)=0,"",IF(COUNTA('Master Tables'!$D1445:$E1445,'Master Tables'!$I1445)=3,"Yes","No"))</f>
        <v/>
      </c>
      <c r="M1445" s="107">
        <f>COUNTA('Master Tables'!$D1445:$E1445,'Master Tables'!$I1445)+IF('Master Tables'!$J1445="Yes",1,0)</f>
        <v>0</v>
      </c>
      <c r="N1445" s="108">
        <f>IF('Master Tables'!$M1445&gt;0,4,0)</f>
        <v>0</v>
      </c>
    </row>
    <row r="1446" spans="1:14" s="4" customFormat="1">
      <c r="A1446" s="109"/>
      <c r="B1446" s="110"/>
      <c r="C1446" s="110"/>
      <c r="D1446" s="110"/>
      <c r="E1446" s="110"/>
      <c r="F1446" s="110"/>
      <c r="G1446" s="109"/>
      <c r="H1446" s="109"/>
      <c r="I1446" s="109"/>
      <c r="J1446" s="109"/>
      <c r="K1446" s="109"/>
      <c r="L1446" s="107" t="str">
        <f>IF(COUNTA('Master Tables'!$A1446:$C1446)=0,"",IF(COUNTA('Master Tables'!$D1446:$E1446,'Master Tables'!$I1446)=3,"Yes","No"))</f>
        <v/>
      </c>
      <c r="M1446" s="107">
        <f>COUNTA('Master Tables'!$D1446:$E1446,'Master Tables'!$I1446)+IF('Master Tables'!$J1446="Yes",1,0)</f>
        <v>0</v>
      </c>
      <c r="N1446" s="108">
        <f>IF('Master Tables'!$M1446&gt;0,4,0)</f>
        <v>0</v>
      </c>
    </row>
    <row r="1447" spans="1:14" s="4" customFormat="1">
      <c r="A1447" s="109"/>
      <c r="B1447" s="110"/>
      <c r="C1447" s="110"/>
      <c r="D1447" s="110"/>
      <c r="E1447" s="110"/>
      <c r="F1447" s="110"/>
      <c r="G1447" s="109"/>
      <c r="H1447" s="109"/>
      <c r="I1447" s="109"/>
      <c r="J1447" s="109"/>
      <c r="K1447" s="109"/>
      <c r="L1447" s="107" t="str">
        <f>IF(COUNTA('Master Tables'!$A1447:$C1447)=0,"",IF(COUNTA('Master Tables'!$D1447:$E1447,'Master Tables'!$I1447)=3,"Yes","No"))</f>
        <v/>
      </c>
      <c r="M1447" s="107">
        <f>COUNTA('Master Tables'!$D1447:$E1447,'Master Tables'!$I1447)+IF('Master Tables'!$J1447="Yes",1,0)</f>
        <v>0</v>
      </c>
      <c r="N1447" s="108">
        <f>IF('Master Tables'!$M1447&gt;0,4,0)</f>
        <v>0</v>
      </c>
    </row>
    <row r="1448" spans="1:14" s="4" customFormat="1">
      <c r="A1448" s="109"/>
      <c r="B1448" s="110"/>
      <c r="C1448" s="110"/>
      <c r="D1448" s="110"/>
      <c r="E1448" s="110"/>
      <c r="F1448" s="110"/>
      <c r="G1448" s="109"/>
      <c r="H1448" s="109"/>
      <c r="I1448" s="109"/>
      <c r="J1448" s="109"/>
      <c r="K1448" s="109"/>
      <c r="L1448" s="107" t="str">
        <f>IF(COUNTA('Master Tables'!$A1448:$C1448)=0,"",IF(COUNTA('Master Tables'!$D1448:$E1448,'Master Tables'!$I1448)=3,"Yes","No"))</f>
        <v/>
      </c>
      <c r="M1448" s="107">
        <f>COUNTA('Master Tables'!$D1448:$E1448,'Master Tables'!$I1448)+IF('Master Tables'!$J1448="Yes",1,0)</f>
        <v>0</v>
      </c>
      <c r="N1448" s="108">
        <f>IF('Master Tables'!$M1448&gt;0,4,0)</f>
        <v>0</v>
      </c>
    </row>
    <row r="1449" spans="1:14" s="4" customFormat="1">
      <c r="A1449" s="109"/>
      <c r="B1449" s="110"/>
      <c r="C1449" s="110"/>
      <c r="D1449" s="110"/>
      <c r="E1449" s="110"/>
      <c r="F1449" s="110"/>
      <c r="G1449" s="109"/>
      <c r="H1449" s="109"/>
      <c r="I1449" s="109"/>
      <c r="J1449" s="109"/>
      <c r="K1449" s="109"/>
      <c r="L1449" s="107" t="str">
        <f>IF(COUNTA('Master Tables'!$A1449:$C1449)=0,"",IF(COUNTA('Master Tables'!$D1449:$E1449,'Master Tables'!$I1449)=3,"Yes","No"))</f>
        <v/>
      </c>
      <c r="M1449" s="107">
        <f>COUNTA('Master Tables'!$D1449:$E1449,'Master Tables'!$I1449)+IF('Master Tables'!$J1449="Yes",1,0)</f>
        <v>0</v>
      </c>
      <c r="N1449" s="108">
        <f>IF('Master Tables'!$M1449&gt;0,4,0)</f>
        <v>0</v>
      </c>
    </row>
    <row r="1450" spans="1:14" s="4" customFormat="1">
      <c r="A1450" s="109"/>
      <c r="B1450" s="110"/>
      <c r="C1450" s="110"/>
      <c r="D1450" s="110"/>
      <c r="E1450" s="110"/>
      <c r="F1450" s="110"/>
      <c r="G1450" s="109"/>
      <c r="H1450" s="109"/>
      <c r="I1450" s="109"/>
      <c r="J1450" s="109"/>
      <c r="K1450" s="109"/>
      <c r="L1450" s="107" t="str">
        <f>IF(COUNTA('Master Tables'!$A1450:$C1450)=0,"",IF(COUNTA('Master Tables'!$D1450:$E1450,'Master Tables'!$I1450)=3,"Yes","No"))</f>
        <v/>
      </c>
      <c r="M1450" s="107">
        <f>COUNTA('Master Tables'!$D1450:$E1450,'Master Tables'!$I1450)+IF('Master Tables'!$J1450="Yes",1,0)</f>
        <v>0</v>
      </c>
      <c r="N1450" s="108">
        <f>IF('Master Tables'!$M1450&gt;0,4,0)</f>
        <v>0</v>
      </c>
    </row>
    <row r="1451" spans="1:14" s="4" customFormat="1">
      <c r="A1451" s="109"/>
      <c r="B1451" s="110"/>
      <c r="C1451" s="110"/>
      <c r="D1451" s="110"/>
      <c r="E1451" s="110"/>
      <c r="F1451" s="110"/>
      <c r="G1451" s="109"/>
      <c r="H1451" s="109"/>
      <c r="I1451" s="109"/>
      <c r="J1451" s="109"/>
      <c r="K1451" s="109"/>
      <c r="L1451" s="107" t="str">
        <f>IF(COUNTA('Master Tables'!$A1451:$C1451)=0,"",IF(COUNTA('Master Tables'!$D1451:$E1451,'Master Tables'!$I1451)=3,"Yes","No"))</f>
        <v/>
      </c>
      <c r="M1451" s="107">
        <f>COUNTA('Master Tables'!$D1451:$E1451,'Master Tables'!$I1451)+IF('Master Tables'!$J1451="Yes",1,0)</f>
        <v>0</v>
      </c>
      <c r="N1451" s="108">
        <f>IF('Master Tables'!$M1451&gt;0,4,0)</f>
        <v>0</v>
      </c>
    </row>
    <row r="1452" spans="1:14" s="4" customFormat="1">
      <c r="A1452" s="109"/>
      <c r="B1452" s="110"/>
      <c r="C1452" s="110"/>
      <c r="D1452" s="110"/>
      <c r="E1452" s="110"/>
      <c r="F1452" s="110"/>
      <c r="G1452" s="109"/>
      <c r="H1452" s="109"/>
      <c r="I1452" s="109"/>
      <c r="J1452" s="109"/>
      <c r="K1452" s="109"/>
      <c r="L1452" s="107" t="str">
        <f>IF(COUNTA('Master Tables'!$A1452:$C1452)=0,"",IF(COUNTA('Master Tables'!$D1452:$E1452,'Master Tables'!$I1452)=3,"Yes","No"))</f>
        <v/>
      </c>
      <c r="M1452" s="107">
        <f>COUNTA('Master Tables'!$D1452:$E1452,'Master Tables'!$I1452)+IF('Master Tables'!$J1452="Yes",1,0)</f>
        <v>0</v>
      </c>
      <c r="N1452" s="108">
        <f>IF('Master Tables'!$M1452&gt;0,4,0)</f>
        <v>0</v>
      </c>
    </row>
    <row r="1453" spans="1:14" s="4" customFormat="1">
      <c r="A1453" s="109"/>
      <c r="B1453" s="110"/>
      <c r="C1453" s="110"/>
      <c r="D1453" s="110"/>
      <c r="E1453" s="110"/>
      <c r="F1453" s="110"/>
      <c r="G1453" s="109"/>
      <c r="H1453" s="109"/>
      <c r="I1453" s="109"/>
      <c r="J1453" s="109"/>
      <c r="K1453" s="109"/>
      <c r="L1453" s="107" t="str">
        <f>IF(COUNTA('Master Tables'!$A1453:$C1453)=0,"",IF(COUNTA('Master Tables'!$D1453:$E1453,'Master Tables'!$I1453)=3,"Yes","No"))</f>
        <v/>
      </c>
      <c r="M1453" s="107">
        <f>COUNTA('Master Tables'!$D1453:$E1453,'Master Tables'!$I1453)+IF('Master Tables'!$J1453="Yes",1,0)</f>
        <v>0</v>
      </c>
      <c r="N1453" s="108">
        <f>IF('Master Tables'!$M1453&gt;0,4,0)</f>
        <v>0</v>
      </c>
    </row>
    <row r="1454" spans="1:14" s="4" customFormat="1">
      <c r="A1454" s="109"/>
      <c r="B1454" s="110"/>
      <c r="C1454" s="110"/>
      <c r="D1454" s="110"/>
      <c r="E1454" s="110"/>
      <c r="F1454" s="110"/>
      <c r="G1454" s="109"/>
      <c r="H1454" s="109"/>
      <c r="I1454" s="109"/>
      <c r="J1454" s="109"/>
      <c r="K1454" s="109"/>
      <c r="L1454" s="107" t="str">
        <f>IF(COUNTA('Master Tables'!$A1454:$C1454)=0,"",IF(COUNTA('Master Tables'!$D1454:$E1454,'Master Tables'!$I1454)=3,"Yes","No"))</f>
        <v/>
      </c>
      <c r="M1454" s="107">
        <f>COUNTA('Master Tables'!$D1454:$E1454,'Master Tables'!$I1454)+IF('Master Tables'!$J1454="Yes",1,0)</f>
        <v>0</v>
      </c>
      <c r="N1454" s="108">
        <f>IF('Master Tables'!$M1454&gt;0,4,0)</f>
        <v>0</v>
      </c>
    </row>
    <row r="1455" spans="1:14" s="4" customFormat="1">
      <c r="A1455" s="109"/>
      <c r="B1455" s="110"/>
      <c r="C1455" s="110"/>
      <c r="D1455" s="110"/>
      <c r="E1455" s="110"/>
      <c r="F1455" s="110"/>
      <c r="G1455" s="109"/>
      <c r="H1455" s="109"/>
      <c r="I1455" s="109"/>
      <c r="J1455" s="109"/>
      <c r="K1455" s="109"/>
      <c r="L1455" s="107" t="str">
        <f>IF(COUNTA('Master Tables'!$A1455:$C1455)=0,"",IF(COUNTA('Master Tables'!$D1455:$E1455,'Master Tables'!$I1455)=3,"Yes","No"))</f>
        <v/>
      </c>
      <c r="M1455" s="107">
        <f>COUNTA('Master Tables'!$D1455:$E1455,'Master Tables'!$I1455)+IF('Master Tables'!$J1455="Yes",1,0)</f>
        <v>0</v>
      </c>
      <c r="N1455" s="108">
        <f>IF('Master Tables'!$M1455&gt;0,4,0)</f>
        <v>0</v>
      </c>
    </row>
    <row r="1456" spans="1:14" s="4" customFormat="1">
      <c r="A1456" s="109"/>
      <c r="B1456" s="110"/>
      <c r="C1456" s="110"/>
      <c r="D1456" s="110"/>
      <c r="E1456" s="110"/>
      <c r="F1456" s="110"/>
      <c r="G1456" s="109"/>
      <c r="H1456" s="109"/>
      <c r="I1456" s="109"/>
      <c r="J1456" s="109"/>
      <c r="K1456" s="109"/>
      <c r="L1456" s="107" t="str">
        <f>IF(COUNTA('Master Tables'!$A1456:$C1456)=0,"",IF(COUNTA('Master Tables'!$D1456:$E1456,'Master Tables'!$I1456)=3,"Yes","No"))</f>
        <v/>
      </c>
      <c r="M1456" s="107">
        <f>COUNTA('Master Tables'!$D1456:$E1456,'Master Tables'!$I1456)+IF('Master Tables'!$J1456="Yes",1,0)</f>
        <v>0</v>
      </c>
      <c r="N1456" s="108">
        <f>IF('Master Tables'!$M1456&gt;0,4,0)</f>
        <v>0</v>
      </c>
    </row>
    <row r="1457" spans="1:14" s="4" customFormat="1">
      <c r="A1457" s="109"/>
      <c r="B1457" s="110"/>
      <c r="C1457" s="110"/>
      <c r="D1457" s="110"/>
      <c r="E1457" s="110"/>
      <c r="F1457" s="110"/>
      <c r="G1457" s="109"/>
      <c r="H1457" s="109"/>
      <c r="I1457" s="109"/>
      <c r="J1457" s="109"/>
      <c r="K1457" s="109"/>
      <c r="L1457" s="107" t="str">
        <f>IF(COUNTA('Master Tables'!$A1457:$C1457)=0,"",IF(COUNTA('Master Tables'!$D1457:$E1457,'Master Tables'!$I1457)=3,"Yes","No"))</f>
        <v/>
      </c>
      <c r="M1457" s="107">
        <f>COUNTA('Master Tables'!$D1457:$E1457,'Master Tables'!$I1457)+IF('Master Tables'!$J1457="Yes",1,0)</f>
        <v>0</v>
      </c>
      <c r="N1457" s="108">
        <f>IF('Master Tables'!$M1457&gt;0,4,0)</f>
        <v>0</v>
      </c>
    </row>
    <row r="1458" spans="1:14" s="4" customFormat="1">
      <c r="A1458" s="109"/>
      <c r="B1458" s="110"/>
      <c r="C1458" s="110"/>
      <c r="D1458" s="110"/>
      <c r="E1458" s="110"/>
      <c r="F1458" s="110"/>
      <c r="G1458" s="109"/>
      <c r="H1458" s="109"/>
      <c r="I1458" s="109"/>
      <c r="J1458" s="109"/>
      <c r="K1458" s="109"/>
      <c r="L1458" s="107" t="str">
        <f>IF(COUNTA('Master Tables'!$A1458:$C1458)=0,"",IF(COUNTA('Master Tables'!$D1458:$E1458,'Master Tables'!$I1458)=3,"Yes","No"))</f>
        <v/>
      </c>
      <c r="M1458" s="107">
        <f>COUNTA('Master Tables'!$D1458:$E1458,'Master Tables'!$I1458)+IF('Master Tables'!$J1458="Yes",1,0)</f>
        <v>0</v>
      </c>
      <c r="N1458" s="108">
        <f>IF('Master Tables'!$M1458&gt;0,4,0)</f>
        <v>0</v>
      </c>
    </row>
    <row r="1459" spans="1:14" s="4" customFormat="1">
      <c r="A1459" s="109"/>
      <c r="B1459" s="110"/>
      <c r="C1459" s="110"/>
      <c r="D1459" s="110"/>
      <c r="E1459" s="110"/>
      <c r="F1459" s="110"/>
      <c r="G1459" s="109"/>
      <c r="H1459" s="109"/>
      <c r="I1459" s="109"/>
      <c r="J1459" s="109"/>
      <c r="K1459" s="109"/>
      <c r="L1459" s="107" t="str">
        <f>IF(COUNTA('Master Tables'!$A1459:$C1459)=0,"",IF(COUNTA('Master Tables'!$D1459:$E1459,'Master Tables'!$I1459)=3,"Yes","No"))</f>
        <v/>
      </c>
      <c r="M1459" s="107">
        <f>COUNTA('Master Tables'!$D1459:$E1459,'Master Tables'!$I1459)+IF('Master Tables'!$J1459="Yes",1,0)</f>
        <v>0</v>
      </c>
      <c r="N1459" s="108">
        <f>IF('Master Tables'!$M1459&gt;0,4,0)</f>
        <v>0</v>
      </c>
    </row>
    <row r="1460" spans="1:14" s="4" customFormat="1">
      <c r="A1460" s="109"/>
      <c r="B1460" s="110"/>
      <c r="C1460" s="110"/>
      <c r="D1460" s="110"/>
      <c r="E1460" s="110"/>
      <c r="F1460" s="110"/>
      <c r="G1460" s="109"/>
      <c r="H1460" s="109"/>
      <c r="I1460" s="109"/>
      <c r="J1460" s="109"/>
      <c r="K1460" s="109"/>
      <c r="L1460" s="107" t="str">
        <f>IF(COUNTA('Master Tables'!$A1460:$C1460)=0,"",IF(COUNTA('Master Tables'!$D1460:$E1460,'Master Tables'!$I1460)=3,"Yes","No"))</f>
        <v/>
      </c>
      <c r="M1460" s="107">
        <f>COUNTA('Master Tables'!$D1460:$E1460,'Master Tables'!$I1460)+IF('Master Tables'!$J1460="Yes",1,0)</f>
        <v>0</v>
      </c>
      <c r="N1460" s="108">
        <f>IF('Master Tables'!$M1460&gt;0,4,0)</f>
        <v>0</v>
      </c>
    </row>
    <row r="1461" spans="1:14" s="4" customFormat="1">
      <c r="A1461" s="109"/>
      <c r="B1461" s="110"/>
      <c r="C1461" s="110"/>
      <c r="D1461" s="110"/>
      <c r="E1461" s="110"/>
      <c r="F1461" s="110"/>
      <c r="G1461" s="109"/>
      <c r="H1461" s="109"/>
      <c r="I1461" s="109"/>
      <c r="J1461" s="109"/>
      <c r="K1461" s="109"/>
      <c r="L1461" s="107" t="str">
        <f>IF(COUNTA('Master Tables'!$A1461:$C1461)=0,"",IF(COUNTA('Master Tables'!$D1461:$E1461,'Master Tables'!$I1461)=3,"Yes","No"))</f>
        <v/>
      </c>
      <c r="M1461" s="107">
        <f>COUNTA('Master Tables'!$D1461:$E1461,'Master Tables'!$I1461)+IF('Master Tables'!$J1461="Yes",1,0)</f>
        <v>0</v>
      </c>
      <c r="N1461" s="108">
        <f>IF('Master Tables'!$M1461&gt;0,4,0)</f>
        <v>0</v>
      </c>
    </row>
    <row r="1462" spans="1:14" s="4" customFormat="1">
      <c r="A1462" s="109"/>
      <c r="B1462" s="110"/>
      <c r="C1462" s="110"/>
      <c r="D1462" s="110"/>
      <c r="E1462" s="110"/>
      <c r="F1462" s="110"/>
      <c r="G1462" s="109"/>
      <c r="H1462" s="109"/>
      <c r="I1462" s="109"/>
      <c r="J1462" s="109"/>
      <c r="K1462" s="109"/>
      <c r="L1462" s="107" t="str">
        <f>IF(COUNTA('Master Tables'!$A1462:$C1462)=0,"",IF(COUNTA('Master Tables'!$D1462:$E1462,'Master Tables'!$I1462)=3,"Yes","No"))</f>
        <v/>
      </c>
      <c r="M1462" s="107">
        <f>COUNTA('Master Tables'!$D1462:$E1462,'Master Tables'!$I1462)+IF('Master Tables'!$J1462="Yes",1,0)</f>
        <v>0</v>
      </c>
      <c r="N1462" s="108">
        <f>IF('Master Tables'!$M1462&gt;0,4,0)</f>
        <v>0</v>
      </c>
    </row>
    <row r="1463" spans="1:14" s="4" customFormat="1">
      <c r="A1463" s="109"/>
      <c r="B1463" s="110"/>
      <c r="C1463" s="110"/>
      <c r="D1463" s="110"/>
      <c r="E1463" s="110"/>
      <c r="F1463" s="110"/>
      <c r="G1463" s="109"/>
      <c r="H1463" s="109"/>
      <c r="I1463" s="109"/>
      <c r="J1463" s="109"/>
      <c r="K1463" s="109"/>
      <c r="L1463" s="107" t="str">
        <f>IF(COUNTA('Master Tables'!$A1463:$C1463)=0,"",IF(COUNTA('Master Tables'!$D1463:$E1463,'Master Tables'!$I1463)=3,"Yes","No"))</f>
        <v/>
      </c>
      <c r="M1463" s="107">
        <f>COUNTA('Master Tables'!$D1463:$E1463,'Master Tables'!$I1463)+IF('Master Tables'!$J1463="Yes",1,0)</f>
        <v>0</v>
      </c>
      <c r="N1463" s="108">
        <f>IF('Master Tables'!$M1463&gt;0,4,0)</f>
        <v>0</v>
      </c>
    </row>
    <row r="1464" spans="1:14" s="4" customFormat="1">
      <c r="A1464" s="109"/>
      <c r="B1464" s="110"/>
      <c r="C1464" s="110"/>
      <c r="D1464" s="110"/>
      <c r="E1464" s="110"/>
      <c r="F1464" s="110"/>
      <c r="G1464" s="109"/>
      <c r="H1464" s="109"/>
      <c r="I1464" s="109"/>
      <c r="J1464" s="109"/>
      <c r="K1464" s="109"/>
      <c r="L1464" s="107" t="str">
        <f>IF(COUNTA('Master Tables'!$A1464:$C1464)=0,"",IF(COUNTA('Master Tables'!$D1464:$E1464,'Master Tables'!$I1464)=3,"Yes","No"))</f>
        <v/>
      </c>
      <c r="M1464" s="107">
        <f>COUNTA('Master Tables'!$D1464:$E1464,'Master Tables'!$I1464)+IF('Master Tables'!$J1464="Yes",1,0)</f>
        <v>0</v>
      </c>
      <c r="N1464" s="108">
        <f>IF('Master Tables'!$M1464&gt;0,4,0)</f>
        <v>0</v>
      </c>
    </row>
    <row r="1465" spans="1:14" s="4" customFormat="1">
      <c r="A1465" s="109"/>
      <c r="B1465" s="110"/>
      <c r="C1465" s="110"/>
      <c r="D1465" s="110"/>
      <c r="E1465" s="110"/>
      <c r="F1465" s="110"/>
      <c r="G1465" s="109"/>
      <c r="H1465" s="109"/>
      <c r="I1465" s="109"/>
      <c r="J1465" s="109"/>
      <c r="K1465" s="109"/>
      <c r="L1465" s="107" t="str">
        <f>IF(COUNTA('Master Tables'!$A1465:$C1465)=0,"",IF(COUNTA('Master Tables'!$D1465:$E1465,'Master Tables'!$I1465)=3,"Yes","No"))</f>
        <v/>
      </c>
      <c r="M1465" s="107">
        <f>COUNTA('Master Tables'!$D1465:$E1465,'Master Tables'!$I1465)+IF('Master Tables'!$J1465="Yes",1,0)</f>
        <v>0</v>
      </c>
      <c r="N1465" s="108">
        <f>IF('Master Tables'!$M1465&gt;0,4,0)</f>
        <v>0</v>
      </c>
    </row>
    <row r="1466" spans="1:14" s="4" customFormat="1">
      <c r="A1466" s="109"/>
      <c r="B1466" s="110"/>
      <c r="C1466" s="110"/>
      <c r="D1466" s="110"/>
      <c r="E1466" s="110"/>
      <c r="F1466" s="110"/>
      <c r="G1466" s="109"/>
      <c r="H1466" s="109"/>
      <c r="I1466" s="109"/>
      <c r="J1466" s="109"/>
      <c r="K1466" s="109"/>
      <c r="L1466" s="107" t="str">
        <f>IF(COUNTA('Master Tables'!$A1466:$C1466)=0,"",IF(COUNTA('Master Tables'!$D1466:$E1466,'Master Tables'!$I1466)=3,"Yes","No"))</f>
        <v/>
      </c>
      <c r="M1466" s="107">
        <f>COUNTA('Master Tables'!$D1466:$E1466,'Master Tables'!$I1466)+IF('Master Tables'!$J1466="Yes",1,0)</f>
        <v>0</v>
      </c>
      <c r="N1466" s="108">
        <f>IF('Master Tables'!$M1466&gt;0,4,0)</f>
        <v>0</v>
      </c>
    </row>
    <row r="1467" spans="1:14" s="4" customFormat="1">
      <c r="A1467" s="109"/>
      <c r="B1467" s="110"/>
      <c r="C1467" s="110"/>
      <c r="D1467" s="110"/>
      <c r="E1467" s="110"/>
      <c r="F1467" s="110"/>
      <c r="G1467" s="109"/>
      <c r="H1467" s="109"/>
      <c r="I1467" s="109"/>
      <c r="J1467" s="109"/>
      <c r="K1467" s="109"/>
      <c r="L1467" s="107" t="str">
        <f>IF(COUNTA('Master Tables'!$A1467:$C1467)=0,"",IF(COUNTA('Master Tables'!$D1467:$E1467,'Master Tables'!$I1467)=3,"Yes","No"))</f>
        <v/>
      </c>
      <c r="M1467" s="107">
        <f>COUNTA('Master Tables'!$D1467:$E1467,'Master Tables'!$I1467)+IF('Master Tables'!$J1467="Yes",1,0)</f>
        <v>0</v>
      </c>
      <c r="N1467" s="108">
        <f>IF('Master Tables'!$M1467&gt;0,4,0)</f>
        <v>0</v>
      </c>
    </row>
    <row r="1468" spans="1:14" s="4" customFormat="1">
      <c r="A1468" s="109"/>
      <c r="B1468" s="110"/>
      <c r="C1468" s="110"/>
      <c r="D1468" s="110"/>
      <c r="E1468" s="110"/>
      <c r="F1468" s="110"/>
      <c r="G1468" s="109"/>
      <c r="H1468" s="109"/>
      <c r="I1468" s="109"/>
      <c r="J1468" s="109"/>
      <c r="K1468" s="109"/>
      <c r="L1468" s="107" t="str">
        <f>IF(COUNTA('Master Tables'!$A1468:$C1468)=0,"",IF(COUNTA('Master Tables'!$D1468:$E1468,'Master Tables'!$I1468)=3,"Yes","No"))</f>
        <v/>
      </c>
      <c r="M1468" s="107">
        <f>COUNTA('Master Tables'!$D1468:$E1468,'Master Tables'!$I1468)+IF('Master Tables'!$J1468="Yes",1,0)</f>
        <v>0</v>
      </c>
      <c r="N1468" s="108">
        <f>IF('Master Tables'!$M1468&gt;0,4,0)</f>
        <v>0</v>
      </c>
    </row>
    <row r="1469" spans="1:14" s="4" customFormat="1">
      <c r="A1469" s="109"/>
      <c r="B1469" s="110"/>
      <c r="C1469" s="110"/>
      <c r="D1469" s="110"/>
      <c r="E1469" s="110"/>
      <c r="F1469" s="110"/>
      <c r="G1469" s="109"/>
      <c r="H1469" s="109"/>
      <c r="I1469" s="109"/>
      <c r="J1469" s="109"/>
      <c r="K1469" s="109"/>
      <c r="L1469" s="107" t="str">
        <f>IF(COUNTA('Master Tables'!$A1469:$C1469)=0,"",IF(COUNTA('Master Tables'!$D1469:$E1469,'Master Tables'!$I1469)=3,"Yes","No"))</f>
        <v/>
      </c>
      <c r="M1469" s="107">
        <f>COUNTA('Master Tables'!$D1469:$E1469,'Master Tables'!$I1469)+IF('Master Tables'!$J1469="Yes",1,0)</f>
        <v>0</v>
      </c>
      <c r="N1469" s="108">
        <f>IF('Master Tables'!$M1469&gt;0,4,0)</f>
        <v>0</v>
      </c>
    </row>
    <row r="1470" spans="1:14" s="4" customFormat="1">
      <c r="A1470" s="109"/>
      <c r="B1470" s="110"/>
      <c r="C1470" s="110"/>
      <c r="D1470" s="110"/>
      <c r="E1470" s="110"/>
      <c r="F1470" s="110"/>
      <c r="G1470" s="109"/>
      <c r="H1470" s="109"/>
      <c r="I1470" s="109"/>
      <c r="J1470" s="109"/>
      <c r="K1470" s="109"/>
      <c r="L1470" s="107" t="str">
        <f>IF(COUNTA('Master Tables'!$A1470:$C1470)=0,"",IF(COUNTA('Master Tables'!$D1470:$E1470,'Master Tables'!$I1470)=3,"Yes","No"))</f>
        <v/>
      </c>
      <c r="M1470" s="107">
        <f>COUNTA('Master Tables'!$D1470:$E1470,'Master Tables'!$I1470)+IF('Master Tables'!$J1470="Yes",1,0)</f>
        <v>0</v>
      </c>
      <c r="N1470" s="108">
        <f>IF('Master Tables'!$M1470&gt;0,4,0)</f>
        <v>0</v>
      </c>
    </row>
    <row r="1471" spans="1:14" s="4" customFormat="1">
      <c r="A1471" s="109"/>
      <c r="B1471" s="110"/>
      <c r="C1471" s="110"/>
      <c r="D1471" s="110"/>
      <c r="E1471" s="110"/>
      <c r="F1471" s="110"/>
      <c r="G1471" s="109"/>
      <c r="H1471" s="109"/>
      <c r="I1471" s="109"/>
      <c r="J1471" s="109"/>
      <c r="K1471" s="109"/>
      <c r="L1471" s="107" t="str">
        <f>IF(COUNTA('Master Tables'!$A1471:$C1471)=0,"",IF(COUNTA('Master Tables'!$D1471:$E1471,'Master Tables'!$I1471)=3,"Yes","No"))</f>
        <v/>
      </c>
      <c r="M1471" s="107">
        <f>COUNTA('Master Tables'!$D1471:$E1471,'Master Tables'!$I1471)+IF('Master Tables'!$J1471="Yes",1,0)</f>
        <v>0</v>
      </c>
      <c r="N1471" s="108">
        <f>IF('Master Tables'!$M1471&gt;0,4,0)</f>
        <v>0</v>
      </c>
    </row>
    <row r="1472" spans="1:14" s="4" customFormat="1">
      <c r="A1472" s="109"/>
      <c r="B1472" s="110"/>
      <c r="C1472" s="110"/>
      <c r="D1472" s="110"/>
      <c r="E1472" s="110"/>
      <c r="F1472" s="110"/>
      <c r="G1472" s="109"/>
      <c r="H1472" s="109"/>
      <c r="I1472" s="109"/>
      <c r="J1472" s="109"/>
      <c r="K1472" s="109"/>
      <c r="L1472" s="107" t="str">
        <f>IF(COUNTA('Master Tables'!$A1472:$C1472)=0,"",IF(COUNTA('Master Tables'!$D1472:$E1472,'Master Tables'!$I1472)=3,"Yes","No"))</f>
        <v/>
      </c>
      <c r="M1472" s="107">
        <f>COUNTA('Master Tables'!$D1472:$E1472,'Master Tables'!$I1472)+IF('Master Tables'!$J1472="Yes",1,0)</f>
        <v>0</v>
      </c>
      <c r="N1472" s="108">
        <f>IF('Master Tables'!$M1472&gt;0,4,0)</f>
        <v>0</v>
      </c>
    </row>
    <row r="1473" spans="1:14" s="4" customFormat="1">
      <c r="A1473" s="109"/>
      <c r="B1473" s="110"/>
      <c r="C1473" s="110"/>
      <c r="D1473" s="110"/>
      <c r="E1473" s="110"/>
      <c r="F1473" s="110"/>
      <c r="G1473" s="109"/>
      <c r="H1473" s="109"/>
      <c r="I1473" s="109"/>
      <c r="J1473" s="109"/>
      <c r="K1473" s="109"/>
      <c r="L1473" s="107" t="str">
        <f>IF(COUNTA('Master Tables'!$A1473:$C1473)=0,"",IF(COUNTA('Master Tables'!$D1473:$E1473,'Master Tables'!$I1473)=3,"Yes","No"))</f>
        <v/>
      </c>
      <c r="M1473" s="107">
        <f>COUNTA('Master Tables'!$D1473:$E1473,'Master Tables'!$I1473)+IF('Master Tables'!$J1473="Yes",1,0)</f>
        <v>0</v>
      </c>
      <c r="N1473" s="108">
        <f>IF('Master Tables'!$M1473&gt;0,4,0)</f>
        <v>0</v>
      </c>
    </row>
    <row r="1474" spans="1:14" s="4" customFormat="1">
      <c r="A1474" s="109"/>
      <c r="B1474" s="110"/>
      <c r="C1474" s="110"/>
      <c r="D1474" s="110"/>
      <c r="E1474" s="110"/>
      <c r="F1474" s="110"/>
      <c r="G1474" s="109"/>
      <c r="H1474" s="109"/>
      <c r="I1474" s="109"/>
      <c r="J1474" s="109"/>
      <c r="K1474" s="109"/>
      <c r="L1474" s="107" t="str">
        <f>IF(COUNTA('Master Tables'!$A1474:$C1474)=0,"",IF(COUNTA('Master Tables'!$D1474:$E1474,'Master Tables'!$I1474)=3,"Yes","No"))</f>
        <v/>
      </c>
      <c r="M1474" s="107">
        <f>COUNTA('Master Tables'!$D1474:$E1474,'Master Tables'!$I1474)+IF('Master Tables'!$J1474="Yes",1,0)</f>
        <v>0</v>
      </c>
      <c r="N1474" s="108">
        <f>IF('Master Tables'!$M1474&gt;0,4,0)</f>
        <v>0</v>
      </c>
    </row>
    <row r="1475" spans="1:14" s="4" customFormat="1">
      <c r="A1475" s="109"/>
      <c r="B1475" s="110"/>
      <c r="C1475" s="110"/>
      <c r="D1475" s="110"/>
      <c r="E1475" s="110"/>
      <c r="F1475" s="110"/>
      <c r="G1475" s="109"/>
      <c r="H1475" s="109"/>
      <c r="I1475" s="109"/>
      <c r="J1475" s="109"/>
      <c r="K1475" s="109"/>
      <c r="L1475" s="107" t="str">
        <f>IF(COUNTA('Master Tables'!$A1475:$C1475)=0,"",IF(COUNTA('Master Tables'!$D1475:$E1475,'Master Tables'!$I1475)=3,"Yes","No"))</f>
        <v/>
      </c>
      <c r="M1475" s="107">
        <f>COUNTA('Master Tables'!$D1475:$E1475,'Master Tables'!$I1475)+IF('Master Tables'!$J1475="Yes",1,0)</f>
        <v>0</v>
      </c>
      <c r="N1475" s="108">
        <f>IF('Master Tables'!$M1475&gt;0,4,0)</f>
        <v>0</v>
      </c>
    </row>
    <row r="1476" spans="1:14" s="4" customFormat="1">
      <c r="A1476" s="109"/>
      <c r="B1476" s="110"/>
      <c r="C1476" s="110"/>
      <c r="D1476" s="110"/>
      <c r="E1476" s="110"/>
      <c r="F1476" s="110"/>
      <c r="G1476" s="109"/>
      <c r="H1476" s="109"/>
      <c r="I1476" s="109"/>
      <c r="J1476" s="109"/>
      <c r="K1476" s="109"/>
      <c r="L1476" s="107" t="str">
        <f>IF(COUNTA('Master Tables'!$A1476:$C1476)=0,"",IF(COUNTA('Master Tables'!$D1476:$E1476,'Master Tables'!$I1476)=3,"Yes","No"))</f>
        <v/>
      </c>
      <c r="M1476" s="107">
        <f>COUNTA('Master Tables'!$D1476:$E1476,'Master Tables'!$I1476)+IF('Master Tables'!$J1476="Yes",1,0)</f>
        <v>0</v>
      </c>
      <c r="N1476" s="108">
        <f>IF('Master Tables'!$M1476&gt;0,4,0)</f>
        <v>0</v>
      </c>
    </row>
    <row r="1477" spans="1:14" s="4" customFormat="1">
      <c r="A1477" s="109"/>
      <c r="B1477" s="110"/>
      <c r="C1477" s="110"/>
      <c r="D1477" s="110"/>
      <c r="E1477" s="110"/>
      <c r="F1477" s="110"/>
      <c r="G1477" s="109"/>
      <c r="H1477" s="109"/>
      <c r="I1477" s="109"/>
      <c r="J1477" s="109"/>
      <c r="K1477" s="109"/>
      <c r="L1477" s="107" t="str">
        <f>IF(COUNTA('Master Tables'!$A1477:$C1477)=0,"",IF(COUNTA('Master Tables'!$D1477:$E1477,'Master Tables'!$I1477)=3,"Yes","No"))</f>
        <v/>
      </c>
      <c r="M1477" s="107">
        <f>COUNTA('Master Tables'!$D1477:$E1477,'Master Tables'!$I1477)+IF('Master Tables'!$J1477="Yes",1,0)</f>
        <v>0</v>
      </c>
      <c r="N1477" s="108">
        <f>IF('Master Tables'!$M1477&gt;0,4,0)</f>
        <v>0</v>
      </c>
    </row>
    <row r="1478" spans="1:14" s="4" customFormat="1">
      <c r="A1478" s="109"/>
      <c r="B1478" s="110"/>
      <c r="C1478" s="110"/>
      <c r="D1478" s="110"/>
      <c r="E1478" s="110"/>
      <c r="F1478" s="110"/>
      <c r="G1478" s="109"/>
      <c r="H1478" s="109"/>
      <c r="I1478" s="109"/>
      <c r="J1478" s="109"/>
      <c r="K1478" s="109"/>
      <c r="L1478" s="107" t="str">
        <f>IF(COUNTA('Master Tables'!$A1478:$C1478)=0,"",IF(COUNTA('Master Tables'!$D1478:$E1478,'Master Tables'!$I1478)=3,"Yes","No"))</f>
        <v/>
      </c>
      <c r="M1478" s="107">
        <f>COUNTA('Master Tables'!$D1478:$E1478,'Master Tables'!$I1478)+IF('Master Tables'!$J1478="Yes",1,0)</f>
        <v>0</v>
      </c>
      <c r="N1478" s="108">
        <f>IF('Master Tables'!$M1478&gt;0,4,0)</f>
        <v>0</v>
      </c>
    </row>
    <row r="1479" spans="1:14" s="4" customFormat="1">
      <c r="A1479" s="109"/>
      <c r="B1479" s="110"/>
      <c r="C1479" s="110"/>
      <c r="D1479" s="110"/>
      <c r="E1479" s="110"/>
      <c r="F1479" s="110"/>
      <c r="G1479" s="109"/>
      <c r="H1479" s="109"/>
      <c r="I1479" s="109"/>
      <c r="J1479" s="109"/>
      <c r="K1479" s="109"/>
      <c r="L1479" s="107" t="str">
        <f>IF(COUNTA('Master Tables'!$A1479:$C1479)=0,"",IF(COUNTA('Master Tables'!$D1479:$E1479,'Master Tables'!$I1479)=3,"Yes","No"))</f>
        <v/>
      </c>
      <c r="M1479" s="107">
        <f>COUNTA('Master Tables'!$D1479:$E1479,'Master Tables'!$I1479)+IF('Master Tables'!$J1479="Yes",1,0)</f>
        <v>0</v>
      </c>
      <c r="N1479" s="108">
        <f>IF('Master Tables'!$M1479&gt;0,4,0)</f>
        <v>0</v>
      </c>
    </row>
    <row r="1480" spans="1:14" s="4" customFormat="1">
      <c r="A1480" s="109"/>
      <c r="B1480" s="110"/>
      <c r="C1480" s="110"/>
      <c r="D1480" s="110"/>
      <c r="E1480" s="110"/>
      <c r="F1480" s="110"/>
      <c r="G1480" s="109"/>
      <c r="H1480" s="109"/>
      <c r="I1480" s="109"/>
      <c r="J1480" s="109"/>
      <c r="K1480" s="109"/>
      <c r="L1480" s="107" t="str">
        <f>IF(COUNTA('Master Tables'!$A1480:$C1480)=0,"",IF(COUNTA('Master Tables'!$D1480:$E1480,'Master Tables'!$I1480)=3,"Yes","No"))</f>
        <v/>
      </c>
      <c r="M1480" s="107">
        <f>COUNTA('Master Tables'!$D1480:$E1480,'Master Tables'!$I1480)+IF('Master Tables'!$J1480="Yes",1,0)</f>
        <v>0</v>
      </c>
      <c r="N1480" s="108">
        <f>IF('Master Tables'!$M1480&gt;0,4,0)</f>
        <v>0</v>
      </c>
    </row>
    <row r="1481" spans="1:14" s="4" customFormat="1">
      <c r="A1481" s="109"/>
      <c r="B1481" s="110"/>
      <c r="C1481" s="110"/>
      <c r="D1481" s="110"/>
      <c r="E1481" s="110"/>
      <c r="F1481" s="110"/>
      <c r="G1481" s="109"/>
      <c r="H1481" s="109"/>
      <c r="I1481" s="109"/>
      <c r="J1481" s="109"/>
      <c r="K1481" s="109"/>
      <c r="L1481" s="107" t="str">
        <f>IF(COUNTA('Master Tables'!$A1481:$C1481)=0,"",IF(COUNTA('Master Tables'!$D1481:$E1481,'Master Tables'!$I1481)=3,"Yes","No"))</f>
        <v/>
      </c>
      <c r="M1481" s="107">
        <f>COUNTA('Master Tables'!$D1481:$E1481,'Master Tables'!$I1481)+IF('Master Tables'!$J1481="Yes",1,0)</f>
        <v>0</v>
      </c>
      <c r="N1481" s="108">
        <f>IF('Master Tables'!$M1481&gt;0,4,0)</f>
        <v>0</v>
      </c>
    </row>
    <row r="1482" spans="1:14" s="4" customFormat="1">
      <c r="A1482" s="109"/>
      <c r="B1482" s="110"/>
      <c r="C1482" s="110"/>
      <c r="D1482" s="110"/>
      <c r="E1482" s="110"/>
      <c r="F1482" s="110"/>
      <c r="G1482" s="109"/>
      <c r="H1482" s="109"/>
      <c r="I1482" s="109"/>
      <c r="J1482" s="109"/>
      <c r="K1482" s="109"/>
      <c r="L1482" s="107" t="str">
        <f>IF(COUNTA('Master Tables'!$A1482:$C1482)=0,"",IF(COUNTA('Master Tables'!$D1482:$E1482,'Master Tables'!$I1482)=3,"Yes","No"))</f>
        <v/>
      </c>
      <c r="M1482" s="107">
        <f>COUNTA('Master Tables'!$D1482:$E1482,'Master Tables'!$I1482)+IF('Master Tables'!$J1482="Yes",1,0)</f>
        <v>0</v>
      </c>
      <c r="N1482" s="108">
        <f>IF('Master Tables'!$M1482&gt;0,4,0)</f>
        <v>0</v>
      </c>
    </row>
    <row r="1483" spans="1:14" s="4" customFormat="1">
      <c r="A1483" s="109"/>
      <c r="B1483" s="110"/>
      <c r="C1483" s="110"/>
      <c r="D1483" s="110"/>
      <c r="E1483" s="110"/>
      <c r="F1483" s="110"/>
      <c r="G1483" s="109"/>
      <c r="H1483" s="109"/>
      <c r="I1483" s="109"/>
      <c r="J1483" s="109"/>
      <c r="K1483" s="109"/>
      <c r="L1483" s="107" t="str">
        <f>IF(COUNTA('Master Tables'!$A1483:$C1483)=0,"",IF(COUNTA('Master Tables'!$D1483:$E1483,'Master Tables'!$I1483)=3,"Yes","No"))</f>
        <v/>
      </c>
      <c r="M1483" s="107">
        <f>COUNTA('Master Tables'!$D1483:$E1483,'Master Tables'!$I1483)+IF('Master Tables'!$J1483="Yes",1,0)</f>
        <v>0</v>
      </c>
      <c r="N1483" s="108">
        <f>IF('Master Tables'!$M1483&gt;0,4,0)</f>
        <v>0</v>
      </c>
    </row>
    <row r="1484" spans="1:14" s="4" customFormat="1">
      <c r="A1484" s="109"/>
      <c r="B1484" s="110"/>
      <c r="C1484" s="110"/>
      <c r="D1484" s="110"/>
      <c r="E1484" s="110"/>
      <c r="F1484" s="110"/>
      <c r="G1484" s="109"/>
      <c r="H1484" s="109"/>
      <c r="I1484" s="109"/>
      <c r="J1484" s="109"/>
      <c r="K1484" s="109"/>
      <c r="L1484" s="107" t="str">
        <f>IF(COUNTA('Master Tables'!$A1484:$C1484)=0,"",IF(COUNTA('Master Tables'!$D1484:$E1484,'Master Tables'!$I1484)=3,"Yes","No"))</f>
        <v/>
      </c>
      <c r="M1484" s="107">
        <f>COUNTA('Master Tables'!$D1484:$E1484,'Master Tables'!$I1484)+IF('Master Tables'!$J1484="Yes",1,0)</f>
        <v>0</v>
      </c>
      <c r="N1484" s="108">
        <f>IF('Master Tables'!$M1484&gt;0,4,0)</f>
        <v>0</v>
      </c>
    </row>
    <row r="1485" spans="1:14" s="4" customFormat="1">
      <c r="A1485" s="109"/>
      <c r="B1485" s="110"/>
      <c r="C1485" s="110"/>
      <c r="D1485" s="110"/>
      <c r="E1485" s="110"/>
      <c r="F1485" s="110"/>
      <c r="G1485" s="109"/>
      <c r="H1485" s="109"/>
      <c r="I1485" s="109"/>
      <c r="J1485" s="109"/>
      <c r="K1485" s="109"/>
      <c r="L1485" s="107" t="str">
        <f>IF(COUNTA('Master Tables'!$A1485:$C1485)=0,"",IF(COUNTA('Master Tables'!$D1485:$E1485,'Master Tables'!$I1485)=3,"Yes","No"))</f>
        <v/>
      </c>
      <c r="M1485" s="107">
        <f>COUNTA('Master Tables'!$D1485:$E1485,'Master Tables'!$I1485)+IF('Master Tables'!$J1485="Yes",1,0)</f>
        <v>0</v>
      </c>
      <c r="N1485" s="108">
        <f>IF('Master Tables'!$M1485&gt;0,4,0)</f>
        <v>0</v>
      </c>
    </row>
    <row r="1486" spans="1:14" s="4" customFormat="1">
      <c r="A1486" s="109"/>
      <c r="B1486" s="110"/>
      <c r="C1486" s="110"/>
      <c r="D1486" s="110"/>
      <c r="E1486" s="110"/>
      <c r="F1486" s="110"/>
      <c r="G1486" s="109"/>
      <c r="H1486" s="109"/>
      <c r="I1486" s="109"/>
      <c r="J1486" s="109"/>
      <c r="K1486" s="109"/>
      <c r="L1486" s="107" t="str">
        <f>IF(COUNTA('Master Tables'!$A1486:$C1486)=0,"",IF(COUNTA('Master Tables'!$D1486:$E1486,'Master Tables'!$I1486)=3,"Yes","No"))</f>
        <v/>
      </c>
      <c r="M1486" s="107">
        <f>COUNTA('Master Tables'!$D1486:$E1486,'Master Tables'!$I1486)+IF('Master Tables'!$J1486="Yes",1,0)</f>
        <v>0</v>
      </c>
      <c r="N1486" s="108">
        <f>IF('Master Tables'!$M1486&gt;0,4,0)</f>
        <v>0</v>
      </c>
    </row>
    <row r="1487" spans="1:14" s="4" customFormat="1">
      <c r="A1487" s="109"/>
      <c r="B1487" s="110"/>
      <c r="C1487" s="110"/>
      <c r="D1487" s="110"/>
      <c r="E1487" s="110"/>
      <c r="F1487" s="110"/>
      <c r="G1487" s="109"/>
      <c r="H1487" s="109"/>
      <c r="I1487" s="109"/>
      <c r="J1487" s="109"/>
      <c r="K1487" s="109"/>
      <c r="L1487" s="107" t="str">
        <f>IF(COUNTA('Master Tables'!$A1487:$C1487)=0,"",IF(COUNTA('Master Tables'!$D1487:$E1487,'Master Tables'!$I1487)=3,"Yes","No"))</f>
        <v/>
      </c>
      <c r="M1487" s="107">
        <f>COUNTA('Master Tables'!$D1487:$E1487,'Master Tables'!$I1487)+IF('Master Tables'!$J1487="Yes",1,0)</f>
        <v>0</v>
      </c>
      <c r="N1487" s="108">
        <f>IF('Master Tables'!$M1487&gt;0,4,0)</f>
        <v>0</v>
      </c>
    </row>
    <row r="1488" spans="1:14" s="4" customFormat="1">
      <c r="A1488" s="109"/>
      <c r="B1488" s="110"/>
      <c r="C1488" s="110"/>
      <c r="D1488" s="110"/>
      <c r="E1488" s="110"/>
      <c r="F1488" s="110"/>
      <c r="G1488" s="109"/>
      <c r="H1488" s="109"/>
      <c r="I1488" s="109"/>
      <c r="J1488" s="109"/>
      <c r="K1488" s="109"/>
      <c r="L1488" s="107" t="str">
        <f>IF(COUNTA('Master Tables'!$A1488:$C1488)=0,"",IF(COUNTA('Master Tables'!$D1488:$E1488,'Master Tables'!$I1488)=3,"Yes","No"))</f>
        <v/>
      </c>
      <c r="M1488" s="107">
        <f>COUNTA('Master Tables'!$D1488:$E1488,'Master Tables'!$I1488)+IF('Master Tables'!$J1488="Yes",1,0)</f>
        <v>0</v>
      </c>
      <c r="N1488" s="108">
        <f>IF('Master Tables'!$M1488&gt;0,4,0)</f>
        <v>0</v>
      </c>
    </row>
    <row r="1489" spans="1:14" s="4" customFormat="1">
      <c r="A1489" s="109"/>
      <c r="B1489" s="110"/>
      <c r="C1489" s="110"/>
      <c r="D1489" s="110"/>
      <c r="E1489" s="110"/>
      <c r="F1489" s="110"/>
      <c r="G1489" s="109"/>
      <c r="H1489" s="109"/>
      <c r="I1489" s="109"/>
      <c r="J1489" s="109"/>
      <c r="K1489" s="109"/>
      <c r="L1489" s="107" t="str">
        <f>IF(COUNTA('Master Tables'!$A1489:$C1489)=0,"",IF(COUNTA('Master Tables'!$D1489:$E1489,'Master Tables'!$I1489)=3,"Yes","No"))</f>
        <v/>
      </c>
      <c r="M1489" s="107">
        <f>COUNTA('Master Tables'!$D1489:$E1489,'Master Tables'!$I1489)+IF('Master Tables'!$J1489="Yes",1,0)</f>
        <v>0</v>
      </c>
      <c r="N1489" s="108">
        <f>IF('Master Tables'!$M1489&gt;0,4,0)</f>
        <v>0</v>
      </c>
    </row>
    <row r="1490" spans="1:14" s="4" customFormat="1">
      <c r="A1490" s="109"/>
      <c r="B1490" s="110"/>
      <c r="C1490" s="110"/>
      <c r="D1490" s="110"/>
      <c r="E1490" s="110"/>
      <c r="F1490" s="110"/>
      <c r="G1490" s="109"/>
      <c r="H1490" s="109"/>
      <c r="I1490" s="109"/>
      <c r="J1490" s="109"/>
      <c r="K1490" s="109"/>
      <c r="L1490" s="107" t="str">
        <f>IF(COUNTA('Master Tables'!$A1490:$C1490)=0,"",IF(COUNTA('Master Tables'!$D1490:$E1490,'Master Tables'!$I1490)=3,"Yes","No"))</f>
        <v/>
      </c>
      <c r="M1490" s="107">
        <f>COUNTA('Master Tables'!$D1490:$E1490,'Master Tables'!$I1490)+IF('Master Tables'!$J1490="Yes",1,0)</f>
        <v>0</v>
      </c>
      <c r="N1490" s="108">
        <f>IF('Master Tables'!$M1490&gt;0,4,0)</f>
        <v>0</v>
      </c>
    </row>
    <row r="1491" spans="1:14" s="4" customFormat="1">
      <c r="A1491" s="109"/>
      <c r="B1491" s="110"/>
      <c r="C1491" s="110"/>
      <c r="D1491" s="110"/>
      <c r="E1491" s="110"/>
      <c r="F1491" s="110"/>
      <c r="G1491" s="109"/>
      <c r="H1491" s="109"/>
      <c r="I1491" s="109"/>
      <c r="J1491" s="109"/>
      <c r="K1491" s="109"/>
      <c r="L1491" s="107" t="str">
        <f>IF(COUNTA('Master Tables'!$A1491:$C1491)=0,"",IF(COUNTA('Master Tables'!$D1491:$E1491,'Master Tables'!$I1491)=3,"Yes","No"))</f>
        <v/>
      </c>
      <c r="M1491" s="107">
        <f>COUNTA('Master Tables'!$D1491:$E1491,'Master Tables'!$I1491)+IF('Master Tables'!$J1491="Yes",1,0)</f>
        <v>0</v>
      </c>
      <c r="N1491" s="108">
        <f>IF('Master Tables'!$M1491&gt;0,4,0)</f>
        <v>0</v>
      </c>
    </row>
    <row r="1492" spans="1:14" s="4" customFormat="1">
      <c r="A1492" s="109"/>
      <c r="B1492" s="110"/>
      <c r="C1492" s="110"/>
      <c r="D1492" s="110"/>
      <c r="E1492" s="110"/>
      <c r="F1492" s="110"/>
      <c r="G1492" s="109"/>
      <c r="H1492" s="109"/>
      <c r="I1492" s="109"/>
      <c r="J1492" s="109"/>
      <c r="K1492" s="109"/>
      <c r="L1492" s="107" t="str">
        <f>IF(COUNTA('Master Tables'!$A1492:$C1492)=0,"",IF(COUNTA('Master Tables'!$D1492:$E1492,'Master Tables'!$I1492)=3,"Yes","No"))</f>
        <v/>
      </c>
      <c r="M1492" s="107">
        <f>COUNTA('Master Tables'!$D1492:$E1492,'Master Tables'!$I1492)+IF('Master Tables'!$J1492="Yes",1,0)</f>
        <v>0</v>
      </c>
      <c r="N1492" s="108">
        <f>IF('Master Tables'!$M1492&gt;0,4,0)</f>
        <v>0</v>
      </c>
    </row>
    <row r="1493" spans="1:14" s="4" customFormat="1">
      <c r="A1493" s="109"/>
      <c r="B1493" s="110"/>
      <c r="C1493" s="110"/>
      <c r="D1493" s="110"/>
      <c r="E1493" s="110"/>
      <c r="F1493" s="110"/>
      <c r="G1493" s="109"/>
      <c r="H1493" s="109"/>
      <c r="I1493" s="109"/>
      <c r="J1493" s="109"/>
      <c r="K1493" s="109"/>
      <c r="L1493" s="107" t="str">
        <f>IF(COUNTA('Master Tables'!$A1493:$C1493)=0,"",IF(COUNTA('Master Tables'!$D1493:$E1493,'Master Tables'!$I1493)=3,"Yes","No"))</f>
        <v/>
      </c>
      <c r="M1493" s="107">
        <f>COUNTA('Master Tables'!$D1493:$E1493,'Master Tables'!$I1493)+IF('Master Tables'!$J1493="Yes",1,0)</f>
        <v>0</v>
      </c>
      <c r="N1493" s="108">
        <f>IF('Master Tables'!$M1493&gt;0,4,0)</f>
        <v>0</v>
      </c>
    </row>
    <row r="1494" spans="1:14" s="4" customFormat="1">
      <c r="A1494" s="109"/>
      <c r="B1494" s="110"/>
      <c r="C1494" s="110"/>
      <c r="D1494" s="110"/>
      <c r="E1494" s="110"/>
      <c r="F1494" s="110"/>
      <c r="G1494" s="109"/>
      <c r="H1494" s="109"/>
      <c r="I1494" s="109"/>
      <c r="J1494" s="109"/>
      <c r="K1494" s="109"/>
      <c r="L1494" s="107" t="str">
        <f>IF(COUNTA('Master Tables'!$A1494:$C1494)=0,"",IF(COUNTA('Master Tables'!$D1494:$E1494,'Master Tables'!$I1494)=3,"Yes","No"))</f>
        <v/>
      </c>
      <c r="M1494" s="107">
        <f>COUNTA('Master Tables'!$D1494:$E1494,'Master Tables'!$I1494)+IF('Master Tables'!$J1494="Yes",1,0)</f>
        <v>0</v>
      </c>
      <c r="N1494" s="108">
        <f>IF('Master Tables'!$M1494&gt;0,4,0)</f>
        <v>0</v>
      </c>
    </row>
    <row r="1495" spans="1:14" s="4" customFormat="1">
      <c r="A1495" s="109"/>
      <c r="B1495" s="110"/>
      <c r="C1495" s="110"/>
      <c r="D1495" s="110"/>
      <c r="E1495" s="110"/>
      <c r="F1495" s="110"/>
      <c r="G1495" s="109"/>
      <c r="H1495" s="109"/>
      <c r="I1495" s="109"/>
      <c r="J1495" s="109"/>
      <c r="K1495" s="109"/>
      <c r="L1495" s="107" t="str">
        <f>IF(COUNTA('Master Tables'!$A1495:$C1495)=0,"",IF(COUNTA('Master Tables'!$D1495:$E1495,'Master Tables'!$I1495)=3,"Yes","No"))</f>
        <v/>
      </c>
      <c r="M1495" s="107">
        <f>COUNTA('Master Tables'!$D1495:$E1495,'Master Tables'!$I1495)+IF('Master Tables'!$J1495="Yes",1,0)</f>
        <v>0</v>
      </c>
      <c r="N1495" s="108">
        <f>IF('Master Tables'!$M1495&gt;0,4,0)</f>
        <v>0</v>
      </c>
    </row>
    <row r="1496" spans="1:14" s="4" customFormat="1">
      <c r="A1496" s="109"/>
      <c r="B1496" s="110"/>
      <c r="C1496" s="110"/>
      <c r="D1496" s="110"/>
      <c r="E1496" s="110"/>
      <c r="F1496" s="110"/>
      <c r="G1496" s="109"/>
      <c r="H1496" s="109"/>
      <c r="I1496" s="109"/>
      <c r="J1496" s="109"/>
      <c r="K1496" s="109"/>
      <c r="L1496" s="107" t="str">
        <f>IF(COUNTA('Master Tables'!$A1496:$C1496)=0,"",IF(COUNTA('Master Tables'!$D1496:$E1496,'Master Tables'!$I1496)=3,"Yes","No"))</f>
        <v/>
      </c>
      <c r="M1496" s="107">
        <f>COUNTA('Master Tables'!$D1496:$E1496,'Master Tables'!$I1496)+IF('Master Tables'!$J1496="Yes",1,0)</f>
        <v>0</v>
      </c>
      <c r="N1496" s="108">
        <f>IF('Master Tables'!$M1496&gt;0,4,0)</f>
        <v>0</v>
      </c>
    </row>
    <row r="1497" spans="1:14" s="4" customFormat="1">
      <c r="A1497" s="109"/>
      <c r="B1497" s="110"/>
      <c r="C1497" s="110"/>
      <c r="D1497" s="110"/>
      <c r="E1497" s="110"/>
      <c r="F1497" s="110"/>
      <c r="G1497" s="109"/>
      <c r="H1497" s="109"/>
      <c r="I1497" s="109"/>
      <c r="J1497" s="109"/>
      <c r="K1497" s="109"/>
      <c r="L1497" s="107" t="str">
        <f>IF(COUNTA('Master Tables'!$A1497:$C1497)=0,"",IF(COUNTA('Master Tables'!$D1497:$E1497,'Master Tables'!$I1497)=3,"Yes","No"))</f>
        <v/>
      </c>
      <c r="M1497" s="107">
        <f>COUNTA('Master Tables'!$D1497:$E1497,'Master Tables'!$I1497)+IF('Master Tables'!$J1497="Yes",1,0)</f>
        <v>0</v>
      </c>
      <c r="N1497" s="108">
        <f>IF('Master Tables'!$M1497&gt;0,4,0)</f>
        <v>0</v>
      </c>
    </row>
    <row r="1498" spans="1:14" s="4" customFormat="1">
      <c r="A1498" s="109"/>
      <c r="B1498" s="110"/>
      <c r="C1498" s="110"/>
      <c r="D1498" s="110"/>
      <c r="E1498" s="110"/>
      <c r="F1498" s="110"/>
      <c r="G1498" s="109"/>
      <c r="H1498" s="109"/>
      <c r="I1498" s="109"/>
      <c r="J1498" s="109"/>
      <c r="K1498" s="109"/>
      <c r="L1498" s="107" t="str">
        <f>IF(COUNTA('Master Tables'!$A1498:$C1498)=0,"",IF(COUNTA('Master Tables'!$D1498:$E1498,'Master Tables'!$I1498)=3,"Yes","No"))</f>
        <v/>
      </c>
      <c r="M1498" s="107">
        <f>COUNTA('Master Tables'!$D1498:$E1498,'Master Tables'!$I1498)+IF('Master Tables'!$J1498="Yes",1,0)</f>
        <v>0</v>
      </c>
      <c r="N1498" s="108">
        <f>IF('Master Tables'!$M1498&gt;0,4,0)</f>
        <v>0</v>
      </c>
    </row>
    <row r="1499" spans="1:14" s="4" customFormat="1">
      <c r="A1499" s="109"/>
      <c r="B1499" s="110"/>
      <c r="C1499" s="110"/>
      <c r="D1499" s="110"/>
      <c r="E1499" s="110"/>
      <c r="F1499" s="110"/>
      <c r="G1499" s="109"/>
      <c r="H1499" s="109"/>
      <c r="I1499" s="109"/>
      <c r="J1499" s="109"/>
      <c r="K1499" s="109"/>
      <c r="L1499" s="107" t="str">
        <f>IF(COUNTA('Master Tables'!$A1499:$C1499)=0,"",IF(COUNTA('Master Tables'!$D1499:$E1499,'Master Tables'!$I1499)=3,"Yes","No"))</f>
        <v/>
      </c>
      <c r="M1499" s="107">
        <f>COUNTA('Master Tables'!$D1499:$E1499,'Master Tables'!$I1499)+IF('Master Tables'!$J1499="Yes",1,0)</f>
        <v>0</v>
      </c>
      <c r="N1499" s="108">
        <f>IF('Master Tables'!$M1499&gt;0,4,0)</f>
        <v>0</v>
      </c>
    </row>
    <row r="1500" spans="1:14" s="4" customFormat="1">
      <c r="A1500" s="109"/>
      <c r="B1500" s="110"/>
      <c r="C1500" s="110"/>
      <c r="D1500" s="110"/>
      <c r="E1500" s="110"/>
      <c r="F1500" s="110"/>
      <c r="G1500" s="109"/>
      <c r="H1500" s="109"/>
      <c r="I1500" s="109"/>
      <c r="J1500" s="109"/>
      <c r="K1500" s="109"/>
      <c r="L1500" s="107" t="str">
        <f>IF(COUNTA('Master Tables'!$A1500:$C1500)=0,"",IF(COUNTA('Master Tables'!$D1500:$E1500,'Master Tables'!$I1500)=3,"Yes","No"))</f>
        <v/>
      </c>
      <c r="M1500" s="107">
        <f>COUNTA('Master Tables'!$D1500:$E1500,'Master Tables'!$I1500)+IF('Master Tables'!$J1500="Yes",1,0)</f>
        <v>0</v>
      </c>
      <c r="N1500" s="108">
        <f>IF('Master Tables'!$M1500&gt;0,4,0)</f>
        <v>0</v>
      </c>
    </row>
    <row r="1501" spans="1:14" s="4" customFormat="1">
      <c r="A1501" s="109"/>
      <c r="B1501" s="110"/>
      <c r="C1501" s="110"/>
      <c r="D1501" s="110"/>
      <c r="E1501" s="110"/>
      <c r="F1501" s="110"/>
      <c r="G1501" s="109"/>
      <c r="H1501" s="109"/>
      <c r="I1501" s="109"/>
      <c r="J1501" s="109"/>
      <c r="K1501" s="109"/>
      <c r="L1501" s="107" t="str">
        <f>IF(COUNTA('Master Tables'!$A1501:$C1501)=0,"",IF(COUNTA('Master Tables'!$D1501:$E1501,'Master Tables'!$I1501)=3,"Yes","No"))</f>
        <v/>
      </c>
      <c r="M1501" s="107">
        <f>COUNTA('Master Tables'!$D1501:$E1501,'Master Tables'!$I1501)+IF('Master Tables'!$J1501="Yes",1,0)</f>
        <v>0</v>
      </c>
      <c r="N1501" s="108">
        <f>IF('Master Tables'!$M1501&gt;0,4,0)</f>
        <v>0</v>
      </c>
    </row>
    <row r="1502" spans="1:14" s="4" customFormat="1">
      <c r="A1502" s="109"/>
      <c r="B1502" s="110"/>
      <c r="C1502" s="110"/>
      <c r="D1502" s="110"/>
      <c r="E1502" s="110"/>
      <c r="F1502" s="110"/>
      <c r="G1502" s="109"/>
      <c r="H1502" s="109"/>
      <c r="I1502" s="109"/>
      <c r="J1502" s="109"/>
      <c r="K1502" s="109"/>
      <c r="L1502" s="107" t="str">
        <f>IF(COUNTA('Master Tables'!$A1502:$C1502)=0,"",IF(COUNTA('Master Tables'!$D1502:$E1502,'Master Tables'!$I1502)=3,"Yes","No"))</f>
        <v/>
      </c>
      <c r="M1502" s="107">
        <f>COUNTA('Master Tables'!$D1502:$E1502,'Master Tables'!$I1502)+IF('Master Tables'!$J1502="Yes",1,0)</f>
        <v>0</v>
      </c>
      <c r="N1502" s="108">
        <f>IF('Master Tables'!$M1502&gt;0,4,0)</f>
        <v>0</v>
      </c>
    </row>
    <row r="1503" spans="1:14" s="4" customFormat="1">
      <c r="A1503" s="109"/>
      <c r="B1503" s="110"/>
      <c r="C1503" s="110"/>
      <c r="D1503" s="110"/>
      <c r="E1503" s="110"/>
      <c r="F1503" s="110"/>
      <c r="G1503" s="109"/>
      <c r="H1503" s="109"/>
      <c r="I1503" s="109"/>
      <c r="J1503" s="109"/>
      <c r="K1503" s="109"/>
      <c r="L1503" s="107" t="str">
        <f>IF(COUNTA('Master Tables'!$A1503:$C1503)=0,"",IF(COUNTA('Master Tables'!$D1503:$E1503,'Master Tables'!$I1503)=3,"Yes","No"))</f>
        <v/>
      </c>
      <c r="M1503" s="107">
        <f>COUNTA('Master Tables'!$D1503:$E1503,'Master Tables'!$I1503)+IF('Master Tables'!$J1503="Yes",1,0)</f>
        <v>0</v>
      </c>
      <c r="N1503" s="108">
        <f>IF('Master Tables'!$M1503&gt;0,4,0)</f>
        <v>0</v>
      </c>
    </row>
    <row r="1504" spans="1:14" s="4" customFormat="1">
      <c r="A1504" s="109"/>
      <c r="B1504" s="110"/>
      <c r="C1504" s="110"/>
      <c r="D1504" s="110"/>
      <c r="E1504" s="110"/>
      <c r="F1504" s="110"/>
      <c r="G1504" s="109"/>
      <c r="H1504" s="109"/>
      <c r="I1504" s="109"/>
      <c r="J1504" s="109"/>
      <c r="K1504" s="109"/>
      <c r="L1504" s="107" t="str">
        <f>IF(COUNTA('Master Tables'!$A1504:$C1504)=0,"",IF(COUNTA('Master Tables'!$D1504:$E1504,'Master Tables'!$I1504)=3,"Yes","No"))</f>
        <v/>
      </c>
      <c r="M1504" s="107">
        <f>COUNTA('Master Tables'!$D1504:$E1504,'Master Tables'!$I1504)+IF('Master Tables'!$J1504="Yes",1,0)</f>
        <v>0</v>
      </c>
      <c r="N1504" s="108">
        <f>IF('Master Tables'!$M1504&gt;0,4,0)</f>
        <v>0</v>
      </c>
    </row>
    <row r="1505" spans="1:14" s="4" customFormat="1">
      <c r="A1505" s="109"/>
      <c r="B1505" s="110"/>
      <c r="C1505" s="110"/>
      <c r="D1505" s="110"/>
      <c r="E1505" s="110"/>
      <c r="F1505" s="110"/>
      <c r="G1505" s="109"/>
      <c r="H1505" s="109"/>
      <c r="I1505" s="109"/>
      <c r="J1505" s="109"/>
      <c r="K1505" s="109"/>
      <c r="L1505" s="107" t="str">
        <f>IF(COUNTA('Master Tables'!$A1505:$C1505)=0,"",IF(COUNTA('Master Tables'!$D1505:$E1505,'Master Tables'!$I1505)=3,"Yes","No"))</f>
        <v/>
      </c>
      <c r="M1505" s="107">
        <f>COUNTA('Master Tables'!$D1505:$E1505,'Master Tables'!$I1505)+IF('Master Tables'!$J1505="Yes",1,0)</f>
        <v>0</v>
      </c>
      <c r="N1505" s="108">
        <f>IF('Master Tables'!$M1505&gt;0,4,0)</f>
        <v>0</v>
      </c>
    </row>
    <row r="1506" spans="1:14" s="4" customFormat="1">
      <c r="A1506" s="109"/>
      <c r="B1506" s="110"/>
      <c r="C1506" s="110"/>
      <c r="D1506" s="110"/>
      <c r="E1506" s="110"/>
      <c r="F1506" s="110"/>
      <c r="G1506" s="109"/>
      <c r="H1506" s="109"/>
      <c r="I1506" s="109"/>
      <c r="J1506" s="109"/>
      <c r="K1506" s="109"/>
      <c r="L1506" s="107" t="str">
        <f>IF(COUNTA('Master Tables'!$A1506:$C1506)=0,"",IF(COUNTA('Master Tables'!$D1506:$E1506,'Master Tables'!$I1506)=3,"Yes","No"))</f>
        <v/>
      </c>
      <c r="M1506" s="107">
        <f>COUNTA('Master Tables'!$D1506:$E1506,'Master Tables'!$I1506)+IF('Master Tables'!$J1506="Yes",1,0)</f>
        <v>0</v>
      </c>
      <c r="N1506" s="108">
        <f>IF('Master Tables'!$M1506&gt;0,4,0)</f>
        <v>0</v>
      </c>
    </row>
    <row r="1507" spans="1:14" s="4" customFormat="1">
      <c r="A1507" s="109"/>
      <c r="B1507" s="110"/>
      <c r="C1507" s="110"/>
      <c r="D1507" s="110"/>
      <c r="E1507" s="110"/>
      <c r="F1507" s="110"/>
      <c r="G1507" s="109"/>
      <c r="H1507" s="109"/>
      <c r="I1507" s="109"/>
      <c r="J1507" s="109"/>
      <c r="K1507" s="109"/>
      <c r="L1507" s="107" t="str">
        <f>IF(COUNTA('Master Tables'!$A1507:$C1507)=0,"",IF(COUNTA('Master Tables'!$D1507:$E1507,'Master Tables'!$I1507)=3,"Yes","No"))</f>
        <v/>
      </c>
      <c r="M1507" s="107">
        <f>COUNTA('Master Tables'!$D1507:$E1507,'Master Tables'!$I1507)+IF('Master Tables'!$J1507="Yes",1,0)</f>
        <v>0</v>
      </c>
      <c r="N1507" s="108">
        <f>IF('Master Tables'!$M1507&gt;0,4,0)</f>
        <v>0</v>
      </c>
    </row>
    <row r="1508" spans="1:14" s="4" customFormat="1">
      <c r="A1508" s="109"/>
      <c r="B1508" s="110"/>
      <c r="C1508" s="110"/>
      <c r="D1508" s="110"/>
      <c r="E1508" s="110"/>
      <c r="F1508" s="110"/>
      <c r="G1508" s="109"/>
      <c r="H1508" s="109"/>
      <c r="I1508" s="109"/>
      <c r="J1508" s="109"/>
      <c r="K1508" s="109"/>
      <c r="L1508" s="107" t="str">
        <f>IF(COUNTA('Master Tables'!$A1508:$C1508)=0,"",IF(COUNTA('Master Tables'!$D1508:$E1508,'Master Tables'!$I1508)=3,"Yes","No"))</f>
        <v/>
      </c>
      <c r="M1508" s="107">
        <f>COUNTA('Master Tables'!$D1508:$E1508,'Master Tables'!$I1508)+IF('Master Tables'!$J1508="Yes",1,0)</f>
        <v>0</v>
      </c>
      <c r="N1508" s="108">
        <f>IF('Master Tables'!$M1508&gt;0,4,0)</f>
        <v>0</v>
      </c>
    </row>
    <row r="1509" spans="1:14" s="4" customFormat="1">
      <c r="A1509" s="109"/>
      <c r="B1509" s="110"/>
      <c r="C1509" s="110"/>
      <c r="D1509" s="110"/>
      <c r="E1509" s="110"/>
      <c r="F1509" s="110"/>
      <c r="G1509" s="109"/>
      <c r="H1509" s="109"/>
      <c r="I1509" s="109"/>
      <c r="J1509" s="109"/>
      <c r="K1509" s="109"/>
      <c r="L1509" s="107" t="str">
        <f>IF(COUNTA('Master Tables'!$A1509:$C1509)=0,"",IF(COUNTA('Master Tables'!$D1509:$E1509,'Master Tables'!$I1509)=3,"Yes","No"))</f>
        <v/>
      </c>
      <c r="M1509" s="107">
        <f>COUNTA('Master Tables'!$D1509:$E1509,'Master Tables'!$I1509)+IF('Master Tables'!$J1509="Yes",1,0)</f>
        <v>0</v>
      </c>
      <c r="N1509" s="108">
        <f>IF('Master Tables'!$M1509&gt;0,4,0)</f>
        <v>0</v>
      </c>
    </row>
    <row r="1510" spans="1:14" s="4" customFormat="1">
      <c r="A1510" s="109"/>
      <c r="B1510" s="110"/>
      <c r="C1510" s="110"/>
      <c r="D1510" s="110"/>
      <c r="E1510" s="110"/>
      <c r="F1510" s="110"/>
      <c r="G1510" s="109"/>
      <c r="H1510" s="109"/>
      <c r="I1510" s="109"/>
      <c r="J1510" s="109"/>
      <c r="K1510" s="109"/>
      <c r="L1510" s="107" t="str">
        <f>IF(COUNTA('Master Tables'!$A1510:$C1510)=0,"",IF(COUNTA('Master Tables'!$D1510:$E1510,'Master Tables'!$I1510)=3,"Yes","No"))</f>
        <v/>
      </c>
      <c r="M1510" s="107">
        <f>COUNTA('Master Tables'!$D1510:$E1510,'Master Tables'!$I1510)+IF('Master Tables'!$J1510="Yes",1,0)</f>
        <v>0</v>
      </c>
      <c r="N1510" s="108">
        <f>IF('Master Tables'!$M1510&gt;0,4,0)</f>
        <v>0</v>
      </c>
    </row>
    <row r="1511" spans="1:14" s="4" customFormat="1">
      <c r="A1511" s="109"/>
      <c r="B1511" s="110"/>
      <c r="C1511" s="110"/>
      <c r="D1511" s="110"/>
      <c r="E1511" s="110"/>
      <c r="F1511" s="110"/>
      <c r="G1511" s="109"/>
      <c r="H1511" s="109"/>
      <c r="I1511" s="109"/>
      <c r="J1511" s="109"/>
      <c r="K1511" s="109"/>
      <c r="L1511" s="107" t="str">
        <f>IF(COUNTA('Master Tables'!$A1511:$C1511)=0,"",IF(COUNTA('Master Tables'!$D1511:$E1511,'Master Tables'!$I1511)=3,"Yes","No"))</f>
        <v/>
      </c>
      <c r="M1511" s="107">
        <f>COUNTA('Master Tables'!$D1511:$E1511,'Master Tables'!$I1511)+IF('Master Tables'!$J1511="Yes",1,0)</f>
        <v>0</v>
      </c>
      <c r="N1511" s="108">
        <f>IF('Master Tables'!$M1511&gt;0,4,0)</f>
        <v>0</v>
      </c>
    </row>
    <row r="1512" spans="1:14" s="4" customFormat="1">
      <c r="A1512" s="109"/>
      <c r="B1512" s="110"/>
      <c r="C1512" s="110"/>
      <c r="D1512" s="110"/>
      <c r="E1512" s="110"/>
      <c r="F1512" s="110"/>
      <c r="G1512" s="109"/>
      <c r="H1512" s="109"/>
      <c r="I1512" s="109"/>
      <c r="J1512" s="109"/>
      <c r="K1512" s="109"/>
      <c r="L1512" s="107" t="str">
        <f>IF(COUNTA('Master Tables'!$A1512:$C1512)=0,"",IF(COUNTA('Master Tables'!$D1512:$E1512,'Master Tables'!$I1512)=3,"Yes","No"))</f>
        <v/>
      </c>
      <c r="M1512" s="107">
        <f>COUNTA('Master Tables'!$D1512:$E1512,'Master Tables'!$I1512)+IF('Master Tables'!$J1512="Yes",1,0)</f>
        <v>0</v>
      </c>
      <c r="N1512" s="108">
        <f>IF('Master Tables'!$M1512&gt;0,4,0)</f>
        <v>0</v>
      </c>
    </row>
    <row r="1513" spans="1:14" s="4" customFormat="1">
      <c r="A1513" s="109"/>
      <c r="B1513" s="110"/>
      <c r="C1513" s="110"/>
      <c r="D1513" s="110"/>
      <c r="E1513" s="110"/>
      <c r="F1513" s="110"/>
      <c r="G1513" s="109"/>
      <c r="H1513" s="109"/>
      <c r="I1513" s="109"/>
      <c r="J1513" s="109"/>
      <c r="K1513" s="109"/>
      <c r="L1513" s="107" t="str">
        <f>IF(COUNTA('Master Tables'!$A1513:$C1513)=0,"",IF(COUNTA('Master Tables'!$D1513:$E1513,'Master Tables'!$I1513)=3,"Yes","No"))</f>
        <v/>
      </c>
      <c r="M1513" s="107">
        <f>COUNTA('Master Tables'!$D1513:$E1513,'Master Tables'!$I1513)+IF('Master Tables'!$J1513="Yes",1,0)</f>
        <v>0</v>
      </c>
      <c r="N1513" s="108">
        <f>IF('Master Tables'!$M1513&gt;0,4,0)</f>
        <v>0</v>
      </c>
    </row>
    <row r="1514" spans="1:14" s="4" customFormat="1">
      <c r="A1514" s="109"/>
      <c r="B1514" s="110"/>
      <c r="C1514" s="110"/>
      <c r="D1514" s="110"/>
      <c r="E1514" s="110"/>
      <c r="F1514" s="110"/>
      <c r="G1514" s="109"/>
      <c r="H1514" s="109"/>
      <c r="I1514" s="109"/>
      <c r="J1514" s="109"/>
      <c r="K1514" s="109"/>
      <c r="L1514" s="107" t="str">
        <f>IF(COUNTA('Master Tables'!$A1514:$C1514)=0,"",IF(COUNTA('Master Tables'!$D1514:$E1514,'Master Tables'!$I1514)=3,"Yes","No"))</f>
        <v/>
      </c>
      <c r="M1514" s="107">
        <f>COUNTA('Master Tables'!$D1514:$E1514,'Master Tables'!$I1514)+IF('Master Tables'!$J1514="Yes",1,0)</f>
        <v>0</v>
      </c>
      <c r="N1514" s="108">
        <f>IF('Master Tables'!$M1514&gt;0,4,0)</f>
        <v>0</v>
      </c>
    </row>
    <row r="1515" spans="1:14" s="4" customFormat="1">
      <c r="A1515" s="109"/>
      <c r="B1515" s="110"/>
      <c r="C1515" s="110"/>
      <c r="D1515" s="110"/>
      <c r="E1515" s="110"/>
      <c r="F1515" s="110"/>
      <c r="G1515" s="109"/>
      <c r="H1515" s="109"/>
      <c r="I1515" s="109"/>
      <c r="J1515" s="109"/>
      <c r="K1515" s="109"/>
      <c r="L1515" s="107" t="str">
        <f>IF(COUNTA('Master Tables'!$A1515:$C1515)=0,"",IF(COUNTA('Master Tables'!$D1515:$E1515,'Master Tables'!$I1515)=3,"Yes","No"))</f>
        <v/>
      </c>
      <c r="M1515" s="107">
        <f>COUNTA('Master Tables'!$D1515:$E1515,'Master Tables'!$I1515)+IF('Master Tables'!$J1515="Yes",1,0)</f>
        <v>0</v>
      </c>
      <c r="N1515" s="108">
        <f>IF('Master Tables'!$M1515&gt;0,4,0)</f>
        <v>0</v>
      </c>
    </row>
    <row r="1516" spans="1:14" s="4" customFormat="1">
      <c r="A1516" s="109"/>
      <c r="B1516" s="110"/>
      <c r="C1516" s="110"/>
      <c r="D1516" s="110"/>
      <c r="E1516" s="110"/>
      <c r="F1516" s="110"/>
      <c r="G1516" s="109"/>
      <c r="H1516" s="109"/>
      <c r="I1516" s="109"/>
      <c r="J1516" s="109"/>
      <c r="K1516" s="109"/>
      <c r="L1516" s="107" t="str">
        <f>IF(COUNTA('Master Tables'!$A1516:$C1516)=0,"",IF(COUNTA('Master Tables'!$D1516:$E1516,'Master Tables'!$I1516)=3,"Yes","No"))</f>
        <v/>
      </c>
      <c r="M1516" s="107">
        <f>COUNTA('Master Tables'!$D1516:$E1516,'Master Tables'!$I1516)+IF('Master Tables'!$J1516="Yes",1,0)</f>
        <v>0</v>
      </c>
      <c r="N1516" s="108">
        <f>IF('Master Tables'!$M1516&gt;0,4,0)</f>
        <v>0</v>
      </c>
    </row>
    <row r="1517" spans="1:14" s="4" customFormat="1">
      <c r="A1517" s="109"/>
      <c r="B1517" s="110"/>
      <c r="C1517" s="110"/>
      <c r="D1517" s="110"/>
      <c r="E1517" s="110"/>
      <c r="F1517" s="110"/>
      <c r="G1517" s="109"/>
      <c r="H1517" s="109"/>
      <c r="I1517" s="109"/>
      <c r="J1517" s="109"/>
      <c r="K1517" s="109"/>
      <c r="L1517" s="107" t="str">
        <f>IF(COUNTA('Master Tables'!$A1517:$C1517)=0,"",IF(COUNTA('Master Tables'!$D1517:$E1517,'Master Tables'!$I1517)=3,"Yes","No"))</f>
        <v/>
      </c>
      <c r="M1517" s="107">
        <f>COUNTA('Master Tables'!$D1517:$E1517,'Master Tables'!$I1517)+IF('Master Tables'!$J1517="Yes",1,0)</f>
        <v>0</v>
      </c>
      <c r="N1517" s="108">
        <f>IF('Master Tables'!$M1517&gt;0,4,0)</f>
        <v>0</v>
      </c>
    </row>
    <row r="1518" spans="1:14" s="4" customFormat="1">
      <c r="A1518" s="109"/>
      <c r="B1518" s="110"/>
      <c r="C1518" s="110"/>
      <c r="D1518" s="110"/>
      <c r="E1518" s="110"/>
      <c r="F1518" s="110"/>
      <c r="G1518" s="109"/>
      <c r="H1518" s="109"/>
      <c r="I1518" s="109"/>
      <c r="J1518" s="109"/>
      <c r="K1518" s="109"/>
      <c r="L1518" s="107" t="str">
        <f>IF(COUNTA('Master Tables'!$A1518:$C1518)=0,"",IF(COUNTA('Master Tables'!$D1518:$E1518,'Master Tables'!$I1518)=3,"Yes","No"))</f>
        <v/>
      </c>
      <c r="M1518" s="107">
        <f>COUNTA('Master Tables'!$D1518:$E1518,'Master Tables'!$I1518)+IF('Master Tables'!$J1518="Yes",1,0)</f>
        <v>0</v>
      </c>
      <c r="N1518" s="108">
        <f>IF('Master Tables'!$M1518&gt;0,4,0)</f>
        <v>0</v>
      </c>
    </row>
    <row r="1519" spans="1:14" s="4" customFormat="1">
      <c r="A1519" s="109"/>
      <c r="B1519" s="110"/>
      <c r="C1519" s="110"/>
      <c r="D1519" s="110"/>
      <c r="E1519" s="110"/>
      <c r="F1519" s="110"/>
      <c r="G1519" s="109"/>
      <c r="H1519" s="109"/>
      <c r="I1519" s="109"/>
      <c r="J1519" s="109"/>
      <c r="K1519" s="109"/>
      <c r="L1519" s="107" t="str">
        <f>IF(COUNTA('Master Tables'!$A1519:$C1519)=0,"",IF(COUNTA('Master Tables'!$D1519:$E1519,'Master Tables'!$I1519)=3,"Yes","No"))</f>
        <v/>
      </c>
      <c r="M1519" s="107">
        <f>COUNTA('Master Tables'!$D1519:$E1519,'Master Tables'!$I1519)+IF('Master Tables'!$J1519="Yes",1,0)</f>
        <v>0</v>
      </c>
      <c r="N1519" s="108">
        <f>IF('Master Tables'!$M1519&gt;0,4,0)</f>
        <v>0</v>
      </c>
    </row>
    <row r="1520" spans="1:14" s="4" customFormat="1">
      <c r="A1520" s="109"/>
      <c r="B1520" s="110"/>
      <c r="C1520" s="110"/>
      <c r="D1520" s="110"/>
      <c r="E1520" s="110"/>
      <c r="F1520" s="110"/>
      <c r="G1520" s="109"/>
      <c r="H1520" s="109"/>
      <c r="I1520" s="109"/>
      <c r="J1520" s="109"/>
      <c r="K1520" s="109"/>
      <c r="L1520" s="107" t="str">
        <f>IF(COUNTA('Master Tables'!$A1520:$C1520)=0,"",IF(COUNTA('Master Tables'!$D1520:$E1520,'Master Tables'!$I1520)=3,"Yes","No"))</f>
        <v/>
      </c>
      <c r="M1520" s="107">
        <f>COUNTA('Master Tables'!$D1520:$E1520,'Master Tables'!$I1520)+IF('Master Tables'!$J1520="Yes",1,0)</f>
        <v>0</v>
      </c>
      <c r="N1520" s="108">
        <f>IF('Master Tables'!$M1520&gt;0,4,0)</f>
        <v>0</v>
      </c>
    </row>
    <row r="1521" spans="1:14" s="4" customFormat="1">
      <c r="A1521" s="109"/>
      <c r="B1521" s="110"/>
      <c r="C1521" s="110"/>
      <c r="D1521" s="110"/>
      <c r="E1521" s="110"/>
      <c r="F1521" s="110"/>
      <c r="G1521" s="109"/>
      <c r="H1521" s="109"/>
      <c r="I1521" s="109"/>
      <c r="J1521" s="109"/>
      <c r="K1521" s="109"/>
      <c r="L1521" s="107" t="str">
        <f>IF(COUNTA('Master Tables'!$A1521:$C1521)=0,"",IF(COUNTA('Master Tables'!$D1521:$E1521,'Master Tables'!$I1521)=3,"Yes","No"))</f>
        <v/>
      </c>
      <c r="M1521" s="107">
        <f>COUNTA('Master Tables'!$D1521:$E1521,'Master Tables'!$I1521)+IF('Master Tables'!$J1521="Yes",1,0)</f>
        <v>0</v>
      </c>
      <c r="N1521" s="108">
        <f>IF('Master Tables'!$M1521&gt;0,4,0)</f>
        <v>0</v>
      </c>
    </row>
    <row r="1522" spans="1:14" s="4" customFormat="1">
      <c r="A1522" s="109"/>
      <c r="B1522" s="110"/>
      <c r="C1522" s="110"/>
      <c r="D1522" s="110"/>
      <c r="E1522" s="110"/>
      <c r="F1522" s="110"/>
      <c r="G1522" s="109"/>
      <c r="H1522" s="109"/>
      <c r="I1522" s="109"/>
      <c r="J1522" s="109"/>
      <c r="K1522" s="109"/>
      <c r="L1522" s="107" t="str">
        <f>IF(COUNTA('Master Tables'!$A1522:$C1522)=0,"",IF(COUNTA('Master Tables'!$D1522:$E1522,'Master Tables'!$I1522)=3,"Yes","No"))</f>
        <v/>
      </c>
      <c r="M1522" s="107">
        <f>COUNTA('Master Tables'!$D1522:$E1522,'Master Tables'!$I1522)+IF('Master Tables'!$J1522="Yes",1,0)</f>
        <v>0</v>
      </c>
      <c r="N1522" s="108">
        <f>IF('Master Tables'!$M1522&gt;0,4,0)</f>
        <v>0</v>
      </c>
    </row>
    <row r="1523" spans="1:14" s="4" customFormat="1">
      <c r="A1523" s="109"/>
      <c r="B1523" s="110"/>
      <c r="C1523" s="110"/>
      <c r="D1523" s="110"/>
      <c r="E1523" s="110"/>
      <c r="F1523" s="110"/>
      <c r="G1523" s="109"/>
      <c r="H1523" s="109"/>
      <c r="I1523" s="109"/>
      <c r="J1523" s="109"/>
      <c r="K1523" s="109"/>
      <c r="L1523" s="107" t="str">
        <f>IF(COUNTA('Master Tables'!$A1523:$C1523)=0,"",IF(COUNTA('Master Tables'!$D1523:$E1523,'Master Tables'!$I1523)=3,"Yes","No"))</f>
        <v/>
      </c>
      <c r="M1523" s="107">
        <f>COUNTA('Master Tables'!$D1523:$E1523,'Master Tables'!$I1523)+IF('Master Tables'!$J1523="Yes",1,0)</f>
        <v>0</v>
      </c>
      <c r="N1523" s="108">
        <f>IF('Master Tables'!$M1523&gt;0,4,0)</f>
        <v>0</v>
      </c>
    </row>
    <row r="1524" spans="1:14" s="4" customFormat="1">
      <c r="A1524" s="109"/>
      <c r="B1524" s="110"/>
      <c r="C1524" s="110"/>
      <c r="D1524" s="110"/>
      <c r="E1524" s="110"/>
      <c r="F1524" s="110"/>
      <c r="G1524" s="109"/>
      <c r="H1524" s="109"/>
      <c r="I1524" s="109"/>
      <c r="J1524" s="109"/>
      <c r="K1524" s="109"/>
      <c r="L1524" s="107" t="str">
        <f>IF(COUNTA('Master Tables'!$A1524:$C1524)=0,"",IF(COUNTA('Master Tables'!$D1524:$E1524,'Master Tables'!$I1524)=3,"Yes","No"))</f>
        <v/>
      </c>
      <c r="M1524" s="107">
        <f>COUNTA('Master Tables'!$D1524:$E1524,'Master Tables'!$I1524)+IF('Master Tables'!$J1524="Yes",1,0)</f>
        <v>0</v>
      </c>
      <c r="N1524" s="108">
        <f>IF('Master Tables'!$M1524&gt;0,4,0)</f>
        <v>0</v>
      </c>
    </row>
    <row r="1525" spans="1:14" s="4" customFormat="1">
      <c r="A1525" s="109"/>
      <c r="B1525" s="110"/>
      <c r="C1525" s="110"/>
      <c r="D1525" s="110"/>
      <c r="E1525" s="110"/>
      <c r="F1525" s="110"/>
      <c r="G1525" s="109"/>
      <c r="H1525" s="109"/>
      <c r="I1525" s="109"/>
      <c r="J1525" s="109"/>
      <c r="K1525" s="109"/>
      <c r="L1525" s="107" t="str">
        <f>IF(COUNTA('Master Tables'!$A1525:$C1525)=0,"",IF(COUNTA('Master Tables'!$D1525:$E1525,'Master Tables'!$I1525)=3,"Yes","No"))</f>
        <v/>
      </c>
      <c r="M1525" s="107">
        <f>COUNTA('Master Tables'!$D1525:$E1525,'Master Tables'!$I1525)+IF('Master Tables'!$J1525="Yes",1,0)</f>
        <v>0</v>
      </c>
      <c r="N1525" s="108">
        <f>IF('Master Tables'!$M1525&gt;0,4,0)</f>
        <v>0</v>
      </c>
    </row>
    <row r="1526" spans="1:14" s="4" customFormat="1">
      <c r="A1526" s="109"/>
      <c r="B1526" s="110"/>
      <c r="C1526" s="110"/>
      <c r="D1526" s="110"/>
      <c r="E1526" s="110"/>
      <c r="F1526" s="110"/>
      <c r="G1526" s="109"/>
      <c r="H1526" s="109"/>
      <c r="I1526" s="109"/>
      <c r="J1526" s="109"/>
      <c r="K1526" s="109"/>
      <c r="L1526" s="107" t="str">
        <f>IF(COUNTA('Master Tables'!$A1526:$C1526)=0,"",IF(COUNTA('Master Tables'!$D1526:$E1526,'Master Tables'!$I1526)=3,"Yes","No"))</f>
        <v/>
      </c>
      <c r="M1526" s="107">
        <f>COUNTA('Master Tables'!$D1526:$E1526,'Master Tables'!$I1526)+IF('Master Tables'!$J1526="Yes",1,0)</f>
        <v>0</v>
      </c>
      <c r="N1526" s="108">
        <f>IF('Master Tables'!$M1526&gt;0,4,0)</f>
        <v>0</v>
      </c>
    </row>
    <row r="1527" spans="1:14" s="4" customFormat="1">
      <c r="A1527" s="109"/>
      <c r="B1527" s="110"/>
      <c r="C1527" s="110"/>
      <c r="D1527" s="110"/>
      <c r="E1527" s="110"/>
      <c r="F1527" s="110"/>
      <c r="G1527" s="109"/>
      <c r="H1527" s="109"/>
      <c r="I1527" s="109"/>
      <c r="J1527" s="109"/>
      <c r="K1527" s="109"/>
      <c r="L1527" s="107" t="str">
        <f>IF(COUNTA('Master Tables'!$A1527:$C1527)=0,"",IF(COUNTA('Master Tables'!$D1527:$E1527,'Master Tables'!$I1527)=3,"Yes","No"))</f>
        <v/>
      </c>
      <c r="M1527" s="107">
        <f>COUNTA('Master Tables'!$D1527:$E1527,'Master Tables'!$I1527)+IF('Master Tables'!$J1527="Yes",1,0)</f>
        <v>0</v>
      </c>
      <c r="N1527" s="108">
        <f>IF('Master Tables'!$M1527&gt;0,4,0)</f>
        <v>0</v>
      </c>
    </row>
    <row r="1528" spans="1:14" s="4" customFormat="1">
      <c r="A1528" s="109"/>
      <c r="B1528" s="110"/>
      <c r="C1528" s="110"/>
      <c r="D1528" s="110"/>
      <c r="E1528" s="110"/>
      <c r="F1528" s="110"/>
      <c r="G1528" s="109"/>
      <c r="H1528" s="109"/>
      <c r="I1528" s="109"/>
      <c r="J1528" s="109"/>
      <c r="K1528" s="109"/>
      <c r="L1528" s="107" t="str">
        <f>IF(COUNTA('Master Tables'!$A1528:$C1528)=0,"",IF(COUNTA('Master Tables'!$D1528:$E1528,'Master Tables'!$I1528)=3,"Yes","No"))</f>
        <v/>
      </c>
      <c r="M1528" s="107">
        <f>COUNTA('Master Tables'!$D1528:$E1528,'Master Tables'!$I1528)+IF('Master Tables'!$J1528="Yes",1,0)</f>
        <v>0</v>
      </c>
      <c r="N1528" s="108">
        <f>IF('Master Tables'!$M1528&gt;0,4,0)</f>
        <v>0</v>
      </c>
    </row>
    <row r="1529" spans="1:14" s="4" customFormat="1">
      <c r="A1529" s="109"/>
      <c r="B1529" s="110"/>
      <c r="C1529" s="110"/>
      <c r="D1529" s="110"/>
      <c r="E1529" s="110"/>
      <c r="F1529" s="110"/>
      <c r="G1529" s="109"/>
      <c r="H1529" s="109"/>
      <c r="I1529" s="109"/>
      <c r="J1529" s="109"/>
      <c r="K1529" s="109"/>
      <c r="L1529" s="107" t="str">
        <f>IF(COUNTA('Master Tables'!$A1529:$C1529)=0,"",IF(COUNTA('Master Tables'!$D1529:$E1529,'Master Tables'!$I1529)=3,"Yes","No"))</f>
        <v/>
      </c>
      <c r="M1529" s="107">
        <f>COUNTA('Master Tables'!$D1529:$E1529,'Master Tables'!$I1529)+IF('Master Tables'!$J1529="Yes",1,0)</f>
        <v>0</v>
      </c>
      <c r="N1529" s="108">
        <f>IF('Master Tables'!$M1529&gt;0,4,0)</f>
        <v>0</v>
      </c>
    </row>
    <row r="1530" spans="1:14" s="4" customFormat="1">
      <c r="A1530" s="109"/>
      <c r="B1530" s="110"/>
      <c r="C1530" s="110"/>
      <c r="D1530" s="110"/>
      <c r="E1530" s="110"/>
      <c r="F1530" s="110"/>
      <c r="G1530" s="109"/>
      <c r="H1530" s="109"/>
      <c r="I1530" s="109"/>
      <c r="J1530" s="109"/>
      <c r="K1530" s="109"/>
      <c r="L1530" s="107" t="str">
        <f>IF(COUNTA('Master Tables'!$A1530:$C1530)=0,"",IF(COUNTA('Master Tables'!$D1530:$E1530,'Master Tables'!$I1530)=3,"Yes","No"))</f>
        <v/>
      </c>
      <c r="M1530" s="107">
        <f>COUNTA('Master Tables'!$D1530:$E1530,'Master Tables'!$I1530)+IF('Master Tables'!$J1530="Yes",1,0)</f>
        <v>0</v>
      </c>
      <c r="N1530" s="108">
        <f>IF('Master Tables'!$M1530&gt;0,4,0)</f>
        <v>0</v>
      </c>
    </row>
    <row r="1531" spans="1:14" s="4" customFormat="1">
      <c r="A1531" s="109"/>
      <c r="B1531" s="110"/>
      <c r="C1531" s="110"/>
      <c r="D1531" s="110"/>
      <c r="E1531" s="110"/>
      <c r="F1531" s="110"/>
      <c r="G1531" s="109"/>
      <c r="H1531" s="109"/>
      <c r="I1531" s="109"/>
      <c r="J1531" s="109"/>
      <c r="K1531" s="109"/>
      <c r="L1531" s="107" t="str">
        <f>IF(COUNTA('Master Tables'!$A1531:$C1531)=0,"",IF(COUNTA('Master Tables'!$D1531:$E1531,'Master Tables'!$I1531)=3,"Yes","No"))</f>
        <v/>
      </c>
      <c r="M1531" s="107">
        <f>COUNTA('Master Tables'!$D1531:$E1531,'Master Tables'!$I1531)+IF('Master Tables'!$J1531="Yes",1,0)</f>
        <v>0</v>
      </c>
      <c r="N1531" s="108">
        <f>IF('Master Tables'!$M1531&gt;0,4,0)</f>
        <v>0</v>
      </c>
    </row>
    <row r="1532" spans="1:14" s="4" customFormat="1">
      <c r="A1532" s="109"/>
      <c r="B1532" s="110"/>
      <c r="C1532" s="110"/>
      <c r="D1532" s="110"/>
      <c r="E1532" s="110"/>
      <c r="F1532" s="110"/>
      <c r="G1532" s="109"/>
      <c r="H1532" s="109"/>
      <c r="I1532" s="109"/>
      <c r="J1532" s="109"/>
      <c r="K1532" s="109"/>
      <c r="L1532" s="107" t="str">
        <f>IF(COUNTA('Master Tables'!$A1532:$C1532)=0,"",IF(COUNTA('Master Tables'!$D1532:$E1532,'Master Tables'!$I1532)=3,"Yes","No"))</f>
        <v/>
      </c>
      <c r="M1532" s="107">
        <f>COUNTA('Master Tables'!$D1532:$E1532,'Master Tables'!$I1532)+IF('Master Tables'!$J1532="Yes",1,0)</f>
        <v>0</v>
      </c>
      <c r="N1532" s="108">
        <f>IF('Master Tables'!$M1532&gt;0,4,0)</f>
        <v>0</v>
      </c>
    </row>
    <row r="1533" spans="1:14" s="4" customFormat="1">
      <c r="A1533" s="109"/>
      <c r="B1533" s="110"/>
      <c r="C1533" s="110"/>
      <c r="D1533" s="110"/>
      <c r="E1533" s="110"/>
      <c r="F1533" s="110"/>
      <c r="G1533" s="109"/>
      <c r="H1533" s="109"/>
      <c r="I1533" s="109"/>
      <c r="J1533" s="109"/>
      <c r="K1533" s="109"/>
      <c r="L1533" s="107" t="str">
        <f>IF(COUNTA('Master Tables'!$A1533:$C1533)=0,"",IF(COUNTA('Master Tables'!$D1533:$E1533,'Master Tables'!$I1533)=3,"Yes","No"))</f>
        <v/>
      </c>
      <c r="M1533" s="107">
        <f>COUNTA('Master Tables'!$D1533:$E1533,'Master Tables'!$I1533)+IF('Master Tables'!$J1533="Yes",1,0)</f>
        <v>0</v>
      </c>
      <c r="N1533" s="108">
        <f>IF('Master Tables'!$M1533&gt;0,4,0)</f>
        <v>0</v>
      </c>
    </row>
    <row r="1534" spans="1:14" s="4" customFormat="1">
      <c r="A1534" s="109"/>
      <c r="B1534" s="110"/>
      <c r="C1534" s="110"/>
      <c r="D1534" s="110"/>
      <c r="E1534" s="110"/>
      <c r="F1534" s="110"/>
      <c r="G1534" s="109"/>
      <c r="H1534" s="109"/>
      <c r="I1534" s="109"/>
      <c r="J1534" s="109"/>
      <c r="K1534" s="109"/>
      <c r="L1534" s="107" t="str">
        <f>IF(COUNTA('Master Tables'!$A1534:$C1534)=0,"",IF(COUNTA('Master Tables'!$D1534:$E1534,'Master Tables'!$I1534)=3,"Yes","No"))</f>
        <v/>
      </c>
      <c r="M1534" s="107">
        <f>COUNTA('Master Tables'!$D1534:$E1534,'Master Tables'!$I1534)+IF('Master Tables'!$J1534="Yes",1,0)</f>
        <v>0</v>
      </c>
      <c r="N1534" s="108">
        <f>IF('Master Tables'!$M1534&gt;0,4,0)</f>
        <v>0</v>
      </c>
    </row>
    <row r="1535" spans="1:14" s="4" customFormat="1">
      <c r="A1535" s="109"/>
      <c r="B1535" s="110"/>
      <c r="C1535" s="110"/>
      <c r="D1535" s="110"/>
      <c r="E1535" s="110"/>
      <c r="F1535" s="110"/>
      <c r="G1535" s="109"/>
      <c r="H1535" s="109"/>
      <c r="I1535" s="109"/>
      <c r="J1535" s="109"/>
      <c r="K1535" s="109"/>
      <c r="L1535" s="107" t="str">
        <f>IF(COUNTA('Master Tables'!$A1535:$C1535)=0,"",IF(COUNTA('Master Tables'!$D1535:$E1535,'Master Tables'!$I1535)=3,"Yes","No"))</f>
        <v/>
      </c>
      <c r="M1535" s="107">
        <f>COUNTA('Master Tables'!$D1535:$E1535,'Master Tables'!$I1535)+IF('Master Tables'!$J1535="Yes",1,0)</f>
        <v>0</v>
      </c>
      <c r="N1535" s="108">
        <f>IF('Master Tables'!$M1535&gt;0,4,0)</f>
        <v>0</v>
      </c>
    </row>
    <row r="1536" spans="1:14" s="4" customFormat="1">
      <c r="A1536" s="109"/>
      <c r="B1536" s="110"/>
      <c r="C1536" s="110"/>
      <c r="D1536" s="110"/>
      <c r="E1536" s="110"/>
      <c r="F1536" s="110"/>
      <c r="G1536" s="109"/>
      <c r="H1536" s="109"/>
      <c r="I1536" s="109"/>
      <c r="J1536" s="109"/>
      <c r="K1536" s="109"/>
      <c r="L1536" s="107" t="str">
        <f>IF(COUNTA('Master Tables'!$A1536:$C1536)=0,"",IF(COUNTA('Master Tables'!$D1536:$E1536,'Master Tables'!$I1536)=3,"Yes","No"))</f>
        <v/>
      </c>
      <c r="M1536" s="107">
        <f>COUNTA('Master Tables'!$D1536:$E1536,'Master Tables'!$I1536)+IF('Master Tables'!$J1536="Yes",1,0)</f>
        <v>0</v>
      </c>
      <c r="N1536" s="108">
        <f>IF('Master Tables'!$M1536&gt;0,4,0)</f>
        <v>0</v>
      </c>
    </row>
    <row r="1537" spans="1:14" s="4" customFormat="1">
      <c r="A1537" s="109"/>
      <c r="B1537" s="110"/>
      <c r="C1537" s="110"/>
      <c r="D1537" s="110"/>
      <c r="E1537" s="110"/>
      <c r="F1537" s="110"/>
      <c r="G1537" s="109"/>
      <c r="H1537" s="109"/>
      <c r="I1537" s="109"/>
      <c r="J1537" s="109"/>
      <c r="K1537" s="109"/>
      <c r="L1537" s="107" t="str">
        <f>IF(COUNTA('Master Tables'!$A1537:$C1537)=0,"",IF(COUNTA('Master Tables'!$D1537:$E1537,'Master Tables'!$I1537)=3,"Yes","No"))</f>
        <v/>
      </c>
      <c r="M1537" s="107">
        <f>COUNTA('Master Tables'!$D1537:$E1537,'Master Tables'!$I1537)+IF('Master Tables'!$J1537="Yes",1,0)</f>
        <v>0</v>
      </c>
      <c r="N1537" s="108">
        <f>IF('Master Tables'!$M1537&gt;0,4,0)</f>
        <v>0</v>
      </c>
    </row>
    <row r="1538" spans="1:14" s="4" customFormat="1">
      <c r="A1538" s="109"/>
      <c r="B1538" s="110"/>
      <c r="C1538" s="110"/>
      <c r="D1538" s="110"/>
      <c r="E1538" s="110"/>
      <c r="F1538" s="110"/>
      <c r="G1538" s="109"/>
      <c r="H1538" s="109"/>
      <c r="I1538" s="109"/>
      <c r="J1538" s="109"/>
      <c r="K1538" s="109"/>
      <c r="L1538" s="107" t="str">
        <f>IF(COUNTA('Master Tables'!$A1538:$C1538)=0,"",IF(COUNTA('Master Tables'!$D1538:$E1538,'Master Tables'!$I1538)=3,"Yes","No"))</f>
        <v/>
      </c>
      <c r="M1538" s="107">
        <f>COUNTA('Master Tables'!$D1538:$E1538,'Master Tables'!$I1538)+IF('Master Tables'!$J1538="Yes",1,0)</f>
        <v>0</v>
      </c>
      <c r="N1538" s="108">
        <f>IF('Master Tables'!$M1538&gt;0,4,0)</f>
        <v>0</v>
      </c>
    </row>
    <row r="1539" spans="1:14" s="4" customFormat="1">
      <c r="A1539" s="109"/>
      <c r="B1539" s="110"/>
      <c r="C1539" s="110"/>
      <c r="D1539" s="110"/>
      <c r="E1539" s="110"/>
      <c r="F1539" s="110"/>
      <c r="G1539" s="109"/>
      <c r="H1539" s="109"/>
      <c r="I1539" s="109"/>
      <c r="J1539" s="109"/>
      <c r="K1539" s="109"/>
      <c r="L1539" s="107" t="str">
        <f>IF(COUNTA('Master Tables'!$A1539:$C1539)=0,"",IF(COUNTA('Master Tables'!$D1539:$E1539,'Master Tables'!$I1539)=3,"Yes","No"))</f>
        <v/>
      </c>
      <c r="M1539" s="107">
        <f>COUNTA('Master Tables'!$D1539:$E1539,'Master Tables'!$I1539)+IF('Master Tables'!$J1539="Yes",1,0)</f>
        <v>0</v>
      </c>
      <c r="N1539" s="108">
        <f>IF('Master Tables'!$M1539&gt;0,4,0)</f>
        <v>0</v>
      </c>
    </row>
    <row r="1540" spans="1:14" s="4" customFormat="1">
      <c r="A1540" s="109"/>
      <c r="B1540" s="110"/>
      <c r="C1540" s="110"/>
      <c r="D1540" s="110"/>
      <c r="E1540" s="110"/>
      <c r="F1540" s="110"/>
      <c r="G1540" s="109"/>
      <c r="H1540" s="109"/>
      <c r="I1540" s="109"/>
      <c r="J1540" s="109"/>
      <c r="K1540" s="109"/>
      <c r="L1540" s="107" t="str">
        <f>IF(COUNTA('Master Tables'!$A1540:$C1540)=0,"",IF(COUNTA('Master Tables'!$D1540:$E1540,'Master Tables'!$I1540)=3,"Yes","No"))</f>
        <v/>
      </c>
      <c r="M1540" s="107">
        <f>COUNTA('Master Tables'!$D1540:$E1540,'Master Tables'!$I1540)+IF('Master Tables'!$J1540="Yes",1,0)</f>
        <v>0</v>
      </c>
      <c r="N1540" s="108">
        <f>IF('Master Tables'!$M1540&gt;0,4,0)</f>
        <v>0</v>
      </c>
    </row>
    <row r="1541" spans="1:14" s="4" customFormat="1">
      <c r="A1541" s="109"/>
      <c r="B1541" s="110"/>
      <c r="C1541" s="110"/>
      <c r="D1541" s="110"/>
      <c r="E1541" s="110"/>
      <c r="F1541" s="110"/>
      <c r="G1541" s="109"/>
      <c r="H1541" s="109"/>
      <c r="I1541" s="109"/>
      <c r="J1541" s="109"/>
      <c r="K1541" s="109"/>
      <c r="L1541" s="107" t="str">
        <f>IF(COUNTA('Master Tables'!$A1541:$C1541)=0,"",IF(COUNTA('Master Tables'!$D1541:$E1541,'Master Tables'!$I1541)=3,"Yes","No"))</f>
        <v/>
      </c>
      <c r="M1541" s="107">
        <f>COUNTA('Master Tables'!$D1541:$E1541,'Master Tables'!$I1541)+IF('Master Tables'!$J1541="Yes",1,0)</f>
        <v>0</v>
      </c>
      <c r="N1541" s="108">
        <f>IF('Master Tables'!$M1541&gt;0,4,0)</f>
        <v>0</v>
      </c>
    </row>
    <row r="1542" spans="1:14" s="4" customFormat="1">
      <c r="A1542" s="109"/>
      <c r="B1542" s="110"/>
      <c r="C1542" s="110"/>
      <c r="D1542" s="110"/>
      <c r="E1542" s="110"/>
      <c r="F1542" s="110"/>
      <c r="G1542" s="109"/>
      <c r="H1542" s="109"/>
      <c r="I1542" s="109"/>
      <c r="J1542" s="109"/>
      <c r="K1542" s="109"/>
      <c r="L1542" s="107" t="str">
        <f>IF(COUNTA('Master Tables'!$A1542:$C1542)=0,"",IF(COUNTA('Master Tables'!$D1542:$E1542,'Master Tables'!$I1542)=3,"Yes","No"))</f>
        <v/>
      </c>
      <c r="M1542" s="107">
        <f>COUNTA('Master Tables'!$D1542:$E1542,'Master Tables'!$I1542)+IF('Master Tables'!$J1542="Yes",1,0)</f>
        <v>0</v>
      </c>
      <c r="N1542" s="108">
        <f>IF('Master Tables'!$M1542&gt;0,4,0)</f>
        <v>0</v>
      </c>
    </row>
    <row r="1543" spans="1:14" s="4" customFormat="1">
      <c r="A1543" s="109"/>
      <c r="B1543" s="110"/>
      <c r="C1543" s="110"/>
      <c r="D1543" s="110"/>
      <c r="E1543" s="110"/>
      <c r="F1543" s="110"/>
      <c r="G1543" s="109"/>
      <c r="H1543" s="109"/>
      <c r="I1543" s="109"/>
      <c r="J1543" s="109"/>
      <c r="K1543" s="109"/>
      <c r="L1543" s="107" t="str">
        <f>IF(COUNTA('Master Tables'!$A1543:$C1543)=0,"",IF(COUNTA('Master Tables'!$D1543:$E1543,'Master Tables'!$I1543)=3,"Yes","No"))</f>
        <v/>
      </c>
      <c r="M1543" s="107">
        <f>COUNTA('Master Tables'!$D1543:$E1543,'Master Tables'!$I1543)+IF('Master Tables'!$J1543="Yes",1,0)</f>
        <v>0</v>
      </c>
      <c r="N1543" s="108">
        <f>IF('Master Tables'!$M1543&gt;0,4,0)</f>
        <v>0</v>
      </c>
    </row>
    <row r="1544" spans="1:14" s="4" customFormat="1">
      <c r="A1544" s="109"/>
      <c r="B1544" s="110"/>
      <c r="C1544" s="110"/>
      <c r="D1544" s="110"/>
      <c r="E1544" s="110"/>
      <c r="F1544" s="110"/>
      <c r="G1544" s="109"/>
      <c r="H1544" s="109"/>
      <c r="I1544" s="109"/>
      <c r="J1544" s="109"/>
      <c r="K1544" s="109"/>
      <c r="L1544" s="107" t="str">
        <f>IF(COUNTA('Master Tables'!$A1544:$C1544)=0,"",IF(COUNTA('Master Tables'!$D1544:$E1544,'Master Tables'!$I1544)=3,"Yes","No"))</f>
        <v/>
      </c>
      <c r="M1544" s="107">
        <f>COUNTA('Master Tables'!$D1544:$E1544,'Master Tables'!$I1544)+IF('Master Tables'!$J1544="Yes",1,0)</f>
        <v>0</v>
      </c>
      <c r="N1544" s="108">
        <f>IF('Master Tables'!$M1544&gt;0,4,0)</f>
        <v>0</v>
      </c>
    </row>
    <row r="1545" spans="1:14" s="4" customFormat="1">
      <c r="A1545" s="109"/>
      <c r="B1545" s="110"/>
      <c r="C1545" s="110"/>
      <c r="D1545" s="110"/>
      <c r="E1545" s="110"/>
      <c r="F1545" s="110"/>
      <c r="G1545" s="109"/>
      <c r="H1545" s="109"/>
      <c r="I1545" s="109"/>
      <c r="J1545" s="109"/>
      <c r="K1545" s="109"/>
      <c r="L1545" s="107" t="str">
        <f>IF(COUNTA('Master Tables'!$A1545:$C1545)=0,"",IF(COUNTA('Master Tables'!$D1545:$E1545,'Master Tables'!$I1545)=3,"Yes","No"))</f>
        <v/>
      </c>
      <c r="M1545" s="107">
        <f>COUNTA('Master Tables'!$D1545:$E1545,'Master Tables'!$I1545)+IF('Master Tables'!$J1545="Yes",1,0)</f>
        <v>0</v>
      </c>
      <c r="N1545" s="108">
        <f>IF('Master Tables'!$M1545&gt;0,4,0)</f>
        <v>0</v>
      </c>
    </row>
    <row r="1546" spans="1:14" s="4" customFormat="1">
      <c r="A1546" s="109"/>
      <c r="B1546" s="110"/>
      <c r="C1546" s="110"/>
      <c r="D1546" s="110"/>
      <c r="E1546" s="110"/>
      <c r="F1546" s="110"/>
      <c r="G1546" s="109"/>
      <c r="H1546" s="109"/>
      <c r="I1546" s="109"/>
      <c r="J1546" s="109"/>
      <c r="K1546" s="109"/>
      <c r="L1546" s="107" t="str">
        <f>IF(COUNTA('Master Tables'!$A1546:$C1546)=0,"",IF(COUNTA('Master Tables'!$D1546:$E1546,'Master Tables'!$I1546)=3,"Yes","No"))</f>
        <v/>
      </c>
      <c r="M1546" s="107">
        <f>COUNTA('Master Tables'!$D1546:$E1546,'Master Tables'!$I1546)+IF('Master Tables'!$J1546="Yes",1,0)</f>
        <v>0</v>
      </c>
      <c r="N1546" s="108">
        <f>IF('Master Tables'!$M1546&gt;0,4,0)</f>
        <v>0</v>
      </c>
    </row>
    <row r="1547" spans="1:14" s="4" customFormat="1">
      <c r="A1547" s="109"/>
      <c r="B1547" s="110"/>
      <c r="C1547" s="110"/>
      <c r="D1547" s="110"/>
      <c r="E1547" s="110"/>
      <c r="F1547" s="110"/>
      <c r="G1547" s="109"/>
      <c r="H1547" s="109"/>
      <c r="I1547" s="109"/>
      <c r="J1547" s="109"/>
      <c r="K1547" s="109"/>
      <c r="L1547" s="107" t="str">
        <f>IF(COUNTA('Master Tables'!$A1547:$C1547)=0,"",IF(COUNTA('Master Tables'!$D1547:$E1547,'Master Tables'!$I1547)=3,"Yes","No"))</f>
        <v/>
      </c>
      <c r="M1547" s="107">
        <f>COUNTA('Master Tables'!$D1547:$E1547,'Master Tables'!$I1547)+IF('Master Tables'!$J1547="Yes",1,0)</f>
        <v>0</v>
      </c>
      <c r="N1547" s="108">
        <f>IF('Master Tables'!$M1547&gt;0,4,0)</f>
        <v>0</v>
      </c>
    </row>
    <row r="1548" spans="1:14" s="4" customFormat="1">
      <c r="A1548" s="109"/>
      <c r="B1548" s="110"/>
      <c r="C1548" s="110"/>
      <c r="D1548" s="110"/>
      <c r="E1548" s="110"/>
      <c r="F1548" s="110"/>
      <c r="G1548" s="109"/>
      <c r="H1548" s="109"/>
      <c r="I1548" s="109"/>
      <c r="J1548" s="109"/>
      <c r="K1548" s="109"/>
      <c r="L1548" s="107" t="str">
        <f>IF(COUNTA('Master Tables'!$A1548:$C1548)=0,"",IF(COUNTA('Master Tables'!$D1548:$E1548,'Master Tables'!$I1548)=3,"Yes","No"))</f>
        <v/>
      </c>
      <c r="M1548" s="107">
        <f>COUNTA('Master Tables'!$D1548:$E1548,'Master Tables'!$I1548)+IF('Master Tables'!$J1548="Yes",1,0)</f>
        <v>0</v>
      </c>
      <c r="N1548" s="108">
        <f>IF('Master Tables'!$M1548&gt;0,4,0)</f>
        <v>0</v>
      </c>
    </row>
    <row r="1549" spans="1:14" s="4" customFormat="1">
      <c r="A1549" s="109"/>
      <c r="B1549" s="110"/>
      <c r="C1549" s="110"/>
      <c r="D1549" s="110"/>
      <c r="E1549" s="110"/>
      <c r="F1549" s="110"/>
      <c r="G1549" s="109"/>
      <c r="H1549" s="109"/>
      <c r="I1549" s="109"/>
      <c r="J1549" s="109"/>
      <c r="K1549" s="109"/>
      <c r="L1549" s="107" t="str">
        <f>IF(COUNTA('Master Tables'!$A1549:$C1549)=0,"",IF(COUNTA('Master Tables'!$D1549:$E1549,'Master Tables'!$I1549)=3,"Yes","No"))</f>
        <v/>
      </c>
      <c r="M1549" s="107">
        <f>COUNTA('Master Tables'!$D1549:$E1549,'Master Tables'!$I1549)+IF('Master Tables'!$J1549="Yes",1,0)</f>
        <v>0</v>
      </c>
      <c r="N1549" s="108">
        <f>IF('Master Tables'!$M1549&gt;0,4,0)</f>
        <v>0</v>
      </c>
    </row>
    <row r="1550" spans="1:14" s="4" customFormat="1">
      <c r="A1550" s="109"/>
      <c r="B1550" s="110"/>
      <c r="C1550" s="110"/>
      <c r="D1550" s="110"/>
      <c r="E1550" s="110"/>
      <c r="F1550" s="110"/>
      <c r="G1550" s="109"/>
      <c r="H1550" s="109"/>
      <c r="I1550" s="109"/>
      <c r="J1550" s="109"/>
      <c r="K1550" s="109"/>
      <c r="L1550" s="107" t="str">
        <f>IF(COUNTA('Master Tables'!$A1550:$C1550)=0,"",IF(COUNTA('Master Tables'!$D1550:$E1550,'Master Tables'!$I1550)=3,"Yes","No"))</f>
        <v/>
      </c>
      <c r="M1550" s="107">
        <f>COUNTA('Master Tables'!$D1550:$E1550,'Master Tables'!$I1550)+IF('Master Tables'!$J1550="Yes",1,0)</f>
        <v>0</v>
      </c>
      <c r="N1550" s="108">
        <f>IF('Master Tables'!$M1550&gt;0,4,0)</f>
        <v>0</v>
      </c>
    </row>
    <row r="1551" spans="1:14" s="4" customFormat="1">
      <c r="A1551" s="109"/>
      <c r="B1551" s="110"/>
      <c r="C1551" s="110"/>
      <c r="D1551" s="110"/>
      <c r="E1551" s="110"/>
      <c r="F1551" s="110"/>
      <c r="G1551" s="109"/>
      <c r="H1551" s="109"/>
      <c r="I1551" s="109"/>
      <c r="J1551" s="109"/>
      <c r="K1551" s="109"/>
      <c r="L1551" s="107" t="str">
        <f>IF(COUNTA('Master Tables'!$A1551:$C1551)=0,"",IF(COUNTA('Master Tables'!$D1551:$E1551,'Master Tables'!$I1551)=3,"Yes","No"))</f>
        <v/>
      </c>
      <c r="M1551" s="107">
        <f>COUNTA('Master Tables'!$D1551:$E1551,'Master Tables'!$I1551)+IF('Master Tables'!$J1551="Yes",1,0)</f>
        <v>0</v>
      </c>
      <c r="N1551" s="108">
        <f>IF('Master Tables'!$M1551&gt;0,4,0)</f>
        <v>0</v>
      </c>
    </row>
    <row r="1552" spans="1:14" s="4" customFormat="1">
      <c r="A1552" s="109"/>
      <c r="B1552" s="110"/>
      <c r="C1552" s="110"/>
      <c r="D1552" s="110"/>
      <c r="E1552" s="110"/>
      <c r="F1552" s="110"/>
      <c r="G1552" s="109"/>
      <c r="H1552" s="109"/>
      <c r="I1552" s="109"/>
      <c r="J1552" s="109"/>
      <c r="K1552" s="109"/>
      <c r="L1552" s="107" t="str">
        <f>IF(COUNTA('Master Tables'!$A1552:$C1552)=0,"",IF(COUNTA('Master Tables'!$D1552:$E1552,'Master Tables'!$I1552)=3,"Yes","No"))</f>
        <v/>
      </c>
      <c r="M1552" s="107">
        <f>COUNTA('Master Tables'!$D1552:$E1552,'Master Tables'!$I1552)+IF('Master Tables'!$J1552="Yes",1,0)</f>
        <v>0</v>
      </c>
      <c r="N1552" s="108">
        <f>IF('Master Tables'!$M1552&gt;0,4,0)</f>
        <v>0</v>
      </c>
    </row>
    <row r="1553" spans="1:14" s="4" customFormat="1">
      <c r="A1553" s="109"/>
      <c r="B1553" s="110"/>
      <c r="C1553" s="110"/>
      <c r="D1553" s="110"/>
      <c r="E1553" s="110"/>
      <c r="F1553" s="110"/>
      <c r="G1553" s="109"/>
      <c r="H1553" s="109"/>
      <c r="I1553" s="109"/>
      <c r="J1553" s="109"/>
      <c r="K1553" s="109"/>
      <c r="L1553" s="107" t="str">
        <f>IF(COUNTA('Master Tables'!$A1553:$C1553)=0,"",IF(COUNTA('Master Tables'!$D1553:$E1553,'Master Tables'!$I1553)=3,"Yes","No"))</f>
        <v/>
      </c>
      <c r="M1553" s="107">
        <f>COUNTA('Master Tables'!$D1553:$E1553,'Master Tables'!$I1553)+IF('Master Tables'!$J1553="Yes",1,0)</f>
        <v>0</v>
      </c>
      <c r="N1553" s="108">
        <f>IF('Master Tables'!$M1553&gt;0,4,0)</f>
        <v>0</v>
      </c>
    </row>
    <row r="1554" spans="1:14" s="4" customFormat="1">
      <c r="A1554" s="109"/>
      <c r="B1554" s="110"/>
      <c r="C1554" s="110"/>
      <c r="D1554" s="110"/>
      <c r="E1554" s="110"/>
      <c r="F1554" s="110"/>
      <c r="G1554" s="109"/>
      <c r="H1554" s="109"/>
      <c r="I1554" s="109"/>
      <c r="J1554" s="109"/>
      <c r="K1554" s="109"/>
      <c r="L1554" s="107" t="str">
        <f>IF(COUNTA('Master Tables'!$A1554:$C1554)=0,"",IF(COUNTA('Master Tables'!$D1554:$E1554,'Master Tables'!$I1554)=3,"Yes","No"))</f>
        <v/>
      </c>
      <c r="M1554" s="107">
        <f>COUNTA('Master Tables'!$D1554:$E1554,'Master Tables'!$I1554)+IF('Master Tables'!$J1554="Yes",1,0)</f>
        <v>0</v>
      </c>
      <c r="N1554" s="108">
        <f>IF('Master Tables'!$M1554&gt;0,4,0)</f>
        <v>0</v>
      </c>
    </row>
    <row r="1555" spans="1:14" s="4" customFormat="1">
      <c r="A1555" s="109"/>
      <c r="B1555" s="110"/>
      <c r="C1555" s="110"/>
      <c r="D1555" s="110"/>
      <c r="E1555" s="110"/>
      <c r="F1555" s="110"/>
      <c r="G1555" s="109"/>
      <c r="H1555" s="109"/>
      <c r="I1555" s="109"/>
      <c r="J1555" s="109"/>
      <c r="K1555" s="109"/>
      <c r="L1555" s="107" t="str">
        <f>IF(COUNTA('Master Tables'!$A1555:$C1555)=0,"",IF(COUNTA('Master Tables'!$D1555:$E1555,'Master Tables'!$I1555)=3,"Yes","No"))</f>
        <v/>
      </c>
      <c r="M1555" s="107">
        <f>COUNTA('Master Tables'!$D1555:$E1555,'Master Tables'!$I1555)+IF('Master Tables'!$J1555="Yes",1,0)</f>
        <v>0</v>
      </c>
      <c r="N1555" s="108">
        <f>IF('Master Tables'!$M1555&gt;0,4,0)</f>
        <v>0</v>
      </c>
    </row>
    <row r="1556" spans="1:14" s="4" customFormat="1">
      <c r="A1556" s="109"/>
      <c r="B1556" s="110"/>
      <c r="C1556" s="110"/>
      <c r="D1556" s="110"/>
      <c r="E1556" s="110"/>
      <c r="F1556" s="110"/>
      <c r="G1556" s="109"/>
      <c r="H1556" s="109"/>
      <c r="I1556" s="109"/>
      <c r="J1556" s="109"/>
      <c r="K1556" s="109"/>
      <c r="L1556" s="107" t="str">
        <f>IF(COUNTA('Master Tables'!$A1556:$C1556)=0,"",IF(COUNTA('Master Tables'!$D1556:$E1556,'Master Tables'!$I1556)=3,"Yes","No"))</f>
        <v/>
      </c>
      <c r="M1556" s="107">
        <f>COUNTA('Master Tables'!$D1556:$E1556,'Master Tables'!$I1556)+IF('Master Tables'!$J1556="Yes",1,0)</f>
        <v>0</v>
      </c>
      <c r="N1556" s="108">
        <f>IF('Master Tables'!$M1556&gt;0,4,0)</f>
        <v>0</v>
      </c>
    </row>
    <row r="1557" spans="1:14" s="4" customFormat="1">
      <c r="A1557" s="109"/>
      <c r="B1557" s="110"/>
      <c r="C1557" s="110"/>
      <c r="D1557" s="110"/>
      <c r="E1557" s="110"/>
      <c r="F1557" s="110"/>
      <c r="G1557" s="109"/>
      <c r="H1557" s="109"/>
      <c r="I1557" s="109"/>
      <c r="J1557" s="109"/>
      <c r="K1557" s="109"/>
      <c r="L1557" s="107" t="str">
        <f>IF(COUNTA('Master Tables'!$A1557:$C1557)=0,"",IF(COUNTA('Master Tables'!$D1557:$E1557,'Master Tables'!$I1557)=3,"Yes","No"))</f>
        <v/>
      </c>
      <c r="M1557" s="107">
        <f>COUNTA('Master Tables'!$D1557:$E1557,'Master Tables'!$I1557)+IF('Master Tables'!$J1557="Yes",1,0)</f>
        <v>0</v>
      </c>
      <c r="N1557" s="108">
        <f>IF('Master Tables'!$M1557&gt;0,4,0)</f>
        <v>0</v>
      </c>
    </row>
    <row r="1558" spans="1:14" s="4" customFormat="1">
      <c r="A1558" s="109"/>
      <c r="B1558" s="110"/>
      <c r="C1558" s="110"/>
      <c r="D1558" s="110"/>
      <c r="E1558" s="110"/>
      <c r="F1558" s="110"/>
      <c r="G1558" s="109"/>
      <c r="H1558" s="109"/>
      <c r="I1558" s="109"/>
      <c r="J1558" s="109"/>
      <c r="K1558" s="109"/>
      <c r="L1558" s="107" t="str">
        <f>IF(COUNTA('Master Tables'!$A1558:$C1558)=0,"",IF(COUNTA('Master Tables'!$D1558:$E1558,'Master Tables'!$I1558)=3,"Yes","No"))</f>
        <v/>
      </c>
      <c r="M1558" s="107">
        <f>COUNTA('Master Tables'!$D1558:$E1558,'Master Tables'!$I1558)+IF('Master Tables'!$J1558="Yes",1,0)</f>
        <v>0</v>
      </c>
      <c r="N1558" s="108">
        <f>IF('Master Tables'!$M1558&gt;0,4,0)</f>
        <v>0</v>
      </c>
    </row>
    <row r="1559" spans="1:14" s="4" customFormat="1">
      <c r="A1559" s="109"/>
      <c r="B1559" s="110"/>
      <c r="C1559" s="110"/>
      <c r="D1559" s="110"/>
      <c r="E1559" s="110"/>
      <c r="F1559" s="110"/>
      <c r="G1559" s="109"/>
      <c r="H1559" s="109"/>
      <c r="I1559" s="109"/>
      <c r="J1559" s="109"/>
      <c r="K1559" s="109"/>
      <c r="L1559" s="107" t="str">
        <f>IF(COUNTA('Master Tables'!$A1559:$C1559)=0,"",IF(COUNTA('Master Tables'!$D1559:$E1559,'Master Tables'!$I1559)=3,"Yes","No"))</f>
        <v/>
      </c>
      <c r="M1559" s="107">
        <f>COUNTA('Master Tables'!$D1559:$E1559,'Master Tables'!$I1559)+IF('Master Tables'!$J1559="Yes",1,0)</f>
        <v>0</v>
      </c>
      <c r="N1559" s="108">
        <f>IF('Master Tables'!$M1559&gt;0,4,0)</f>
        <v>0</v>
      </c>
    </row>
    <row r="1560" spans="1:14" s="4" customFormat="1">
      <c r="A1560" s="109"/>
      <c r="B1560" s="110"/>
      <c r="C1560" s="110"/>
      <c r="D1560" s="110"/>
      <c r="E1560" s="110"/>
      <c r="F1560" s="110"/>
      <c r="G1560" s="109"/>
      <c r="H1560" s="109"/>
      <c r="I1560" s="109"/>
      <c r="J1560" s="109"/>
      <c r="K1560" s="109"/>
      <c r="L1560" s="107" t="str">
        <f>IF(COUNTA('Master Tables'!$A1560:$C1560)=0,"",IF(COUNTA('Master Tables'!$D1560:$E1560,'Master Tables'!$I1560)=3,"Yes","No"))</f>
        <v/>
      </c>
      <c r="M1560" s="107">
        <f>COUNTA('Master Tables'!$D1560:$E1560,'Master Tables'!$I1560)+IF('Master Tables'!$J1560="Yes",1,0)</f>
        <v>0</v>
      </c>
      <c r="N1560" s="108">
        <f>IF('Master Tables'!$M1560&gt;0,4,0)</f>
        <v>0</v>
      </c>
    </row>
    <row r="1561" spans="1:14" s="4" customFormat="1">
      <c r="A1561" s="109"/>
      <c r="B1561" s="110"/>
      <c r="C1561" s="110"/>
      <c r="D1561" s="110"/>
      <c r="E1561" s="110"/>
      <c r="F1561" s="110"/>
      <c r="G1561" s="109"/>
      <c r="H1561" s="109"/>
      <c r="I1561" s="109"/>
      <c r="J1561" s="109"/>
      <c r="K1561" s="109"/>
      <c r="L1561" s="107" t="str">
        <f>IF(COUNTA('Master Tables'!$A1561:$C1561)=0,"",IF(COUNTA('Master Tables'!$D1561:$E1561,'Master Tables'!$I1561)=3,"Yes","No"))</f>
        <v/>
      </c>
      <c r="M1561" s="107">
        <f>COUNTA('Master Tables'!$D1561:$E1561,'Master Tables'!$I1561)+IF('Master Tables'!$J1561="Yes",1,0)</f>
        <v>0</v>
      </c>
      <c r="N1561" s="108">
        <f>IF('Master Tables'!$M1561&gt;0,4,0)</f>
        <v>0</v>
      </c>
    </row>
    <row r="1562" spans="1:14" s="4" customFormat="1">
      <c r="A1562" s="109"/>
      <c r="B1562" s="110"/>
      <c r="C1562" s="110"/>
      <c r="D1562" s="110"/>
      <c r="E1562" s="110"/>
      <c r="F1562" s="110"/>
      <c r="G1562" s="109"/>
      <c r="H1562" s="109"/>
      <c r="I1562" s="109"/>
      <c r="J1562" s="109"/>
      <c r="K1562" s="109"/>
      <c r="L1562" s="107" t="str">
        <f>IF(COUNTA('Master Tables'!$A1562:$C1562)=0,"",IF(COUNTA('Master Tables'!$D1562:$E1562,'Master Tables'!$I1562)=3,"Yes","No"))</f>
        <v/>
      </c>
      <c r="M1562" s="107">
        <f>COUNTA('Master Tables'!$D1562:$E1562,'Master Tables'!$I1562)+IF('Master Tables'!$J1562="Yes",1,0)</f>
        <v>0</v>
      </c>
      <c r="N1562" s="108">
        <f>IF('Master Tables'!$M1562&gt;0,4,0)</f>
        <v>0</v>
      </c>
    </row>
    <row r="1563" spans="1:14" s="4" customFormat="1">
      <c r="A1563" s="109"/>
      <c r="B1563" s="110"/>
      <c r="C1563" s="110"/>
      <c r="D1563" s="110"/>
      <c r="E1563" s="110"/>
      <c r="F1563" s="110"/>
      <c r="G1563" s="109"/>
      <c r="H1563" s="109"/>
      <c r="I1563" s="109"/>
      <c r="J1563" s="109"/>
      <c r="K1563" s="109"/>
      <c r="L1563" s="107" t="str">
        <f>IF(COUNTA('Master Tables'!$A1563:$C1563)=0,"",IF(COUNTA('Master Tables'!$D1563:$E1563,'Master Tables'!$I1563)=3,"Yes","No"))</f>
        <v/>
      </c>
      <c r="M1563" s="107">
        <f>COUNTA('Master Tables'!$D1563:$E1563,'Master Tables'!$I1563)+IF('Master Tables'!$J1563="Yes",1,0)</f>
        <v>0</v>
      </c>
      <c r="N1563" s="108">
        <f>IF('Master Tables'!$M1563&gt;0,4,0)</f>
        <v>0</v>
      </c>
    </row>
    <row r="1564" spans="1:14" s="4" customFormat="1">
      <c r="A1564" s="109"/>
      <c r="B1564" s="110"/>
      <c r="C1564" s="110"/>
      <c r="D1564" s="110"/>
      <c r="E1564" s="110"/>
      <c r="F1564" s="110"/>
      <c r="G1564" s="109"/>
      <c r="H1564" s="109"/>
      <c r="I1564" s="109"/>
      <c r="J1564" s="109"/>
      <c r="K1564" s="109"/>
      <c r="L1564" s="107" t="str">
        <f>IF(COUNTA('Master Tables'!$A1564:$C1564)=0,"",IF(COUNTA('Master Tables'!$D1564:$E1564,'Master Tables'!$I1564)=3,"Yes","No"))</f>
        <v/>
      </c>
      <c r="M1564" s="107">
        <f>COUNTA('Master Tables'!$D1564:$E1564,'Master Tables'!$I1564)+IF('Master Tables'!$J1564="Yes",1,0)</f>
        <v>0</v>
      </c>
      <c r="N1564" s="108">
        <f>IF('Master Tables'!$M1564&gt;0,4,0)</f>
        <v>0</v>
      </c>
    </row>
    <row r="1565" spans="1:14" s="4" customFormat="1">
      <c r="A1565" s="109"/>
      <c r="B1565" s="110"/>
      <c r="C1565" s="110"/>
      <c r="D1565" s="110"/>
      <c r="E1565" s="110"/>
      <c r="F1565" s="110"/>
      <c r="G1565" s="109"/>
      <c r="H1565" s="109"/>
      <c r="I1565" s="109"/>
      <c r="J1565" s="109"/>
      <c r="K1565" s="109"/>
      <c r="L1565" s="107" t="str">
        <f>IF(COUNTA('Master Tables'!$A1565:$C1565)=0,"",IF(COUNTA('Master Tables'!$D1565:$E1565,'Master Tables'!$I1565)=3,"Yes","No"))</f>
        <v/>
      </c>
      <c r="M1565" s="107">
        <f>COUNTA('Master Tables'!$D1565:$E1565,'Master Tables'!$I1565)+IF('Master Tables'!$J1565="Yes",1,0)</f>
        <v>0</v>
      </c>
      <c r="N1565" s="108">
        <f>IF('Master Tables'!$M1565&gt;0,4,0)</f>
        <v>0</v>
      </c>
    </row>
    <row r="1566" spans="1:14" s="4" customFormat="1">
      <c r="A1566" s="109"/>
      <c r="B1566" s="110"/>
      <c r="C1566" s="110"/>
      <c r="D1566" s="110"/>
      <c r="E1566" s="110"/>
      <c r="F1566" s="110"/>
      <c r="G1566" s="109"/>
      <c r="H1566" s="109"/>
      <c r="I1566" s="109"/>
      <c r="J1566" s="109"/>
      <c r="K1566" s="109"/>
      <c r="L1566" s="107" t="str">
        <f>IF(COUNTA('Master Tables'!$A1566:$C1566)=0,"",IF(COUNTA('Master Tables'!$D1566:$E1566,'Master Tables'!$I1566)=3,"Yes","No"))</f>
        <v/>
      </c>
      <c r="M1566" s="107">
        <f>COUNTA('Master Tables'!$D1566:$E1566,'Master Tables'!$I1566)+IF('Master Tables'!$J1566="Yes",1,0)</f>
        <v>0</v>
      </c>
      <c r="N1566" s="108">
        <f>IF('Master Tables'!$M1566&gt;0,4,0)</f>
        <v>0</v>
      </c>
    </row>
    <row r="1567" spans="1:14" s="4" customFormat="1">
      <c r="A1567" s="109"/>
      <c r="B1567" s="110"/>
      <c r="C1567" s="110"/>
      <c r="D1567" s="110"/>
      <c r="E1567" s="110"/>
      <c r="F1567" s="110"/>
      <c r="G1567" s="109"/>
      <c r="H1567" s="109"/>
      <c r="I1567" s="109"/>
      <c r="J1567" s="109"/>
      <c r="K1567" s="109"/>
      <c r="L1567" s="107" t="str">
        <f>IF(COUNTA('Master Tables'!$A1567:$C1567)=0,"",IF(COUNTA('Master Tables'!$D1567:$E1567,'Master Tables'!$I1567)=3,"Yes","No"))</f>
        <v/>
      </c>
      <c r="M1567" s="107">
        <f>COUNTA('Master Tables'!$D1567:$E1567,'Master Tables'!$I1567)+IF('Master Tables'!$J1567="Yes",1,0)</f>
        <v>0</v>
      </c>
      <c r="N1567" s="108">
        <f>IF('Master Tables'!$M1567&gt;0,4,0)</f>
        <v>0</v>
      </c>
    </row>
    <row r="1568" spans="1:14" s="4" customFormat="1">
      <c r="A1568" s="109"/>
      <c r="B1568" s="110"/>
      <c r="C1568" s="110"/>
      <c r="D1568" s="110"/>
      <c r="E1568" s="110"/>
      <c r="F1568" s="110"/>
      <c r="G1568" s="109"/>
      <c r="H1568" s="109"/>
      <c r="I1568" s="109"/>
      <c r="J1568" s="109"/>
      <c r="K1568" s="109"/>
      <c r="L1568" s="107" t="str">
        <f>IF(COUNTA('Master Tables'!$A1568:$C1568)=0,"",IF(COUNTA('Master Tables'!$D1568:$E1568,'Master Tables'!$I1568)=3,"Yes","No"))</f>
        <v/>
      </c>
      <c r="M1568" s="107">
        <f>COUNTA('Master Tables'!$D1568:$E1568,'Master Tables'!$I1568)+IF('Master Tables'!$J1568="Yes",1,0)</f>
        <v>0</v>
      </c>
      <c r="N1568" s="108">
        <f>IF('Master Tables'!$M1568&gt;0,4,0)</f>
        <v>0</v>
      </c>
    </row>
    <row r="1569" spans="1:14" s="4" customFormat="1">
      <c r="A1569" s="109"/>
      <c r="B1569" s="110"/>
      <c r="C1569" s="110"/>
      <c r="D1569" s="110"/>
      <c r="E1569" s="110"/>
      <c r="F1569" s="110"/>
      <c r="G1569" s="109"/>
      <c r="H1569" s="109"/>
      <c r="I1569" s="109"/>
      <c r="J1569" s="109"/>
      <c r="K1569" s="109"/>
      <c r="L1569" s="107" t="str">
        <f>IF(COUNTA('Master Tables'!$A1569:$C1569)=0,"",IF(COUNTA('Master Tables'!$D1569:$E1569,'Master Tables'!$I1569)=3,"Yes","No"))</f>
        <v/>
      </c>
      <c r="M1569" s="107">
        <f>COUNTA('Master Tables'!$D1569:$E1569,'Master Tables'!$I1569)+IF('Master Tables'!$J1569="Yes",1,0)</f>
        <v>0</v>
      </c>
      <c r="N1569" s="108">
        <f>IF('Master Tables'!$M1569&gt;0,4,0)</f>
        <v>0</v>
      </c>
    </row>
    <row r="1570" spans="1:14" s="4" customFormat="1">
      <c r="A1570" s="109"/>
      <c r="B1570" s="110"/>
      <c r="C1570" s="110"/>
      <c r="D1570" s="110"/>
      <c r="E1570" s="110"/>
      <c r="F1570" s="110"/>
      <c r="G1570" s="109"/>
      <c r="H1570" s="109"/>
      <c r="I1570" s="109"/>
      <c r="J1570" s="109"/>
      <c r="K1570" s="109"/>
      <c r="L1570" s="107" t="str">
        <f>IF(COUNTA('Master Tables'!$A1570:$C1570)=0,"",IF(COUNTA('Master Tables'!$D1570:$E1570,'Master Tables'!$I1570)=3,"Yes","No"))</f>
        <v/>
      </c>
      <c r="M1570" s="107">
        <f>COUNTA('Master Tables'!$D1570:$E1570,'Master Tables'!$I1570)+IF('Master Tables'!$J1570="Yes",1,0)</f>
        <v>0</v>
      </c>
      <c r="N1570" s="108">
        <f>IF('Master Tables'!$M1570&gt;0,4,0)</f>
        <v>0</v>
      </c>
    </row>
    <row r="1571" spans="1:14" s="4" customFormat="1">
      <c r="A1571" s="109"/>
      <c r="B1571" s="110"/>
      <c r="C1571" s="110"/>
      <c r="D1571" s="110"/>
      <c r="E1571" s="110"/>
      <c r="F1571" s="110"/>
      <c r="G1571" s="109"/>
      <c r="H1571" s="109"/>
      <c r="I1571" s="109"/>
      <c r="J1571" s="109"/>
      <c r="K1571" s="109"/>
      <c r="L1571" s="107" t="str">
        <f>IF(COUNTA('Master Tables'!$A1571:$C1571)=0,"",IF(COUNTA('Master Tables'!$D1571:$E1571,'Master Tables'!$I1571)=3,"Yes","No"))</f>
        <v/>
      </c>
      <c r="M1571" s="107">
        <f>COUNTA('Master Tables'!$D1571:$E1571,'Master Tables'!$I1571)+IF('Master Tables'!$J1571="Yes",1,0)</f>
        <v>0</v>
      </c>
      <c r="N1571" s="108">
        <f>IF('Master Tables'!$M1571&gt;0,4,0)</f>
        <v>0</v>
      </c>
    </row>
    <row r="1572" spans="1:14" s="4" customFormat="1">
      <c r="A1572" s="109"/>
      <c r="B1572" s="110"/>
      <c r="C1572" s="110"/>
      <c r="D1572" s="110"/>
      <c r="E1572" s="110"/>
      <c r="F1572" s="110"/>
      <c r="G1572" s="109"/>
      <c r="H1572" s="109"/>
      <c r="I1572" s="109"/>
      <c r="J1572" s="109"/>
      <c r="K1572" s="109"/>
      <c r="L1572" s="107" t="str">
        <f>IF(COUNTA('Master Tables'!$A1572:$C1572)=0,"",IF(COUNTA('Master Tables'!$D1572:$E1572,'Master Tables'!$I1572)=3,"Yes","No"))</f>
        <v/>
      </c>
      <c r="M1572" s="107">
        <f>COUNTA('Master Tables'!$D1572:$E1572,'Master Tables'!$I1572)+IF('Master Tables'!$J1572="Yes",1,0)</f>
        <v>0</v>
      </c>
      <c r="N1572" s="108">
        <f>IF('Master Tables'!$M1572&gt;0,4,0)</f>
        <v>0</v>
      </c>
    </row>
    <row r="1573" spans="1:14" s="4" customFormat="1">
      <c r="A1573" s="109"/>
      <c r="B1573" s="110"/>
      <c r="C1573" s="110"/>
      <c r="D1573" s="110"/>
      <c r="E1573" s="110"/>
      <c r="F1573" s="110"/>
      <c r="G1573" s="109"/>
      <c r="H1573" s="109"/>
      <c r="I1573" s="109"/>
      <c r="J1573" s="109"/>
      <c r="K1573" s="109"/>
      <c r="L1573" s="107" t="str">
        <f>IF(COUNTA('Master Tables'!$A1573:$C1573)=0,"",IF(COUNTA('Master Tables'!$D1573:$E1573,'Master Tables'!$I1573)=3,"Yes","No"))</f>
        <v/>
      </c>
      <c r="M1573" s="107">
        <f>COUNTA('Master Tables'!$D1573:$E1573,'Master Tables'!$I1573)+IF('Master Tables'!$J1573="Yes",1,0)</f>
        <v>0</v>
      </c>
      <c r="N1573" s="108">
        <f>IF('Master Tables'!$M1573&gt;0,4,0)</f>
        <v>0</v>
      </c>
    </row>
    <row r="1574" spans="1:14" s="4" customFormat="1">
      <c r="A1574" s="109"/>
      <c r="B1574" s="110"/>
      <c r="C1574" s="110"/>
      <c r="D1574" s="110"/>
      <c r="E1574" s="110"/>
      <c r="F1574" s="110"/>
      <c r="G1574" s="109"/>
      <c r="H1574" s="109"/>
      <c r="I1574" s="109"/>
      <c r="J1574" s="109"/>
      <c r="K1574" s="109"/>
      <c r="L1574" s="107" t="str">
        <f>IF(COUNTA('Master Tables'!$A1574:$C1574)=0,"",IF(COUNTA('Master Tables'!$D1574:$E1574,'Master Tables'!$I1574)=3,"Yes","No"))</f>
        <v/>
      </c>
      <c r="M1574" s="107">
        <f>COUNTA('Master Tables'!$D1574:$E1574,'Master Tables'!$I1574)+IF('Master Tables'!$J1574="Yes",1,0)</f>
        <v>0</v>
      </c>
      <c r="N1574" s="108">
        <f>IF('Master Tables'!$M1574&gt;0,4,0)</f>
        <v>0</v>
      </c>
    </row>
    <row r="1575" spans="1:14" s="4" customFormat="1">
      <c r="A1575" s="109"/>
      <c r="B1575" s="110"/>
      <c r="C1575" s="110"/>
      <c r="D1575" s="110"/>
      <c r="E1575" s="110"/>
      <c r="F1575" s="110"/>
      <c r="G1575" s="109"/>
      <c r="H1575" s="109"/>
      <c r="I1575" s="109"/>
      <c r="J1575" s="109"/>
      <c r="K1575" s="109"/>
      <c r="L1575" s="107" t="str">
        <f>IF(COUNTA('Master Tables'!$A1575:$C1575)=0,"",IF(COUNTA('Master Tables'!$D1575:$E1575,'Master Tables'!$I1575)=3,"Yes","No"))</f>
        <v/>
      </c>
      <c r="M1575" s="107">
        <f>COUNTA('Master Tables'!$D1575:$E1575,'Master Tables'!$I1575)+IF('Master Tables'!$J1575="Yes",1,0)</f>
        <v>0</v>
      </c>
      <c r="N1575" s="108">
        <f>IF('Master Tables'!$M1575&gt;0,4,0)</f>
        <v>0</v>
      </c>
    </row>
    <row r="1576" spans="1:14" s="4" customFormat="1">
      <c r="A1576" s="109"/>
      <c r="B1576" s="110"/>
      <c r="C1576" s="110"/>
      <c r="D1576" s="110"/>
      <c r="E1576" s="110"/>
      <c r="F1576" s="110"/>
      <c r="G1576" s="109"/>
      <c r="H1576" s="109"/>
      <c r="I1576" s="109"/>
      <c r="J1576" s="109"/>
      <c r="K1576" s="109"/>
      <c r="L1576" s="107" t="str">
        <f>IF(COUNTA('Master Tables'!$A1576:$C1576)=0,"",IF(COUNTA('Master Tables'!$D1576:$E1576,'Master Tables'!$I1576)=3,"Yes","No"))</f>
        <v/>
      </c>
      <c r="M1576" s="107">
        <f>COUNTA('Master Tables'!$D1576:$E1576,'Master Tables'!$I1576)+IF('Master Tables'!$J1576="Yes",1,0)</f>
        <v>0</v>
      </c>
      <c r="N1576" s="108">
        <f>IF('Master Tables'!$M1576&gt;0,4,0)</f>
        <v>0</v>
      </c>
    </row>
    <row r="1577" spans="1:14" s="4" customFormat="1">
      <c r="A1577" s="109"/>
      <c r="B1577" s="110"/>
      <c r="C1577" s="110"/>
      <c r="D1577" s="110"/>
      <c r="E1577" s="110"/>
      <c r="F1577" s="110"/>
      <c r="G1577" s="109"/>
      <c r="H1577" s="109"/>
      <c r="I1577" s="109"/>
      <c r="J1577" s="109"/>
      <c r="K1577" s="109"/>
      <c r="L1577" s="107" t="str">
        <f>IF(COUNTA('Master Tables'!$A1577:$C1577)=0,"",IF(COUNTA('Master Tables'!$D1577:$E1577,'Master Tables'!$I1577)=3,"Yes","No"))</f>
        <v/>
      </c>
      <c r="M1577" s="107">
        <f>COUNTA('Master Tables'!$D1577:$E1577,'Master Tables'!$I1577)+IF('Master Tables'!$J1577="Yes",1,0)</f>
        <v>0</v>
      </c>
      <c r="N1577" s="108">
        <f>IF('Master Tables'!$M1577&gt;0,4,0)</f>
        <v>0</v>
      </c>
    </row>
    <row r="1578" spans="1:14" s="4" customFormat="1">
      <c r="A1578" s="109"/>
      <c r="B1578" s="110"/>
      <c r="C1578" s="110"/>
      <c r="D1578" s="110"/>
      <c r="E1578" s="110"/>
      <c r="F1578" s="110"/>
      <c r="G1578" s="109"/>
      <c r="H1578" s="109"/>
      <c r="I1578" s="109"/>
      <c r="J1578" s="109"/>
      <c r="K1578" s="109"/>
      <c r="L1578" s="107" t="str">
        <f>IF(COUNTA('Master Tables'!$A1578:$C1578)=0,"",IF(COUNTA('Master Tables'!$D1578:$E1578,'Master Tables'!$I1578)=3,"Yes","No"))</f>
        <v/>
      </c>
      <c r="M1578" s="107">
        <f>COUNTA('Master Tables'!$D1578:$E1578,'Master Tables'!$I1578)+IF('Master Tables'!$J1578="Yes",1,0)</f>
        <v>0</v>
      </c>
      <c r="N1578" s="108">
        <f>IF('Master Tables'!$M1578&gt;0,4,0)</f>
        <v>0</v>
      </c>
    </row>
    <row r="1579" spans="1:14" s="4" customFormat="1">
      <c r="A1579" s="109"/>
      <c r="B1579" s="110"/>
      <c r="C1579" s="110"/>
      <c r="D1579" s="110"/>
      <c r="E1579" s="110"/>
      <c r="F1579" s="110"/>
      <c r="G1579" s="109"/>
      <c r="H1579" s="109"/>
      <c r="I1579" s="109"/>
      <c r="J1579" s="109"/>
      <c r="K1579" s="109"/>
      <c r="L1579" s="107" t="str">
        <f>IF(COUNTA('Master Tables'!$A1579:$C1579)=0,"",IF(COUNTA('Master Tables'!$D1579:$E1579,'Master Tables'!$I1579)=3,"Yes","No"))</f>
        <v/>
      </c>
      <c r="M1579" s="107">
        <f>COUNTA('Master Tables'!$D1579:$E1579,'Master Tables'!$I1579)+IF('Master Tables'!$J1579="Yes",1,0)</f>
        <v>0</v>
      </c>
      <c r="N1579" s="108">
        <f>IF('Master Tables'!$M1579&gt;0,4,0)</f>
        <v>0</v>
      </c>
    </row>
    <row r="1580" spans="1:14" s="4" customFormat="1">
      <c r="A1580" s="109"/>
      <c r="B1580" s="110"/>
      <c r="C1580" s="110"/>
      <c r="D1580" s="110"/>
      <c r="E1580" s="110"/>
      <c r="F1580" s="110"/>
      <c r="G1580" s="109"/>
      <c r="H1580" s="109"/>
      <c r="I1580" s="109"/>
      <c r="J1580" s="109"/>
      <c r="K1580" s="109"/>
      <c r="L1580" s="107" t="str">
        <f>IF(COUNTA('Master Tables'!$A1580:$C1580)=0,"",IF(COUNTA('Master Tables'!$D1580:$E1580,'Master Tables'!$I1580)=3,"Yes","No"))</f>
        <v/>
      </c>
      <c r="M1580" s="107">
        <f>COUNTA('Master Tables'!$D1580:$E1580,'Master Tables'!$I1580)+IF('Master Tables'!$J1580="Yes",1,0)</f>
        <v>0</v>
      </c>
      <c r="N1580" s="108">
        <f>IF('Master Tables'!$M1580&gt;0,4,0)</f>
        <v>0</v>
      </c>
    </row>
    <row r="1581" spans="1:14" s="4" customFormat="1">
      <c r="A1581" s="109"/>
      <c r="B1581" s="110"/>
      <c r="C1581" s="110"/>
      <c r="D1581" s="110"/>
      <c r="E1581" s="110"/>
      <c r="F1581" s="110"/>
      <c r="G1581" s="109"/>
      <c r="H1581" s="109"/>
      <c r="I1581" s="109"/>
      <c r="J1581" s="109"/>
      <c r="K1581" s="109"/>
      <c r="L1581" s="107" t="str">
        <f>IF(COUNTA('Master Tables'!$A1581:$C1581)=0,"",IF(COUNTA('Master Tables'!$D1581:$E1581,'Master Tables'!$I1581)=3,"Yes","No"))</f>
        <v/>
      </c>
      <c r="M1581" s="107">
        <f>COUNTA('Master Tables'!$D1581:$E1581,'Master Tables'!$I1581)+IF('Master Tables'!$J1581="Yes",1,0)</f>
        <v>0</v>
      </c>
      <c r="N1581" s="108">
        <f>IF('Master Tables'!$M1581&gt;0,4,0)</f>
        <v>0</v>
      </c>
    </row>
    <row r="1582" spans="1:14" s="4" customFormat="1">
      <c r="A1582" s="109"/>
      <c r="B1582" s="110"/>
      <c r="C1582" s="110"/>
      <c r="D1582" s="110"/>
      <c r="E1582" s="110"/>
      <c r="F1582" s="110"/>
      <c r="G1582" s="109"/>
      <c r="H1582" s="109"/>
      <c r="I1582" s="109"/>
      <c r="J1582" s="109"/>
      <c r="K1582" s="109"/>
      <c r="L1582" s="107" t="str">
        <f>IF(COUNTA('Master Tables'!$A1582:$C1582)=0,"",IF(COUNTA('Master Tables'!$D1582:$E1582,'Master Tables'!$I1582)=3,"Yes","No"))</f>
        <v/>
      </c>
      <c r="M1582" s="107">
        <f>COUNTA('Master Tables'!$D1582:$E1582,'Master Tables'!$I1582)+IF('Master Tables'!$J1582="Yes",1,0)</f>
        <v>0</v>
      </c>
      <c r="N1582" s="108">
        <f>IF('Master Tables'!$M1582&gt;0,4,0)</f>
        <v>0</v>
      </c>
    </row>
    <row r="1583" spans="1:14" s="4" customFormat="1">
      <c r="A1583" s="109"/>
      <c r="B1583" s="110"/>
      <c r="C1583" s="110"/>
      <c r="D1583" s="110"/>
      <c r="E1583" s="110"/>
      <c r="F1583" s="110"/>
      <c r="G1583" s="109"/>
      <c r="H1583" s="109"/>
      <c r="I1583" s="109"/>
      <c r="J1583" s="109"/>
      <c r="K1583" s="109"/>
      <c r="L1583" s="107" t="str">
        <f>IF(COUNTA('Master Tables'!$A1583:$C1583)=0,"",IF(COUNTA('Master Tables'!$D1583:$E1583,'Master Tables'!$I1583)=3,"Yes","No"))</f>
        <v/>
      </c>
      <c r="M1583" s="107">
        <f>COUNTA('Master Tables'!$D1583:$E1583,'Master Tables'!$I1583)+IF('Master Tables'!$J1583="Yes",1,0)</f>
        <v>0</v>
      </c>
      <c r="N1583" s="108">
        <f>IF('Master Tables'!$M1583&gt;0,4,0)</f>
        <v>0</v>
      </c>
    </row>
    <row r="1584" spans="1:14" s="4" customFormat="1">
      <c r="A1584" s="109"/>
      <c r="B1584" s="110"/>
      <c r="C1584" s="110"/>
      <c r="D1584" s="110"/>
      <c r="E1584" s="110"/>
      <c r="F1584" s="110"/>
      <c r="G1584" s="109"/>
      <c r="H1584" s="109"/>
      <c r="I1584" s="109"/>
      <c r="J1584" s="109"/>
      <c r="K1584" s="109"/>
      <c r="L1584" s="107" t="str">
        <f>IF(COUNTA('Master Tables'!$A1584:$C1584)=0,"",IF(COUNTA('Master Tables'!$D1584:$E1584,'Master Tables'!$I1584)=3,"Yes","No"))</f>
        <v/>
      </c>
      <c r="M1584" s="107">
        <f>COUNTA('Master Tables'!$D1584:$E1584,'Master Tables'!$I1584)+IF('Master Tables'!$J1584="Yes",1,0)</f>
        <v>0</v>
      </c>
      <c r="N1584" s="108">
        <f>IF('Master Tables'!$M1584&gt;0,4,0)</f>
        <v>0</v>
      </c>
    </row>
    <row r="1585" spans="1:14" s="4" customFormat="1">
      <c r="A1585" s="109"/>
      <c r="B1585" s="110"/>
      <c r="C1585" s="110"/>
      <c r="D1585" s="110"/>
      <c r="E1585" s="110"/>
      <c r="F1585" s="110"/>
      <c r="G1585" s="109"/>
      <c r="H1585" s="109"/>
      <c r="I1585" s="109"/>
      <c r="J1585" s="109"/>
      <c r="K1585" s="109"/>
      <c r="L1585" s="107" t="str">
        <f>IF(COUNTA('Master Tables'!$A1585:$C1585)=0,"",IF(COUNTA('Master Tables'!$D1585:$E1585,'Master Tables'!$I1585)=3,"Yes","No"))</f>
        <v/>
      </c>
      <c r="M1585" s="107">
        <f>COUNTA('Master Tables'!$D1585:$E1585,'Master Tables'!$I1585)+IF('Master Tables'!$J1585="Yes",1,0)</f>
        <v>0</v>
      </c>
      <c r="N1585" s="108">
        <f>IF('Master Tables'!$M1585&gt;0,4,0)</f>
        <v>0</v>
      </c>
    </row>
    <row r="1586" spans="1:14" s="4" customFormat="1">
      <c r="A1586" s="109"/>
      <c r="B1586" s="110"/>
      <c r="C1586" s="110"/>
      <c r="D1586" s="110"/>
      <c r="E1586" s="110"/>
      <c r="F1586" s="110"/>
      <c r="G1586" s="109"/>
      <c r="H1586" s="109"/>
      <c r="I1586" s="109"/>
      <c r="J1586" s="109"/>
      <c r="K1586" s="109"/>
      <c r="L1586" s="107" t="str">
        <f>IF(COUNTA('Master Tables'!$A1586:$C1586)=0,"",IF(COUNTA('Master Tables'!$D1586:$E1586,'Master Tables'!$I1586)=3,"Yes","No"))</f>
        <v/>
      </c>
      <c r="M1586" s="107">
        <f>COUNTA('Master Tables'!$D1586:$E1586,'Master Tables'!$I1586)+IF('Master Tables'!$J1586="Yes",1,0)</f>
        <v>0</v>
      </c>
      <c r="N1586" s="108">
        <f>IF('Master Tables'!$M1586&gt;0,4,0)</f>
        <v>0</v>
      </c>
    </row>
    <row r="1587" spans="1:14" s="4" customFormat="1">
      <c r="A1587" s="109"/>
      <c r="B1587" s="110"/>
      <c r="C1587" s="110"/>
      <c r="D1587" s="110"/>
      <c r="E1587" s="110"/>
      <c r="F1587" s="110"/>
      <c r="G1587" s="109"/>
      <c r="H1587" s="109"/>
      <c r="I1587" s="109"/>
      <c r="J1587" s="109"/>
      <c r="K1587" s="109"/>
      <c r="L1587" s="107" t="str">
        <f>IF(COUNTA('Master Tables'!$A1587:$C1587)=0,"",IF(COUNTA('Master Tables'!$D1587:$E1587,'Master Tables'!$I1587)=3,"Yes","No"))</f>
        <v/>
      </c>
      <c r="M1587" s="107">
        <f>COUNTA('Master Tables'!$D1587:$E1587,'Master Tables'!$I1587)+IF('Master Tables'!$J1587="Yes",1,0)</f>
        <v>0</v>
      </c>
      <c r="N1587" s="108">
        <f>IF('Master Tables'!$M1587&gt;0,4,0)</f>
        <v>0</v>
      </c>
    </row>
    <row r="1588" spans="1:14" s="4" customFormat="1">
      <c r="A1588" s="109"/>
      <c r="B1588" s="110"/>
      <c r="C1588" s="110"/>
      <c r="D1588" s="110"/>
      <c r="E1588" s="110"/>
      <c r="F1588" s="110"/>
      <c r="G1588" s="109"/>
      <c r="H1588" s="109"/>
      <c r="I1588" s="109"/>
      <c r="J1588" s="109"/>
      <c r="K1588" s="109"/>
      <c r="L1588" s="107" t="str">
        <f>IF(COUNTA('Master Tables'!$A1588:$C1588)=0,"",IF(COUNTA('Master Tables'!$D1588:$E1588,'Master Tables'!$I1588)=3,"Yes","No"))</f>
        <v/>
      </c>
      <c r="M1588" s="107">
        <f>COUNTA('Master Tables'!$D1588:$E1588,'Master Tables'!$I1588)+IF('Master Tables'!$J1588="Yes",1,0)</f>
        <v>0</v>
      </c>
      <c r="N1588" s="108">
        <f>IF('Master Tables'!$M1588&gt;0,4,0)</f>
        <v>0</v>
      </c>
    </row>
    <row r="1589" spans="1:14" s="4" customFormat="1">
      <c r="A1589" s="109"/>
      <c r="B1589" s="110"/>
      <c r="C1589" s="110"/>
      <c r="D1589" s="110"/>
      <c r="E1589" s="110"/>
      <c r="F1589" s="110"/>
      <c r="G1589" s="109"/>
      <c r="H1589" s="109"/>
      <c r="I1589" s="109"/>
      <c r="J1589" s="109"/>
      <c r="K1589" s="109"/>
      <c r="L1589" s="107" t="str">
        <f>IF(COUNTA('Master Tables'!$A1589:$C1589)=0,"",IF(COUNTA('Master Tables'!$D1589:$E1589,'Master Tables'!$I1589)=3,"Yes","No"))</f>
        <v/>
      </c>
      <c r="M1589" s="107">
        <f>COUNTA('Master Tables'!$D1589:$E1589,'Master Tables'!$I1589)+IF('Master Tables'!$J1589="Yes",1,0)</f>
        <v>0</v>
      </c>
      <c r="N1589" s="108">
        <f>IF('Master Tables'!$M1589&gt;0,4,0)</f>
        <v>0</v>
      </c>
    </row>
    <row r="1590" spans="1:14" s="4" customFormat="1">
      <c r="A1590" s="109"/>
      <c r="B1590" s="110"/>
      <c r="C1590" s="110"/>
      <c r="D1590" s="110"/>
      <c r="E1590" s="110"/>
      <c r="F1590" s="110"/>
      <c r="G1590" s="109"/>
      <c r="H1590" s="109"/>
      <c r="I1590" s="109"/>
      <c r="J1590" s="109"/>
      <c r="K1590" s="109"/>
      <c r="L1590" s="107" t="str">
        <f>IF(COUNTA('Master Tables'!$A1590:$C1590)=0,"",IF(COUNTA('Master Tables'!$D1590:$E1590,'Master Tables'!$I1590)=3,"Yes","No"))</f>
        <v/>
      </c>
      <c r="M1590" s="107">
        <f>COUNTA('Master Tables'!$D1590:$E1590,'Master Tables'!$I1590)+IF('Master Tables'!$J1590="Yes",1,0)</f>
        <v>0</v>
      </c>
      <c r="N1590" s="108">
        <f>IF('Master Tables'!$M1590&gt;0,4,0)</f>
        <v>0</v>
      </c>
    </row>
    <row r="1591" spans="1:14" s="4" customFormat="1">
      <c r="A1591" s="109"/>
      <c r="B1591" s="110"/>
      <c r="C1591" s="110"/>
      <c r="D1591" s="110"/>
      <c r="E1591" s="110"/>
      <c r="F1591" s="110"/>
      <c r="G1591" s="109"/>
      <c r="H1591" s="109"/>
      <c r="I1591" s="109"/>
      <c r="J1591" s="109"/>
      <c r="K1591" s="109"/>
      <c r="L1591" s="107" t="str">
        <f>IF(COUNTA('Master Tables'!$A1591:$C1591)=0,"",IF(COUNTA('Master Tables'!$D1591:$E1591,'Master Tables'!$I1591)=3,"Yes","No"))</f>
        <v/>
      </c>
      <c r="M1591" s="107">
        <f>COUNTA('Master Tables'!$D1591:$E1591,'Master Tables'!$I1591)+IF('Master Tables'!$J1591="Yes",1,0)</f>
        <v>0</v>
      </c>
      <c r="N1591" s="108">
        <f>IF('Master Tables'!$M1591&gt;0,4,0)</f>
        <v>0</v>
      </c>
    </row>
    <row r="1592" spans="1:14" s="4" customFormat="1">
      <c r="A1592" s="109"/>
      <c r="B1592" s="110"/>
      <c r="C1592" s="110"/>
      <c r="D1592" s="110"/>
      <c r="E1592" s="110"/>
      <c r="F1592" s="110"/>
      <c r="G1592" s="109"/>
      <c r="H1592" s="109"/>
      <c r="I1592" s="109"/>
      <c r="J1592" s="109"/>
      <c r="K1592" s="109"/>
      <c r="L1592" s="107" t="str">
        <f>IF(COUNTA('Master Tables'!$A1592:$C1592)=0,"",IF(COUNTA('Master Tables'!$D1592:$E1592,'Master Tables'!$I1592)=3,"Yes","No"))</f>
        <v/>
      </c>
      <c r="M1592" s="107">
        <f>COUNTA('Master Tables'!$D1592:$E1592,'Master Tables'!$I1592)+IF('Master Tables'!$J1592="Yes",1,0)</f>
        <v>0</v>
      </c>
      <c r="N1592" s="108">
        <f>IF('Master Tables'!$M1592&gt;0,4,0)</f>
        <v>0</v>
      </c>
    </row>
    <row r="1593" spans="1:14" s="4" customFormat="1">
      <c r="A1593" s="109"/>
      <c r="B1593" s="110"/>
      <c r="C1593" s="110"/>
      <c r="D1593" s="110"/>
      <c r="E1593" s="110"/>
      <c r="F1593" s="110"/>
      <c r="G1593" s="109"/>
      <c r="H1593" s="109"/>
      <c r="I1593" s="109"/>
      <c r="J1593" s="109"/>
      <c r="K1593" s="109"/>
      <c r="L1593" s="107" t="str">
        <f>IF(COUNTA('Master Tables'!$A1593:$C1593)=0,"",IF(COUNTA('Master Tables'!$D1593:$E1593,'Master Tables'!$I1593)=3,"Yes","No"))</f>
        <v/>
      </c>
      <c r="M1593" s="107">
        <f>COUNTA('Master Tables'!$D1593:$E1593,'Master Tables'!$I1593)+IF('Master Tables'!$J1593="Yes",1,0)</f>
        <v>0</v>
      </c>
      <c r="N1593" s="108">
        <f>IF('Master Tables'!$M1593&gt;0,4,0)</f>
        <v>0</v>
      </c>
    </row>
    <row r="1594" spans="1:14" s="4" customFormat="1">
      <c r="A1594" s="109"/>
      <c r="B1594" s="110"/>
      <c r="C1594" s="110"/>
      <c r="D1594" s="110"/>
      <c r="E1594" s="110"/>
      <c r="F1594" s="110"/>
      <c r="G1594" s="109"/>
      <c r="H1594" s="109"/>
      <c r="I1594" s="109"/>
      <c r="J1594" s="109"/>
      <c r="K1594" s="109"/>
      <c r="L1594" s="107" t="str">
        <f>IF(COUNTA('Master Tables'!$A1594:$C1594)=0,"",IF(COUNTA('Master Tables'!$D1594:$E1594,'Master Tables'!$I1594)=3,"Yes","No"))</f>
        <v/>
      </c>
      <c r="M1594" s="107">
        <f>COUNTA('Master Tables'!$D1594:$E1594,'Master Tables'!$I1594)+IF('Master Tables'!$J1594="Yes",1,0)</f>
        <v>0</v>
      </c>
      <c r="N1594" s="108">
        <f>IF('Master Tables'!$M1594&gt;0,4,0)</f>
        <v>0</v>
      </c>
    </row>
    <row r="1595" spans="1:14" s="4" customFormat="1">
      <c r="A1595" s="109"/>
      <c r="B1595" s="110"/>
      <c r="C1595" s="110"/>
      <c r="D1595" s="110"/>
      <c r="E1595" s="110"/>
      <c r="F1595" s="110"/>
      <c r="G1595" s="109"/>
      <c r="H1595" s="109"/>
      <c r="I1595" s="109"/>
      <c r="J1595" s="109"/>
      <c r="K1595" s="109"/>
      <c r="L1595" s="107" t="str">
        <f>IF(COUNTA('Master Tables'!$A1595:$C1595)=0,"",IF(COUNTA('Master Tables'!$D1595:$E1595,'Master Tables'!$I1595)=3,"Yes","No"))</f>
        <v/>
      </c>
      <c r="M1595" s="107">
        <f>COUNTA('Master Tables'!$D1595:$E1595,'Master Tables'!$I1595)+IF('Master Tables'!$J1595="Yes",1,0)</f>
        <v>0</v>
      </c>
      <c r="N1595" s="108">
        <f>IF('Master Tables'!$M1595&gt;0,4,0)</f>
        <v>0</v>
      </c>
    </row>
    <row r="1596" spans="1:14" s="4" customFormat="1">
      <c r="A1596" s="109"/>
      <c r="B1596" s="110"/>
      <c r="C1596" s="110"/>
      <c r="D1596" s="110"/>
      <c r="E1596" s="110"/>
      <c r="F1596" s="110"/>
      <c r="G1596" s="109"/>
      <c r="H1596" s="109"/>
      <c r="I1596" s="109"/>
      <c r="J1596" s="109"/>
      <c r="K1596" s="109"/>
      <c r="L1596" s="107" t="str">
        <f>IF(COUNTA('Master Tables'!$A1596:$C1596)=0,"",IF(COUNTA('Master Tables'!$D1596:$E1596,'Master Tables'!$I1596)=3,"Yes","No"))</f>
        <v/>
      </c>
      <c r="M1596" s="107">
        <f>COUNTA('Master Tables'!$D1596:$E1596,'Master Tables'!$I1596)+IF('Master Tables'!$J1596="Yes",1,0)</f>
        <v>0</v>
      </c>
      <c r="N1596" s="108">
        <f>IF('Master Tables'!$M1596&gt;0,4,0)</f>
        <v>0</v>
      </c>
    </row>
    <row r="1597" spans="1:14" s="4" customFormat="1">
      <c r="A1597" s="109"/>
      <c r="B1597" s="110"/>
      <c r="C1597" s="110"/>
      <c r="D1597" s="110"/>
      <c r="E1597" s="110"/>
      <c r="F1597" s="110"/>
      <c r="G1597" s="109"/>
      <c r="H1597" s="109"/>
      <c r="I1597" s="109"/>
      <c r="J1597" s="109"/>
      <c r="K1597" s="109"/>
      <c r="L1597" s="107" t="str">
        <f>IF(COUNTA('Master Tables'!$A1597:$C1597)=0,"",IF(COUNTA('Master Tables'!$D1597:$E1597,'Master Tables'!$I1597)=3,"Yes","No"))</f>
        <v/>
      </c>
      <c r="M1597" s="107">
        <f>COUNTA('Master Tables'!$D1597:$E1597,'Master Tables'!$I1597)+IF('Master Tables'!$J1597="Yes",1,0)</f>
        <v>0</v>
      </c>
      <c r="N1597" s="108">
        <f>IF('Master Tables'!$M1597&gt;0,4,0)</f>
        <v>0</v>
      </c>
    </row>
    <row r="1598" spans="1:14" s="4" customFormat="1">
      <c r="A1598" s="109"/>
      <c r="B1598" s="110"/>
      <c r="C1598" s="110"/>
      <c r="D1598" s="110"/>
      <c r="E1598" s="110"/>
      <c r="F1598" s="110"/>
      <c r="G1598" s="109"/>
      <c r="H1598" s="109"/>
      <c r="I1598" s="109"/>
      <c r="J1598" s="109"/>
      <c r="K1598" s="109"/>
      <c r="L1598" s="107" t="str">
        <f>IF(COUNTA('Master Tables'!$A1598:$C1598)=0,"",IF(COUNTA('Master Tables'!$D1598:$E1598,'Master Tables'!$I1598)=3,"Yes","No"))</f>
        <v/>
      </c>
      <c r="M1598" s="107">
        <f>COUNTA('Master Tables'!$D1598:$E1598,'Master Tables'!$I1598)+IF('Master Tables'!$J1598="Yes",1,0)</f>
        <v>0</v>
      </c>
      <c r="N1598" s="108">
        <f>IF('Master Tables'!$M1598&gt;0,4,0)</f>
        <v>0</v>
      </c>
    </row>
    <row r="1599" spans="1:14" s="4" customFormat="1">
      <c r="A1599" s="109"/>
      <c r="B1599" s="110"/>
      <c r="C1599" s="110"/>
      <c r="D1599" s="110"/>
      <c r="E1599" s="110"/>
      <c r="F1599" s="110"/>
      <c r="G1599" s="109"/>
      <c r="H1599" s="109"/>
      <c r="I1599" s="109"/>
      <c r="J1599" s="109"/>
      <c r="K1599" s="109"/>
      <c r="L1599" s="107" t="str">
        <f>IF(COUNTA('Master Tables'!$A1599:$C1599)=0,"",IF(COUNTA('Master Tables'!$D1599:$E1599,'Master Tables'!$I1599)=3,"Yes","No"))</f>
        <v/>
      </c>
      <c r="M1599" s="107">
        <f>COUNTA('Master Tables'!$D1599:$E1599,'Master Tables'!$I1599)+IF('Master Tables'!$J1599="Yes",1,0)</f>
        <v>0</v>
      </c>
      <c r="N1599" s="108">
        <f>IF('Master Tables'!$M1599&gt;0,4,0)</f>
        <v>0</v>
      </c>
    </row>
    <row r="1600" spans="1:14" s="4" customFormat="1">
      <c r="A1600" s="109"/>
      <c r="B1600" s="110"/>
      <c r="C1600" s="110"/>
      <c r="D1600" s="110"/>
      <c r="E1600" s="110"/>
      <c r="F1600" s="110"/>
      <c r="G1600" s="109"/>
      <c r="H1600" s="109"/>
      <c r="I1600" s="109"/>
      <c r="J1600" s="109"/>
      <c r="K1600" s="109"/>
      <c r="L1600" s="107" t="str">
        <f>IF(COUNTA('Master Tables'!$A1600:$C1600)=0,"",IF(COUNTA('Master Tables'!$D1600:$E1600,'Master Tables'!$I1600)=3,"Yes","No"))</f>
        <v/>
      </c>
      <c r="M1600" s="107">
        <f>COUNTA('Master Tables'!$D1600:$E1600,'Master Tables'!$I1600)+IF('Master Tables'!$J1600="Yes",1,0)</f>
        <v>0</v>
      </c>
      <c r="N1600" s="108">
        <f>IF('Master Tables'!$M1600&gt;0,4,0)</f>
        <v>0</v>
      </c>
    </row>
    <row r="1601" spans="1:14" s="4" customFormat="1">
      <c r="A1601" s="109"/>
      <c r="B1601" s="110"/>
      <c r="C1601" s="110"/>
      <c r="D1601" s="110"/>
      <c r="E1601" s="110"/>
      <c r="F1601" s="110"/>
      <c r="G1601" s="109"/>
      <c r="H1601" s="109"/>
      <c r="I1601" s="109"/>
      <c r="J1601" s="109"/>
      <c r="K1601" s="109"/>
      <c r="L1601" s="107" t="str">
        <f>IF(COUNTA('Master Tables'!$A1601:$C1601)=0,"",IF(COUNTA('Master Tables'!$D1601:$E1601,'Master Tables'!$I1601)=3,"Yes","No"))</f>
        <v/>
      </c>
      <c r="M1601" s="107">
        <f>COUNTA('Master Tables'!$D1601:$E1601,'Master Tables'!$I1601)+IF('Master Tables'!$J1601="Yes",1,0)</f>
        <v>0</v>
      </c>
      <c r="N1601" s="108">
        <f>IF('Master Tables'!$M1601&gt;0,4,0)</f>
        <v>0</v>
      </c>
    </row>
    <row r="1602" spans="1:14" s="4" customFormat="1">
      <c r="A1602" s="109"/>
      <c r="B1602" s="110"/>
      <c r="C1602" s="110"/>
      <c r="D1602" s="110"/>
      <c r="E1602" s="110"/>
      <c r="F1602" s="110"/>
      <c r="G1602" s="109"/>
      <c r="H1602" s="109"/>
      <c r="I1602" s="109"/>
      <c r="J1602" s="109"/>
      <c r="K1602" s="109"/>
      <c r="L1602" s="107" t="str">
        <f>IF(COUNTA('Master Tables'!$A1602:$C1602)=0,"",IF(COUNTA('Master Tables'!$D1602:$E1602,'Master Tables'!$I1602)=3,"Yes","No"))</f>
        <v/>
      </c>
      <c r="M1602" s="107">
        <f>COUNTA('Master Tables'!$D1602:$E1602,'Master Tables'!$I1602)+IF('Master Tables'!$J1602="Yes",1,0)</f>
        <v>0</v>
      </c>
      <c r="N1602" s="108">
        <f>IF('Master Tables'!$M1602&gt;0,4,0)</f>
        <v>0</v>
      </c>
    </row>
    <row r="1603" spans="1:14" s="4" customFormat="1">
      <c r="A1603" s="109"/>
      <c r="B1603" s="110"/>
      <c r="C1603" s="110"/>
      <c r="D1603" s="110"/>
      <c r="E1603" s="110"/>
      <c r="F1603" s="110"/>
      <c r="G1603" s="109"/>
      <c r="H1603" s="109"/>
      <c r="I1603" s="109"/>
      <c r="J1603" s="109"/>
      <c r="K1603" s="109"/>
      <c r="L1603" s="107" t="str">
        <f>IF(COUNTA('Master Tables'!$A1603:$C1603)=0,"",IF(COUNTA('Master Tables'!$D1603:$E1603,'Master Tables'!$I1603)=3,"Yes","No"))</f>
        <v/>
      </c>
      <c r="M1603" s="107">
        <f>COUNTA('Master Tables'!$D1603:$E1603,'Master Tables'!$I1603)+IF('Master Tables'!$J1603="Yes",1,0)</f>
        <v>0</v>
      </c>
      <c r="N1603" s="108">
        <f>IF('Master Tables'!$M1603&gt;0,4,0)</f>
        <v>0</v>
      </c>
    </row>
    <row r="1604" spans="1:14" s="4" customFormat="1">
      <c r="A1604" s="109"/>
      <c r="B1604" s="110"/>
      <c r="C1604" s="110"/>
      <c r="D1604" s="110"/>
      <c r="E1604" s="110"/>
      <c r="F1604" s="110"/>
      <c r="G1604" s="109"/>
      <c r="H1604" s="109"/>
      <c r="I1604" s="109"/>
      <c r="J1604" s="109"/>
      <c r="K1604" s="109"/>
      <c r="L1604" s="107" t="str">
        <f>IF(COUNTA('Master Tables'!$A1604:$C1604)=0,"",IF(COUNTA('Master Tables'!$D1604:$E1604,'Master Tables'!$I1604)=3,"Yes","No"))</f>
        <v/>
      </c>
      <c r="M1604" s="107">
        <f>COUNTA('Master Tables'!$D1604:$E1604,'Master Tables'!$I1604)+IF('Master Tables'!$J1604="Yes",1,0)</f>
        <v>0</v>
      </c>
      <c r="N1604" s="108">
        <f>IF('Master Tables'!$M1604&gt;0,4,0)</f>
        <v>0</v>
      </c>
    </row>
    <row r="1605" spans="1:14" s="4" customFormat="1">
      <c r="A1605" s="109"/>
      <c r="B1605" s="110"/>
      <c r="C1605" s="110"/>
      <c r="D1605" s="110"/>
      <c r="E1605" s="110"/>
      <c r="F1605" s="110"/>
      <c r="G1605" s="109"/>
      <c r="H1605" s="109"/>
      <c r="I1605" s="109"/>
      <c r="J1605" s="109"/>
      <c r="K1605" s="109"/>
      <c r="L1605" s="107" t="str">
        <f>IF(COUNTA('Master Tables'!$A1605:$C1605)=0,"",IF(COUNTA('Master Tables'!$D1605:$E1605,'Master Tables'!$I1605)=3,"Yes","No"))</f>
        <v/>
      </c>
      <c r="M1605" s="107">
        <f>COUNTA('Master Tables'!$D1605:$E1605,'Master Tables'!$I1605)+IF('Master Tables'!$J1605="Yes",1,0)</f>
        <v>0</v>
      </c>
      <c r="N1605" s="108">
        <f>IF('Master Tables'!$M1605&gt;0,4,0)</f>
        <v>0</v>
      </c>
    </row>
    <row r="1606" spans="1:14" s="4" customFormat="1">
      <c r="A1606" s="109"/>
      <c r="B1606" s="110"/>
      <c r="C1606" s="110"/>
      <c r="D1606" s="110"/>
      <c r="E1606" s="110"/>
      <c r="F1606" s="110"/>
      <c r="G1606" s="109"/>
      <c r="H1606" s="109"/>
      <c r="I1606" s="109"/>
      <c r="J1606" s="109"/>
      <c r="K1606" s="109"/>
      <c r="L1606" s="107" t="str">
        <f>IF(COUNTA('Master Tables'!$A1606:$C1606)=0,"",IF(COUNTA('Master Tables'!$D1606:$E1606,'Master Tables'!$I1606)=3,"Yes","No"))</f>
        <v/>
      </c>
      <c r="M1606" s="107">
        <f>COUNTA('Master Tables'!$D1606:$E1606,'Master Tables'!$I1606)+IF('Master Tables'!$J1606="Yes",1,0)</f>
        <v>0</v>
      </c>
      <c r="N1606" s="108">
        <f>IF('Master Tables'!$M1606&gt;0,4,0)</f>
        <v>0</v>
      </c>
    </row>
    <row r="1607" spans="1:14" s="4" customFormat="1">
      <c r="A1607" s="109"/>
      <c r="B1607" s="110"/>
      <c r="C1607" s="110"/>
      <c r="D1607" s="110"/>
      <c r="E1607" s="110"/>
      <c r="F1607" s="110"/>
      <c r="G1607" s="109"/>
      <c r="H1607" s="109"/>
      <c r="I1607" s="109"/>
      <c r="J1607" s="109"/>
      <c r="K1607" s="109"/>
      <c r="L1607" s="107" t="str">
        <f>IF(COUNTA('Master Tables'!$A1607:$C1607)=0,"",IF(COUNTA('Master Tables'!$D1607:$E1607,'Master Tables'!$I1607)=3,"Yes","No"))</f>
        <v/>
      </c>
      <c r="M1607" s="107">
        <f>COUNTA('Master Tables'!$D1607:$E1607,'Master Tables'!$I1607)+IF('Master Tables'!$J1607="Yes",1,0)</f>
        <v>0</v>
      </c>
      <c r="N1607" s="108">
        <f>IF('Master Tables'!$M1607&gt;0,4,0)</f>
        <v>0</v>
      </c>
    </row>
    <row r="1608" spans="1:14" s="4" customFormat="1">
      <c r="A1608" s="109"/>
      <c r="B1608" s="110"/>
      <c r="C1608" s="110"/>
      <c r="D1608" s="110"/>
      <c r="E1608" s="110"/>
      <c r="F1608" s="110"/>
      <c r="G1608" s="109"/>
      <c r="H1608" s="109"/>
      <c r="I1608" s="109"/>
      <c r="J1608" s="109"/>
      <c r="K1608" s="109"/>
      <c r="L1608" s="107" t="str">
        <f>IF(COUNTA('Master Tables'!$A1608:$C1608)=0,"",IF(COUNTA('Master Tables'!$D1608:$E1608,'Master Tables'!$I1608)=3,"Yes","No"))</f>
        <v/>
      </c>
      <c r="M1608" s="107">
        <f>COUNTA('Master Tables'!$D1608:$E1608,'Master Tables'!$I1608)+IF('Master Tables'!$J1608="Yes",1,0)</f>
        <v>0</v>
      </c>
      <c r="N1608" s="108">
        <f>IF('Master Tables'!$M1608&gt;0,4,0)</f>
        <v>0</v>
      </c>
    </row>
    <row r="1609" spans="1:14" s="4" customFormat="1">
      <c r="A1609" s="109"/>
      <c r="B1609" s="110"/>
      <c r="C1609" s="110"/>
      <c r="D1609" s="110"/>
      <c r="E1609" s="110"/>
      <c r="F1609" s="110"/>
      <c r="G1609" s="109"/>
      <c r="H1609" s="109"/>
      <c r="I1609" s="109"/>
      <c r="J1609" s="109"/>
      <c r="K1609" s="109"/>
      <c r="L1609" s="107" t="str">
        <f>IF(COUNTA('Master Tables'!$A1609:$C1609)=0,"",IF(COUNTA('Master Tables'!$D1609:$E1609,'Master Tables'!$I1609)=3,"Yes","No"))</f>
        <v/>
      </c>
      <c r="M1609" s="107">
        <f>COUNTA('Master Tables'!$D1609:$E1609,'Master Tables'!$I1609)+IF('Master Tables'!$J1609="Yes",1,0)</f>
        <v>0</v>
      </c>
      <c r="N1609" s="108">
        <f>IF('Master Tables'!$M1609&gt;0,4,0)</f>
        <v>0</v>
      </c>
    </row>
    <row r="1610" spans="1:14" s="4" customFormat="1">
      <c r="A1610" s="109"/>
      <c r="B1610" s="110"/>
      <c r="C1610" s="110"/>
      <c r="D1610" s="110"/>
      <c r="E1610" s="110"/>
      <c r="F1610" s="110"/>
      <c r="G1610" s="109"/>
      <c r="H1610" s="109"/>
      <c r="I1610" s="109"/>
      <c r="J1610" s="109"/>
      <c r="K1610" s="109"/>
      <c r="L1610" s="107" t="str">
        <f>IF(COUNTA('Master Tables'!$A1610:$C1610)=0,"",IF(COUNTA('Master Tables'!$D1610:$E1610,'Master Tables'!$I1610)=3,"Yes","No"))</f>
        <v/>
      </c>
      <c r="M1610" s="107">
        <f>COUNTA('Master Tables'!$D1610:$E1610,'Master Tables'!$I1610)+IF('Master Tables'!$J1610="Yes",1,0)</f>
        <v>0</v>
      </c>
      <c r="N1610" s="108">
        <f>IF('Master Tables'!$M1610&gt;0,4,0)</f>
        <v>0</v>
      </c>
    </row>
    <row r="1611" spans="1:14" s="4" customFormat="1">
      <c r="A1611" s="109"/>
      <c r="B1611" s="110"/>
      <c r="C1611" s="110"/>
      <c r="D1611" s="110"/>
      <c r="E1611" s="110"/>
      <c r="F1611" s="110"/>
      <c r="G1611" s="109"/>
      <c r="H1611" s="109"/>
      <c r="I1611" s="109"/>
      <c r="J1611" s="109"/>
      <c r="K1611" s="109"/>
      <c r="L1611" s="107" t="str">
        <f>IF(COUNTA('Master Tables'!$A1611:$C1611)=0,"",IF(COUNTA('Master Tables'!$D1611:$E1611,'Master Tables'!$I1611)=3,"Yes","No"))</f>
        <v/>
      </c>
      <c r="M1611" s="107">
        <f>COUNTA('Master Tables'!$D1611:$E1611,'Master Tables'!$I1611)+IF('Master Tables'!$J1611="Yes",1,0)</f>
        <v>0</v>
      </c>
      <c r="N1611" s="108">
        <f>IF('Master Tables'!$M1611&gt;0,4,0)</f>
        <v>0</v>
      </c>
    </row>
    <row r="1612" spans="1:14" s="4" customFormat="1">
      <c r="A1612" s="109"/>
      <c r="B1612" s="110"/>
      <c r="C1612" s="110"/>
      <c r="D1612" s="110"/>
      <c r="E1612" s="110"/>
      <c r="F1612" s="110"/>
      <c r="G1612" s="109"/>
      <c r="H1612" s="109"/>
      <c r="I1612" s="109"/>
      <c r="J1612" s="109"/>
      <c r="K1612" s="109"/>
      <c r="L1612" s="107" t="str">
        <f>IF(COUNTA('Master Tables'!$A1612:$C1612)=0,"",IF(COUNTA('Master Tables'!$D1612:$E1612,'Master Tables'!$I1612)=3,"Yes","No"))</f>
        <v/>
      </c>
      <c r="M1612" s="107">
        <f>COUNTA('Master Tables'!$D1612:$E1612,'Master Tables'!$I1612)+IF('Master Tables'!$J1612="Yes",1,0)</f>
        <v>0</v>
      </c>
      <c r="N1612" s="108">
        <f>IF('Master Tables'!$M1612&gt;0,4,0)</f>
        <v>0</v>
      </c>
    </row>
    <row r="1613" spans="1:14" s="4" customFormat="1">
      <c r="A1613" s="109"/>
      <c r="B1613" s="110"/>
      <c r="C1613" s="110"/>
      <c r="D1613" s="110"/>
      <c r="E1613" s="110"/>
      <c r="F1613" s="110"/>
      <c r="G1613" s="109"/>
      <c r="H1613" s="109"/>
      <c r="I1613" s="109"/>
      <c r="J1613" s="109"/>
      <c r="K1613" s="109"/>
      <c r="L1613" s="107" t="str">
        <f>IF(COUNTA('Master Tables'!$A1613:$C1613)=0,"",IF(COUNTA('Master Tables'!$D1613:$E1613,'Master Tables'!$I1613)=3,"Yes","No"))</f>
        <v/>
      </c>
      <c r="M1613" s="107">
        <f>COUNTA('Master Tables'!$D1613:$E1613,'Master Tables'!$I1613)+IF('Master Tables'!$J1613="Yes",1,0)</f>
        <v>0</v>
      </c>
      <c r="N1613" s="108">
        <f>IF('Master Tables'!$M1613&gt;0,4,0)</f>
        <v>0</v>
      </c>
    </row>
    <row r="1614" spans="1:14" s="4" customFormat="1">
      <c r="A1614" s="109"/>
      <c r="B1614" s="110"/>
      <c r="C1614" s="110"/>
      <c r="D1614" s="110"/>
      <c r="E1614" s="110"/>
      <c r="F1614" s="110"/>
      <c r="G1614" s="109"/>
      <c r="H1614" s="109"/>
      <c r="I1614" s="109"/>
      <c r="J1614" s="109"/>
      <c r="K1614" s="109"/>
      <c r="L1614" s="107" t="str">
        <f>IF(COUNTA('Master Tables'!$A1614:$C1614)=0,"",IF(COUNTA('Master Tables'!$D1614:$E1614,'Master Tables'!$I1614)=3,"Yes","No"))</f>
        <v/>
      </c>
      <c r="M1614" s="107">
        <f>COUNTA('Master Tables'!$D1614:$E1614,'Master Tables'!$I1614)+IF('Master Tables'!$J1614="Yes",1,0)</f>
        <v>0</v>
      </c>
      <c r="N1614" s="108">
        <f>IF('Master Tables'!$M1614&gt;0,4,0)</f>
        <v>0</v>
      </c>
    </row>
    <row r="1615" spans="1:14" s="4" customFormat="1">
      <c r="A1615" s="109"/>
      <c r="B1615" s="110"/>
      <c r="C1615" s="110"/>
      <c r="D1615" s="110"/>
      <c r="E1615" s="110"/>
      <c r="F1615" s="110"/>
      <c r="G1615" s="109"/>
      <c r="H1615" s="109"/>
      <c r="I1615" s="109"/>
      <c r="J1615" s="109"/>
      <c r="K1615" s="109"/>
      <c r="L1615" s="107" t="str">
        <f>IF(COUNTA('Master Tables'!$A1615:$C1615)=0,"",IF(COUNTA('Master Tables'!$D1615:$E1615,'Master Tables'!$I1615)=3,"Yes","No"))</f>
        <v/>
      </c>
      <c r="M1615" s="107">
        <f>COUNTA('Master Tables'!$D1615:$E1615,'Master Tables'!$I1615)+IF('Master Tables'!$J1615="Yes",1,0)</f>
        <v>0</v>
      </c>
      <c r="N1615" s="108">
        <f>IF('Master Tables'!$M1615&gt;0,4,0)</f>
        <v>0</v>
      </c>
    </row>
    <row r="1616" spans="1:14" s="4" customFormat="1">
      <c r="A1616" s="109"/>
      <c r="B1616" s="110"/>
      <c r="C1616" s="110"/>
      <c r="D1616" s="110"/>
      <c r="E1616" s="110"/>
      <c r="F1616" s="110"/>
      <c r="G1616" s="109"/>
      <c r="H1616" s="109"/>
      <c r="I1616" s="109"/>
      <c r="J1616" s="109"/>
      <c r="K1616" s="109"/>
      <c r="L1616" s="107" t="str">
        <f>IF(COUNTA('Master Tables'!$A1616:$C1616)=0,"",IF(COUNTA('Master Tables'!$D1616:$E1616,'Master Tables'!$I1616)=3,"Yes","No"))</f>
        <v/>
      </c>
      <c r="M1616" s="107">
        <f>COUNTA('Master Tables'!$D1616:$E1616,'Master Tables'!$I1616)+IF('Master Tables'!$J1616="Yes",1,0)</f>
        <v>0</v>
      </c>
      <c r="N1616" s="108">
        <f>IF('Master Tables'!$M1616&gt;0,4,0)</f>
        <v>0</v>
      </c>
    </row>
    <row r="1617" spans="1:14" s="4" customFormat="1">
      <c r="A1617" s="109"/>
      <c r="B1617" s="110"/>
      <c r="C1617" s="110"/>
      <c r="D1617" s="110"/>
      <c r="E1617" s="110"/>
      <c r="F1617" s="110"/>
      <c r="G1617" s="109"/>
      <c r="H1617" s="109"/>
      <c r="I1617" s="109"/>
      <c r="J1617" s="109"/>
      <c r="K1617" s="109"/>
      <c r="L1617" s="107" t="str">
        <f>IF(COUNTA('Master Tables'!$A1617:$C1617)=0,"",IF(COUNTA('Master Tables'!$D1617:$E1617,'Master Tables'!$I1617)=3,"Yes","No"))</f>
        <v/>
      </c>
      <c r="M1617" s="107">
        <f>COUNTA('Master Tables'!$D1617:$E1617,'Master Tables'!$I1617)+IF('Master Tables'!$J1617="Yes",1,0)</f>
        <v>0</v>
      </c>
      <c r="N1617" s="108">
        <f>IF('Master Tables'!$M1617&gt;0,4,0)</f>
        <v>0</v>
      </c>
    </row>
    <row r="1618" spans="1:14" s="4" customFormat="1">
      <c r="A1618" s="109"/>
      <c r="B1618" s="110"/>
      <c r="C1618" s="110"/>
      <c r="D1618" s="110"/>
      <c r="E1618" s="110"/>
      <c r="F1618" s="110"/>
      <c r="G1618" s="109"/>
      <c r="H1618" s="109"/>
      <c r="I1618" s="109"/>
      <c r="J1618" s="109"/>
      <c r="K1618" s="109"/>
      <c r="L1618" s="107" t="str">
        <f>IF(COUNTA('Master Tables'!$A1618:$C1618)=0,"",IF(COUNTA('Master Tables'!$D1618:$E1618,'Master Tables'!$I1618)=3,"Yes","No"))</f>
        <v/>
      </c>
      <c r="M1618" s="107">
        <f>COUNTA('Master Tables'!$D1618:$E1618,'Master Tables'!$I1618)+IF('Master Tables'!$J1618="Yes",1,0)</f>
        <v>0</v>
      </c>
      <c r="N1618" s="108">
        <f>IF('Master Tables'!$M1618&gt;0,4,0)</f>
        <v>0</v>
      </c>
    </row>
    <row r="1619" spans="1:14" s="4" customFormat="1">
      <c r="A1619" s="109"/>
      <c r="B1619" s="110"/>
      <c r="C1619" s="110"/>
      <c r="D1619" s="110"/>
      <c r="E1619" s="110"/>
      <c r="F1619" s="110"/>
      <c r="G1619" s="109"/>
      <c r="H1619" s="109"/>
      <c r="I1619" s="109"/>
      <c r="J1619" s="109"/>
      <c r="K1619" s="109"/>
      <c r="L1619" s="107" t="str">
        <f>IF(COUNTA('Master Tables'!$A1619:$C1619)=0,"",IF(COUNTA('Master Tables'!$D1619:$E1619,'Master Tables'!$I1619)=3,"Yes","No"))</f>
        <v/>
      </c>
      <c r="M1619" s="107">
        <f>COUNTA('Master Tables'!$D1619:$E1619,'Master Tables'!$I1619)+IF('Master Tables'!$J1619="Yes",1,0)</f>
        <v>0</v>
      </c>
      <c r="N1619" s="108">
        <f>IF('Master Tables'!$M1619&gt;0,4,0)</f>
        <v>0</v>
      </c>
    </row>
    <row r="1620" spans="1:14" s="4" customFormat="1">
      <c r="A1620" s="109"/>
      <c r="B1620" s="110"/>
      <c r="C1620" s="110"/>
      <c r="D1620" s="110"/>
      <c r="E1620" s="110"/>
      <c r="F1620" s="110"/>
      <c r="G1620" s="109"/>
      <c r="H1620" s="109"/>
      <c r="I1620" s="109"/>
      <c r="J1620" s="109"/>
      <c r="K1620" s="109"/>
      <c r="L1620" s="107" t="str">
        <f>IF(COUNTA('Master Tables'!$A1620:$C1620)=0,"",IF(COUNTA('Master Tables'!$D1620:$E1620,'Master Tables'!$I1620)=3,"Yes","No"))</f>
        <v/>
      </c>
      <c r="M1620" s="107">
        <f>COUNTA('Master Tables'!$D1620:$E1620,'Master Tables'!$I1620)+IF('Master Tables'!$J1620="Yes",1,0)</f>
        <v>0</v>
      </c>
      <c r="N1620" s="108">
        <f>IF('Master Tables'!$M1620&gt;0,4,0)</f>
        <v>0</v>
      </c>
    </row>
    <row r="1621" spans="1:14" s="4" customFormat="1">
      <c r="A1621" s="109"/>
      <c r="B1621" s="110"/>
      <c r="C1621" s="110"/>
      <c r="D1621" s="110"/>
      <c r="E1621" s="110"/>
      <c r="F1621" s="110"/>
      <c r="G1621" s="109"/>
      <c r="H1621" s="109"/>
      <c r="I1621" s="109"/>
      <c r="J1621" s="109"/>
      <c r="K1621" s="109"/>
      <c r="L1621" s="107" t="str">
        <f>IF(COUNTA('Master Tables'!$A1621:$C1621)=0,"",IF(COUNTA('Master Tables'!$D1621:$E1621,'Master Tables'!$I1621)=3,"Yes","No"))</f>
        <v/>
      </c>
      <c r="M1621" s="107">
        <f>COUNTA('Master Tables'!$D1621:$E1621,'Master Tables'!$I1621)+IF('Master Tables'!$J1621="Yes",1,0)</f>
        <v>0</v>
      </c>
      <c r="N1621" s="108">
        <f>IF('Master Tables'!$M1621&gt;0,4,0)</f>
        <v>0</v>
      </c>
    </row>
    <row r="1622" spans="1:14" s="4" customFormat="1">
      <c r="A1622" s="109"/>
      <c r="B1622" s="110"/>
      <c r="C1622" s="110"/>
      <c r="D1622" s="110"/>
      <c r="E1622" s="110"/>
      <c r="F1622" s="110"/>
      <c r="G1622" s="109"/>
      <c r="H1622" s="109"/>
      <c r="I1622" s="109"/>
      <c r="J1622" s="109"/>
      <c r="K1622" s="109"/>
      <c r="L1622" s="107" t="str">
        <f>IF(COUNTA('Master Tables'!$A1622:$C1622)=0,"",IF(COUNTA('Master Tables'!$D1622:$E1622,'Master Tables'!$I1622)=3,"Yes","No"))</f>
        <v/>
      </c>
      <c r="M1622" s="107">
        <f>COUNTA('Master Tables'!$D1622:$E1622,'Master Tables'!$I1622)+IF('Master Tables'!$J1622="Yes",1,0)</f>
        <v>0</v>
      </c>
      <c r="N1622" s="108">
        <f>IF('Master Tables'!$M1622&gt;0,4,0)</f>
        <v>0</v>
      </c>
    </row>
    <row r="1623" spans="1:14" s="4" customFormat="1">
      <c r="A1623" s="109"/>
      <c r="B1623" s="110"/>
      <c r="C1623" s="110"/>
      <c r="D1623" s="110"/>
      <c r="E1623" s="110"/>
      <c r="F1623" s="110"/>
      <c r="G1623" s="109"/>
      <c r="H1623" s="109"/>
      <c r="I1623" s="109"/>
      <c r="J1623" s="109"/>
      <c r="K1623" s="109"/>
      <c r="L1623" s="107" t="str">
        <f>IF(COUNTA('Master Tables'!$A1623:$C1623)=0,"",IF(COUNTA('Master Tables'!$D1623:$E1623,'Master Tables'!$I1623)=3,"Yes","No"))</f>
        <v/>
      </c>
      <c r="M1623" s="107">
        <f>COUNTA('Master Tables'!$D1623:$E1623,'Master Tables'!$I1623)+IF('Master Tables'!$J1623="Yes",1,0)</f>
        <v>0</v>
      </c>
      <c r="N1623" s="108">
        <f>IF('Master Tables'!$M1623&gt;0,4,0)</f>
        <v>0</v>
      </c>
    </row>
    <row r="1624" spans="1:14" s="4" customFormat="1">
      <c r="A1624" s="109"/>
      <c r="B1624" s="110"/>
      <c r="C1624" s="110"/>
      <c r="D1624" s="110"/>
      <c r="E1624" s="110"/>
      <c r="F1624" s="110"/>
      <c r="G1624" s="109"/>
      <c r="H1624" s="109"/>
      <c r="I1624" s="109"/>
      <c r="J1624" s="109"/>
      <c r="K1624" s="109"/>
      <c r="L1624" s="107" t="str">
        <f>IF(COUNTA('Master Tables'!$A1624:$C1624)=0,"",IF(COUNTA('Master Tables'!$D1624:$E1624,'Master Tables'!$I1624)=3,"Yes","No"))</f>
        <v/>
      </c>
      <c r="M1624" s="107">
        <f>COUNTA('Master Tables'!$D1624:$E1624,'Master Tables'!$I1624)+IF('Master Tables'!$J1624="Yes",1,0)</f>
        <v>0</v>
      </c>
      <c r="N1624" s="108">
        <f>IF('Master Tables'!$M1624&gt;0,4,0)</f>
        <v>0</v>
      </c>
    </row>
    <row r="1625" spans="1:14" s="4" customFormat="1">
      <c r="A1625" s="109"/>
      <c r="B1625" s="110"/>
      <c r="C1625" s="110"/>
      <c r="D1625" s="110"/>
      <c r="E1625" s="110"/>
      <c r="F1625" s="110"/>
      <c r="G1625" s="109"/>
      <c r="H1625" s="109"/>
      <c r="I1625" s="109"/>
      <c r="J1625" s="109"/>
      <c r="K1625" s="109"/>
      <c r="L1625" s="107" t="str">
        <f>IF(COUNTA('Master Tables'!$A1625:$C1625)=0,"",IF(COUNTA('Master Tables'!$D1625:$E1625,'Master Tables'!$I1625)=3,"Yes","No"))</f>
        <v/>
      </c>
      <c r="M1625" s="107">
        <f>COUNTA('Master Tables'!$D1625:$E1625,'Master Tables'!$I1625)+IF('Master Tables'!$J1625="Yes",1,0)</f>
        <v>0</v>
      </c>
      <c r="N1625" s="108">
        <f>IF('Master Tables'!$M1625&gt;0,4,0)</f>
        <v>0</v>
      </c>
    </row>
    <row r="1626" spans="1:14" s="4" customFormat="1">
      <c r="A1626" s="109"/>
      <c r="B1626" s="110"/>
      <c r="C1626" s="110"/>
      <c r="D1626" s="110"/>
      <c r="E1626" s="110"/>
      <c r="F1626" s="110"/>
      <c r="G1626" s="109"/>
      <c r="H1626" s="109"/>
      <c r="I1626" s="109"/>
      <c r="J1626" s="109"/>
      <c r="K1626" s="109"/>
      <c r="L1626" s="107" t="str">
        <f>IF(COUNTA('Master Tables'!$A1626:$C1626)=0,"",IF(COUNTA('Master Tables'!$D1626:$E1626,'Master Tables'!$I1626)=3,"Yes","No"))</f>
        <v/>
      </c>
      <c r="M1626" s="107">
        <f>COUNTA('Master Tables'!$D1626:$E1626,'Master Tables'!$I1626)+IF('Master Tables'!$J1626="Yes",1,0)</f>
        <v>0</v>
      </c>
      <c r="N1626" s="108">
        <f>IF('Master Tables'!$M1626&gt;0,4,0)</f>
        <v>0</v>
      </c>
    </row>
    <row r="1627" spans="1:14" s="4" customFormat="1">
      <c r="A1627" s="109"/>
      <c r="B1627" s="110"/>
      <c r="C1627" s="110"/>
      <c r="D1627" s="110"/>
      <c r="E1627" s="110"/>
      <c r="F1627" s="110"/>
      <c r="G1627" s="109"/>
      <c r="H1627" s="109"/>
      <c r="I1627" s="109"/>
      <c r="J1627" s="109"/>
      <c r="K1627" s="109"/>
      <c r="L1627" s="107" t="str">
        <f>IF(COUNTA('Master Tables'!$A1627:$C1627)=0,"",IF(COUNTA('Master Tables'!$D1627:$E1627,'Master Tables'!$I1627)=3,"Yes","No"))</f>
        <v/>
      </c>
      <c r="M1627" s="107">
        <f>COUNTA('Master Tables'!$D1627:$E1627,'Master Tables'!$I1627)+IF('Master Tables'!$J1627="Yes",1,0)</f>
        <v>0</v>
      </c>
      <c r="N1627" s="108">
        <f>IF('Master Tables'!$M1627&gt;0,4,0)</f>
        <v>0</v>
      </c>
    </row>
    <row r="1628" spans="1:14" s="4" customFormat="1">
      <c r="A1628" s="109"/>
      <c r="B1628" s="110"/>
      <c r="C1628" s="110"/>
      <c r="D1628" s="110"/>
      <c r="E1628" s="110"/>
      <c r="F1628" s="110"/>
      <c r="G1628" s="109"/>
      <c r="H1628" s="109"/>
      <c r="I1628" s="109"/>
      <c r="J1628" s="109"/>
      <c r="K1628" s="109"/>
      <c r="L1628" s="107" t="str">
        <f>IF(COUNTA('Master Tables'!$A1628:$C1628)=0,"",IF(COUNTA('Master Tables'!$D1628:$E1628,'Master Tables'!$I1628)=3,"Yes","No"))</f>
        <v/>
      </c>
      <c r="M1628" s="107">
        <f>COUNTA('Master Tables'!$D1628:$E1628,'Master Tables'!$I1628)+IF('Master Tables'!$J1628="Yes",1,0)</f>
        <v>0</v>
      </c>
      <c r="N1628" s="108">
        <f>IF('Master Tables'!$M1628&gt;0,4,0)</f>
        <v>0</v>
      </c>
    </row>
    <row r="1629" spans="1:14" s="4" customFormat="1">
      <c r="A1629" s="109"/>
      <c r="B1629" s="110"/>
      <c r="C1629" s="110"/>
      <c r="D1629" s="110"/>
      <c r="E1629" s="110"/>
      <c r="F1629" s="110"/>
      <c r="G1629" s="109"/>
      <c r="H1629" s="109"/>
      <c r="I1629" s="109"/>
      <c r="J1629" s="109"/>
      <c r="K1629" s="109"/>
      <c r="L1629" s="107" t="str">
        <f>IF(COUNTA('Master Tables'!$A1629:$C1629)=0,"",IF(COUNTA('Master Tables'!$D1629:$E1629,'Master Tables'!$I1629)=3,"Yes","No"))</f>
        <v/>
      </c>
      <c r="M1629" s="107">
        <f>COUNTA('Master Tables'!$D1629:$E1629,'Master Tables'!$I1629)+IF('Master Tables'!$J1629="Yes",1,0)</f>
        <v>0</v>
      </c>
      <c r="N1629" s="108">
        <f>IF('Master Tables'!$M1629&gt;0,4,0)</f>
        <v>0</v>
      </c>
    </row>
    <row r="1630" spans="1:14" s="4" customFormat="1">
      <c r="A1630" s="109"/>
      <c r="B1630" s="110"/>
      <c r="C1630" s="110"/>
      <c r="D1630" s="110"/>
      <c r="E1630" s="110"/>
      <c r="F1630" s="110"/>
      <c r="G1630" s="109"/>
      <c r="H1630" s="109"/>
      <c r="I1630" s="109"/>
      <c r="J1630" s="109"/>
      <c r="K1630" s="109"/>
      <c r="L1630" s="107" t="str">
        <f>IF(COUNTA('Master Tables'!$A1630:$C1630)=0,"",IF(COUNTA('Master Tables'!$D1630:$E1630,'Master Tables'!$I1630)=3,"Yes","No"))</f>
        <v/>
      </c>
      <c r="M1630" s="107">
        <f>COUNTA('Master Tables'!$D1630:$E1630,'Master Tables'!$I1630)+IF('Master Tables'!$J1630="Yes",1,0)</f>
        <v>0</v>
      </c>
      <c r="N1630" s="108">
        <f>IF('Master Tables'!$M1630&gt;0,4,0)</f>
        <v>0</v>
      </c>
    </row>
    <row r="1631" spans="1:14" s="4" customFormat="1">
      <c r="A1631" s="109"/>
      <c r="B1631" s="110"/>
      <c r="C1631" s="110"/>
      <c r="D1631" s="110"/>
      <c r="E1631" s="110"/>
      <c r="F1631" s="110"/>
      <c r="G1631" s="109"/>
      <c r="H1631" s="109"/>
      <c r="I1631" s="109"/>
      <c r="J1631" s="109"/>
      <c r="K1631" s="109"/>
      <c r="L1631" s="107" t="str">
        <f>IF(COUNTA('Master Tables'!$A1631:$C1631)=0,"",IF(COUNTA('Master Tables'!$D1631:$E1631,'Master Tables'!$I1631)=3,"Yes","No"))</f>
        <v/>
      </c>
      <c r="M1631" s="107">
        <f>COUNTA('Master Tables'!$D1631:$E1631,'Master Tables'!$I1631)+IF('Master Tables'!$J1631="Yes",1,0)</f>
        <v>0</v>
      </c>
      <c r="N1631" s="108">
        <f>IF('Master Tables'!$M1631&gt;0,4,0)</f>
        <v>0</v>
      </c>
    </row>
    <row r="1632" spans="1:14" s="4" customFormat="1">
      <c r="A1632" s="109"/>
      <c r="B1632" s="110"/>
      <c r="C1632" s="110"/>
      <c r="D1632" s="110"/>
      <c r="E1632" s="110"/>
      <c r="F1632" s="110"/>
      <c r="G1632" s="109"/>
      <c r="H1632" s="109"/>
      <c r="I1632" s="109"/>
      <c r="J1632" s="109"/>
      <c r="K1632" s="109"/>
      <c r="L1632" s="107" t="str">
        <f>IF(COUNTA('Master Tables'!$A1632:$C1632)=0,"",IF(COUNTA('Master Tables'!$D1632:$E1632,'Master Tables'!$I1632)=3,"Yes","No"))</f>
        <v/>
      </c>
      <c r="M1632" s="107">
        <f>COUNTA('Master Tables'!$D1632:$E1632,'Master Tables'!$I1632)+IF('Master Tables'!$J1632="Yes",1,0)</f>
        <v>0</v>
      </c>
      <c r="N1632" s="108">
        <f>IF('Master Tables'!$M1632&gt;0,4,0)</f>
        <v>0</v>
      </c>
    </row>
    <row r="1633" spans="1:14" s="4" customFormat="1">
      <c r="A1633" s="109"/>
      <c r="B1633" s="110"/>
      <c r="C1633" s="110"/>
      <c r="D1633" s="110"/>
      <c r="E1633" s="110"/>
      <c r="F1633" s="110"/>
      <c r="G1633" s="109"/>
      <c r="H1633" s="109"/>
      <c r="I1633" s="109"/>
      <c r="J1633" s="109"/>
      <c r="K1633" s="109"/>
      <c r="L1633" s="107" t="str">
        <f>IF(COUNTA('Master Tables'!$A1633:$C1633)=0,"",IF(COUNTA('Master Tables'!$D1633:$E1633,'Master Tables'!$I1633)=3,"Yes","No"))</f>
        <v/>
      </c>
      <c r="M1633" s="107">
        <f>COUNTA('Master Tables'!$D1633:$E1633,'Master Tables'!$I1633)+IF('Master Tables'!$J1633="Yes",1,0)</f>
        <v>0</v>
      </c>
      <c r="N1633" s="108">
        <f>IF('Master Tables'!$M1633&gt;0,4,0)</f>
        <v>0</v>
      </c>
    </row>
    <row r="1634" spans="1:14" s="4" customFormat="1">
      <c r="A1634" s="109"/>
      <c r="B1634" s="110"/>
      <c r="C1634" s="110"/>
      <c r="D1634" s="110"/>
      <c r="E1634" s="110"/>
      <c r="F1634" s="110"/>
      <c r="G1634" s="109"/>
      <c r="H1634" s="109"/>
      <c r="I1634" s="109"/>
      <c r="J1634" s="109"/>
      <c r="K1634" s="109"/>
      <c r="L1634" s="107" t="str">
        <f>IF(COUNTA('Master Tables'!$A1634:$C1634)=0,"",IF(COUNTA('Master Tables'!$D1634:$E1634,'Master Tables'!$I1634)=3,"Yes","No"))</f>
        <v/>
      </c>
      <c r="M1634" s="107">
        <f>COUNTA('Master Tables'!$D1634:$E1634,'Master Tables'!$I1634)+IF('Master Tables'!$J1634="Yes",1,0)</f>
        <v>0</v>
      </c>
      <c r="N1634" s="108">
        <f>IF('Master Tables'!$M1634&gt;0,4,0)</f>
        <v>0</v>
      </c>
    </row>
    <row r="1635" spans="1:14" s="4" customFormat="1">
      <c r="A1635" s="109"/>
      <c r="B1635" s="110"/>
      <c r="C1635" s="110"/>
      <c r="D1635" s="110"/>
      <c r="E1635" s="110"/>
      <c r="F1635" s="110"/>
      <c r="G1635" s="109"/>
      <c r="H1635" s="109"/>
      <c r="I1635" s="109"/>
      <c r="J1635" s="109"/>
      <c r="K1635" s="109"/>
      <c r="L1635" s="107" t="str">
        <f>IF(COUNTA('Master Tables'!$A1635:$C1635)=0,"",IF(COUNTA('Master Tables'!$D1635:$E1635,'Master Tables'!$I1635)=3,"Yes","No"))</f>
        <v/>
      </c>
      <c r="M1635" s="107">
        <f>COUNTA('Master Tables'!$D1635:$E1635,'Master Tables'!$I1635)+IF('Master Tables'!$J1635="Yes",1,0)</f>
        <v>0</v>
      </c>
      <c r="N1635" s="108">
        <f>IF('Master Tables'!$M1635&gt;0,4,0)</f>
        <v>0</v>
      </c>
    </row>
    <row r="1636" spans="1:14" s="4" customFormat="1">
      <c r="A1636" s="109"/>
      <c r="B1636" s="110"/>
      <c r="C1636" s="110"/>
      <c r="D1636" s="110"/>
      <c r="E1636" s="110"/>
      <c r="F1636" s="110"/>
      <c r="G1636" s="109"/>
      <c r="H1636" s="109"/>
      <c r="I1636" s="109"/>
      <c r="J1636" s="109"/>
      <c r="K1636" s="109"/>
      <c r="L1636" s="107" t="str">
        <f>IF(COUNTA('Master Tables'!$A1636:$C1636)=0,"",IF(COUNTA('Master Tables'!$D1636:$E1636,'Master Tables'!$I1636)=3,"Yes","No"))</f>
        <v/>
      </c>
      <c r="M1636" s="107">
        <f>COUNTA('Master Tables'!$D1636:$E1636,'Master Tables'!$I1636)+IF('Master Tables'!$J1636="Yes",1,0)</f>
        <v>0</v>
      </c>
      <c r="N1636" s="108">
        <f>IF('Master Tables'!$M1636&gt;0,4,0)</f>
        <v>0</v>
      </c>
    </row>
    <row r="1637" spans="1:14" s="4" customFormat="1">
      <c r="A1637" s="109"/>
      <c r="B1637" s="110"/>
      <c r="C1637" s="110"/>
      <c r="D1637" s="110"/>
      <c r="E1637" s="110"/>
      <c r="F1637" s="110"/>
      <c r="G1637" s="109"/>
      <c r="H1637" s="109"/>
      <c r="I1637" s="109"/>
      <c r="J1637" s="109"/>
      <c r="K1637" s="109"/>
      <c r="L1637" s="107" t="str">
        <f>IF(COUNTA('Master Tables'!$A1637:$C1637)=0,"",IF(COUNTA('Master Tables'!$D1637:$E1637,'Master Tables'!$I1637)=3,"Yes","No"))</f>
        <v/>
      </c>
      <c r="M1637" s="107">
        <f>COUNTA('Master Tables'!$D1637:$E1637,'Master Tables'!$I1637)+IF('Master Tables'!$J1637="Yes",1,0)</f>
        <v>0</v>
      </c>
      <c r="N1637" s="108">
        <f>IF('Master Tables'!$M1637&gt;0,4,0)</f>
        <v>0</v>
      </c>
    </row>
    <row r="1638" spans="1:14" s="4" customFormat="1">
      <c r="A1638" s="109"/>
      <c r="B1638" s="110"/>
      <c r="C1638" s="110"/>
      <c r="D1638" s="110"/>
      <c r="E1638" s="110"/>
      <c r="F1638" s="110"/>
      <c r="G1638" s="109"/>
      <c r="H1638" s="109"/>
      <c r="I1638" s="109"/>
      <c r="J1638" s="109"/>
      <c r="K1638" s="109"/>
      <c r="L1638" s="107" t="str">
        <f>IF(COUNTA('Master Tables'!$A1638:$C1638)=0,"",IF(COUNTA('Master Tables'!$D1638:$E1638,'Master Tables'!$I1638)=3,"Yes","No"))</f>
        <v/>
      </c>
      <c r="M1638" s="107">
        <f>COUNTA('Master Tables'!$D1638:$E1638,'Master Tables'!$I1638)+IF('Master Tables'!$J1638="Yes",1,0)</f>
        <v>0</v>
      </c>
      <c r="N1638" s="108">
        <f>IF('Master Tables'!$M1638&gt;0,4,0)</f>
        <v>0</v>
      </c>
    </row>
    <row r="1639" spans="1:14" s="4" customFormat="1">
      <c r="A1639" s="109"/>
      <c r="B1639" s="110"/>
      <c r="C1639" s="110"/>
      <c r="D1639" s="110"/>
      <c r="E1639" s="110"/>
      <c r="F1639" s="110"/>
      <c r="G1639" s="109"/>
      <c r="H1639" s="109"/>
      <c r="I1639" s="109"/>
      <c r="J1639" s="109"/>
      <c r="K1639" s="109"/>
      <c r="L1639" s="107" t="str">
        <f>IF(COUNTA('Master Tables'!$A1639:$C1639)=0,"",IF(COUNTA('Master Tables'!$D1639:$E1639,'Master Tables'!$I1639)=3,"Yes","No"))</f>
        <v/>
      </c>
      <c r="M1639" s="107">
        <f>COUNTA('Master Tables'!$D1639:$E1639,'Master Tables'!$I1639)+IF('Master Tables'!$J1639="Yes",1,0)</f>
        <v>0</v>
      </c>
      <c r="N1639" s="108">
        <f>IF('Master Tables'!$M1639&gt;0,4,0)</f>
        <v>0</v>
      </c>
    </row>
    <row r="1640" spans="1:14" s="4" customFormat="1">
      <c r="A1640" s="109"/>
      <c r="B1640" s="110"/>
      <c r="C1640" s="110"/>
      <c r="D1640" s="110"/>
      <c r="E1640" s="110"/>
      <c r="F1640" s="110"/>
      <c r="G1640" s="109"/>
      <c r="H1640" s="109"/>
      <c r="I1640" s="109"/>
      <c r="J1640" s="109"/>
      <c r="K1640" s="109"/>
      <c r="L1640" s="107" t="str">
        <f>IF(COUNTA('Master Tables'!$A1640:$C1640)=0,"",IF(COUNTA('Master Tables'!$D1640:$E1640,'Master Tables'!$I1640)=3,"Yes","No"))</f>
        <v/>
      </c>
      <c r="M1640" s="107">
        <f>COUNTA('Master Tables'!$D1640:$E1640,'Master Tables'!$I1640)+IF('Master Tables'!$J1640="Yes",1,0)</f>
        <v>0</v>
      </c>
      <c r="N1640" s="108">
        <f>IF('Master Tables'!$M1640&gt;0,4,0)</f>
        <v>0</v>
      </c>
    </row>
    <row r="1641" spans="1:14" s="4" customFormat="1">
      <c r="A1641" s="109"/>
      <c r="B1641" s="110"/>
      <c r="C1641" s="110"/>
      <c r="D1641" s="110"/>
      <c r="E1641" s="110"/>
      <c r="F1641" s="110"/>
      <c r="G1641" s="109"/>
      <c r="H1641" s="109"/>
      <c r="I1641" s="109"/>
      <c r="J1641" s="109"/>
      <c r="K1641" s="109"/>
      <c r="L1641" s="107" t="str">
        <f>IF(COUNTA('Master Tables'!$A1641:$C1641)=0,"",IF(COUNTA('Master Tables'!$D1641:$E1641,'Master Tables'!$I1641)=3,"Yes","No"))</f>
        <v/>
      </c>
      <c r="M1641" s="107">
        <f>COUNTA('Master Tables'!$D1641:$E1641,'Master Tables'!$I1641)+IF('Master Tables'!$J1641="Yes",1,0)</f>
        <v>0</v>
      </c>
      <c r="N1641" s="108">
        <f>IF('Master Tables'!$M1641&gt;0,4,0)</f>
        <v>0</v>
      </c>
    </row>
    <row r="1642" spans="1:14" s="4" customFormat="1">
      <c r="A1642" s="109"/>
      <c r="B1642" s="110"/>
      <c r="C1642" s="110"/>
      <c r="D1642" s="110"/>
      <c r="E1642" s="110"/>
      <c r="F1642" s="110"/>
      <c r="G1642" s="109"/>
      <c r="H1642" s="109"/>
      <c r="I1642" s="109"/>
      <c r="J1642" s="109"/>
      <c r="K1642" s="109"/>
      <c r="L1642" s="107" t="str">
        <f>IF(COUNTA('Master Tables'!$A1642:$C1642)=0,"",IF(COUNTA('Master Tables'!$D1642:$E1642,'Master Tables'!$I1642)=3,"Yes","No"))</f>
        <v/>
      </c>
      <c r="M1642" s="107">
        <f>COUNTA('Master Tables'!$D1642:$E1642,'Master Tables'!$I1642)+IF('Master Tables'!$J1642="Yes",1,0)</f>
        <v>0</v>
      </c>
      <c r="N1642" s="108">
        <f>IF('Master Tables'!$M1642&gt;0,4,0)</f>
        <v>0</v>
      </c>
    </row>
    <row r="1643" spans="1:14" s="4" customFormat="1">
      <c r="A1643" s="109"/>
      <c r="B1643" s="110"/>
      <c r="C1643" s="110"/>
      <c r="D1643" s="110"/>
      <c r="E1643" s="110"/>
      <c r="F1643" s="110"/>
      <c r="G1643" s="109"/>
      <c r="H1643" s="109"/>
      <c r="I1643" s="109"/>
      <c r="J1643" s="109"/>
      <c r="K1643" s="109"/>
      <c r="L1643" s="107" t="str">
        <f>IF(COUNTA('Master Tables'!$A1643:$C1643)=0,"",IF(COUNTA('Master Tables'!$D1643:$E1643,'Master Tables'!$I1643)=3,"Yes","No"))</f>
        <v/>
      </c>
      <c r="M1643" s="107">
        <f>COUNTA('Master Tables'!$D1643:$E1643,'Master Tables'!$I1643)+IF('Master Tables'!$J1643="Yes",1,0)</f>
        <v>0</v>
      </c>
      <c r="N1643" s="108">
        <f>IF('Master Tables'!$M1643&gt;0,4,0)</f>
        <v>0</v>
      </c>
    </row>
    <row r="1644" spans="1:14" s="4" customFormat="1">
      <c r="A1644" s="109"/>
      <c r="B1644" s="110"/>
      <c r="C1644" s="110"/>
      <c r="D1644" s="110"/>
      <c r="E1644" s="110"/>
      <c r="F1644" s="110"/>
      <c r="G1644" s="109"/>
      <c r="H1644" s="109"/>
      <c r="I1644" s="109"/>
      <c r="J1644" s="109"/>
      <c r="K1644" s="109"/>
      <c r="L1644" s="107" t="str">
        <f>IF(COUNTA('Master Tables'!$A1644:$C1644)=0,"",IF(COUNTA('Master Tables'!$D1644:$E1644,'Master Tables'!$I1644)=3,"Yes","No"))</f>
        <v/>
      </c>
      <c r="M1644" s="107">
        <f>COUNTA('Master Tables'!$D1644:$E1644,'Master Tables'!$I1644)+IF('Master Tables'!$J1644="Yes",1,0)</f>
        <v>0</v>
      </c>
      <c r="N1644" s="108">
        <f>IF('Master Tables'!$M1644&gt;0,4,0)</f>
        <v>0</v>
      </c>
    </row>
    <row r="1645" spans="1:14" s="4" customFormat="1">
      <c r="A1645" s="109"/>
      <c r="B1645" s="110"/>
      <c r="C1645" s="110"/>
      <c r="D1645" s="110"/>
      <c r="E1645" s="110"/>
      <c r="F1645" s="110"/>
      <c r="G1645" s="109"/>
      <c r="H1645" s="109"/>
      <c r="I1645" s="109"/>
      <c r="J1645" s="109"/>
      <c r="K1645" s="109"/>
      <c r="L1645" s="107" t="str">
        <f>IF(COUNTA('Master Tables'!$A1645:$C1645)=0,"",IF(COUNTA('Master Tables'!$D1645:$E1645,'Master Tables'!$I1645)=3,"Yes","No"))</f>
        <v/>
      </c>
      <c r="M1645" s="107">
        <f>COUNTA('Master Tables'!$D1645:$E1645,'Master Tables'!$I1645)+IF('Master Tables'!$J1645="Yes",1,0)</f>
        <v>0</v>
      </c>
      <c r="N1645" s="108">
        <f>IF('Master Tables'!$M1645&gt;0,4,0)</f>
        <v>0</v>
      </c>
    </row>
    <row r="1646" spans="1:14" s="4" customFormat="1">
      <c r="A1646" s="109"/>
      <c r="B1646" s="110"/>
      <c r="C1646" s="110"/>
      <c r="D1646" s="110"/>
      <c r="E1646" s="110"/>
      <c r="F1646" s="110"/>
      <c r="G1646" s="109"/>
      <c r="H1646" s="109"/>
      <c r="I1646" s="109"/>
      <c r="J1646" s="109"/>
      <c r="K1646" s="109"/>
      <c r="L1646" s="107" t="str">
        <f>IF(COUNTA('Master Tables'!$A1646:$C1646)=0,"",IF(COUNTA('Master Tables'!$D1646:$E1646,'Master Tables'!$I1646)=3,"Yes","No"))</f>
        <v/>
      </c>
      <c r="M1646" s="107">
        <f>COUNTA('Master Tables'!$D1646:$E1646,'Master Tables'!$I1646)+IF('Master Tables'!$J1646="Yes",1,0)</f>
        <v>0</v>
      </c>
      <c r="N1646" s="108">
        <f>IF('Master Tables'!$M1646&gt;0,4,0)</f>
        <v>0</v>
      </c>
    </row>
    <row r="1647" spans="1:14" s="4" customFormat="1">
      <c r="A1647" s="109"/>
      <c r="B1647" s="110"/>
      <c r="C1647" s="110"/>
      <c r="D1647" s="110"/>
      <c r="E1647" s="110"/>
      <c r="F1647" s="110"/>
      <c r="G1647" s="109"/>
      <c r="H1647" s="109"/>
      <c r="I1647" s="109"/>
      <c r="J1647" s="109"/>
      <c r="K1647" s="109"/>
      <c r="L1647" s="107" t="str">
        <f>IF(COUNTA('Master Tables'!$A1647:$C1647)=0,"",IF(COUNTA('Master Tables'!$D1647:$E1647,'Master Tables'!$I1647)=3,"Yes","No"))</f>
        <v/>
      </c>
      <c r="M1647" s="107">
        <f>COUNTA('Master Tables'!$D1647:$E1647,'Master Tables'!$I1647)+IF('Master Tables'!$J1647="Yes",1,0)</f>
        <v>0</v>
      </c>
      <c r="N1647" s="108">
        <f>IF('Master Tables'!$M1647&gt;0,4,0)</f>
        <v>0</v>
      </c>
    </row>
    <row r="1648" spans="1:14" s="4" customFormat="1">
      <c r="A1648" s="109"/>
      <c r="B1648" s="110"/>
      <c r="C1648" s="110"/>
      <c r="D1648" s="110"/>
      <c r="E1648" s="110"/>
      <c r="F1648" s="110"/>
      <c r="G1648" s="109"/>
      <c r="H1648" s="109"/>
      <c r="I1648" s="109"/>
      <c r="J1648" s="109"/>
      <c r="K1648" s="109"/>
      <c r="L1648" s="107" t="str">
        <f>IF(COUNTA('Master Tables'!$A1648:$C1648)=0,"",IF(COUNTA('Master Tables'!$D1648:$E1648,'Master Tables'!$I1648)=3,"Yes","No"))</f>
        <v/>
      </c>
      <c r="M1648" s="107">
        <f>COUNTA('Master Tables'!$D1648:$E1648,'Master Tables'!$I1648)+IF('Master Tables'!$J1648="Yes",1,0)</f>
        <v>0</v>
      </c>
      <c r="N1648" s="108">
        <f>IF('Master Tables'!$M1648&gt;0,4,0)</f>
        <v>0</v>
      </c>
    </row>
    <row r="1649" spans="1:14" s="4" customFormat="1">
      <c r="A1649" s="109"/>
      <c r="B1649" s="110"/>
      <c r="C1649" s="110"/>
      <c r="D1649" s="110"/>
      <c r="E1649" s="110"/>
      <c r="F1649" s="110"/>
      <c r="G1649" s="109"/>
      <c r="H1649" s="109"/>
      <c r="I1649" s="109"/>
      <c r="J1649" s="109"/>
      <c r="K1649" s="109"/>
      <c r="L1649" s="107" t="str">
        <f>IF(COUNTA('Master Tables'!$A1649:$C1649)=0,"",IF(COUNTA('Master Tables'!$D1649:$E1649,'Master Tables'!$I1649)=3,"Yes","No"))</f>
        <v/>
      </c>
      <c r="M1649" s="107">
        <f>COUNTA('Master Tables'!$D1649:$E1649,'Master Tables'!$I1649)+IF('Master Tables'!$J1649="Yes",1,0)</f>
        <v>0</v>
      </c>
      <c r="N1649" s="108">
        <f>IF('Master Tables'!$M1649&gt;0,4,0)</f>
        <v>0</v>
      </c>
    </row>
    <row r="1650" spans="1:14" s="4" customFormat="1">
      <c r="A1650" s="109"/>
      <c r="B1650" s="110"/>
      <c r="C1650" s="110"/>
      <c r="D1650" s="110"/>
      <c r="E1650" s="110"/>
      <c r="F1650" s="110"/>
      <c r="G1650" s="109"/>
      <c r="H1650" s="109"/>
      <c r="I1650" s="109"/>
      <c r="J1650" s="109"/>
      <c r="K1650" s="109"/>
      <c r="L1650" s="107" t="str">
        <f>IF(COUNTA('Master Tables'!$A1650:$C1650)=0,"",IF(COUNTA('Master Tables'!$D1650:$E1650,'Master Tables'!$I1650)=3,"Yes","No"))</f>
        <v/>
      </c>
      <c r="M1650" s="107">
        <f>COUNTA('Master Tables'!$D1650:$E1650,'Master Tables'!$I1650)+IF('Master Tables'!$J1650="Yes",1,0)</f>
        <v>0</v>
      </c>
      <c r="N1650" s="108">
        <f>IF('Master Tables'!$M1650&gt;0,4,0)</f>
        <v>0</v>
      </c>
    </row>
    <row r="1651" spans="1:14" s="4" customFormat="1">
      <c r="A1651" s="109"/>
      <c r="B1651" s="110"/>
      <c r="C1651" s="110"/>
      <c r="D1651" s="110"/>
      <c r="E1651" s="110"/>
      <c r="F1651" s="110"/>
      <c r="G1651" s="109"/>
      <c r="H1651" s="109"/>
      <c r="I1651" s="109"/>
      <c r="J1651" s="109"/>
      <c r="K1651" s="109"/>
      <c r="L1651" s="107" t="str">
        <f>IF(COUNTA('Master Tables'!$A1651:$C1651)=0,"",IF(COUNTA('Master Tables'!$D1651:$E1651,'Master Tables'!$I1651)=3,"Yes","No"))</f>
        <v/>
      </c>
      <c r="M1651" s="107">
        <f>COUNTA('Master Tables'!$D1651:$E1651,'Master Tables'!$I1651)+IF('Master Tables'!$J1651="Yes",1,0)</f>
        <v>0</v>
      </c>
      <c r="N1651" s="108">
        <f>IF('Master Tables'!$M1651&gt;0,4,0)</f>
        <v>0</v>
      </c>
    </row>
    <row r="1652" spans="1:14" s="4" customFormat="1">
      <c r="A1652" s="109"/>
      <c r="B1652" s="110"/>
      <c r="C1652" s="110"/>
      <c r="D1652" s="110"/>
      <c r="E1652" s="110"/>
      <c r="F1652" s="110"/>
      <c r="G1652" s="109"/>
      <c r="H1652" s="109"/>
      <c r="I1652" s="109"/>
      <c r="J1652" s="109"/>
      <c r="K1652" s="109"/>
      <c r="L1652" s="107" t="str">
        <f>IF(COUNTA('Master Tables'!$A1652:$C1652)=0,"",IF(COUNTA('Master Tables'!$D1652:$E1652,'Master Tables'!$I1652)=3,"Yes","No"))</f>
        <v/>
      </c>
      <c r="M1652" s="107">
        <f>COUNTA('Master Tables'!$D1652:$E1652,'Master Tables'!$I1652)+IF('Master Tables'!$J1652="Yes",1,0)</f>
        <v>0</v>
      </c>
      <c r="N1652" s="108">
        <f>IF('Master Tables'!$M1652&gt;0,4,0)</f>
        <v>0</v>
      </c>
    </row>
    <row r="1653" spans="1:14" s="4" customFormat="1">
      <c r="A1653" s="109"/>
      <c r="B1653" s="110"/>
      <c r="C1653" s="110"/>
      <c r="D1653" s="110"/>
      <c r="E1653" s="110"/>
      <c r="F1653" s="110"/>
      <c r="G1653" s="109"/>
      <c r="H1653" s="109"/>
      <c r="I1653" s="109"/>
      <c r="J1653" s="109"/>
      <c r="K1653" s="109"/>
      <c r="L1653" s="107" t="str">
        <f>IF(COUNTA('Master Tables'!$A1653:$C1653)=0,"",IF(COUNTA('Master Tables'!$D1653:$E1653,'Master Tables'!$I1653)=3,"Yes","No"))</f>
        <v/>
      </c>
      <c r="M1653" s="107">
        <f>COUNTA('Master Tables'!$D1653:$E1653,'Master Tables'!$I1653)+IF('Master Tables'!$J1653="Yes",1,0)</f>
        <v>0</v>
      </c>
      <c r="N1653" s="108">
        <f>IF('Master Tables'!$M1653&gt;0,4,0)</f>
        <v>0</v>
      </c>
    </row>
    <row r="1654" spans="1:14" s="4" customFormat="1">
      <c r="A1654" s="109"/>
      <c r="B1654" s="110"/>
      <c r="C1654" s="110"/>
      <c r="D1654" s="110"/>
      <c r="E1654" s="110"/>
      <c r="F1654" s="110"/>
      <c r="G1654" s="109"/>
      <c r="H1654" s="109"/>
      <c r="I1654" s="109"/>
      <c r="J1654" s="109"/>
      <c r="K1654" s="109"/>
      <c r="L1654" s="107" t="str">
        <f>IF(COUNTA('Master Tables'!$A1654:$C1654)=0,"",IF(COUNTA('Master Tables'!$D1654:$E1654,'Master Tables'!$I1654)=3,"Yes","No"))</f>
        <v/>
      </c>
      <c r="M1654" s="107">
        <f>COUNTA('Master Tables'!$D1654:$E1654,'Master Tables'!$I1654)+IF('Master Tables'!$J1654="Yes",1,0)</f>
        <v>0</v>
      </c>
      <c r="N1654" s="108">
        <f>IF('Master Tables'!$M1654&gt;0,4,0)</f>
        <v>0</v>
      </c>
    </row>
    <row r="1655" spans="1:14" s="4" customFormat="1">
      <c r="A1655" s="109"/>
      <c r="B1655" s="110"/>
      <c r="C1655" s="110"/>
      <c r="D1655" s="110"/>
      <c r="E1655" s="110"/>
      <c r="F1655" s="110"/>
      <c r="G1655" s="109"/>
      <c r="H1655" s="109"/>
      <c r="I1655" s="109"/>
      <c r="J1655" s="109"/>
      <c r="K1655" s="109"/>
      <c r="L1655" s="107" t="str">
        <f>IF(COUNTA('Master Tables'!$A1655:$C1655)=0,"",IF(COUNTA('Master Tables'!$D1655:$E1655,'Master Tables'!$I1655)=3,"Yes","No"))</f>
        <v/>
      </c>
      <c r="M1655" s="107">
        <f>COUNTA('Master Tables'!$D1655:$E1655,'Master Tables'!$I1655)+IF('Master Tables'!$J1655="Yes",1,0)</f>
        <v>0</v>
      </c>
      <c r="N1655" s="108">
        <f>IF('Master Tables'!$M1655&gt;0,4,0)</f>
        <v>0</v>
      </c>
    </row>
    <row r="1656" spans="1:14" s="4" customFormat="1">
      <c r="A1656" s="109"/>
      <c r="B1656" s="110"/>
      <c r="C1656" s="110"/>
      <c r="D1656" s="110"/>
      <c r="E1656" s="110"/>
      <c r="F1656" s="110"/>
      <c r="G1656" s="109"/>
      <c r="H1656" s="109"/>
      <c r="I1656" s="109"/>
      <c r="J1656" s="109"/>
      <c r="K1656" s="109"/>
      <c r="L1656" s="107" t="str">
        <f>IF(COUNTA('Master Tables'!$A1656:$C1656)=0,"",IF(COUNTA('Master Tables'!$D1656:$E1656,'Master Tables'!$I1656)=3,"Yes","No"))</f>
        <v/>
      </c>
      <c r="M1656" s="107">
        <f>COUNTA('Master Tables'!$D1656:$E1656,'Master Tables'!$I1656)+IF('Master Tables'!$J1656="Yes",1,0)</f>
        <v>0</v>
      </c>
      <c r="N1656" s="108">
        <f>IF('Master Tables'!$M1656&gt;0,4,0)</f>
        <v>0</v>
      </c>
    </row>
    <row r="1657" spans="1:14" s="4" customFormat="1">
      <c r="A1657" s="109"/>
      <c r="B1657" s="110"/>
      <c r="C1657" s="110"/>
      <c r="D1657" s="110"/>
      <c r="E1657" s="110"/>
      <c r="F1657" s="110"/>
      <c r="G1657" s="109"/>
      <c r="H1657" s="109"/>
      <c r="I1657" s="109"/>
      <c r="J1657" s="109"/>
      <c r="K1657" s="109"/>
      <c r="L1657" s="107" t="str">
        <f>IF(COUNTA('Master Tables'!$A1657:$C1657)=0,"",IF(COUNTA('Master Tables'!$D1657:$E1657,'Master Tables'!$I1657)=3,"Yes","No"))</f>
        <v/>
      </c>
      <c r="M1657" s="107">
        <f>COUNTA('Master Tables'!$D1657:$E1657,'Master Tables'!$I1657)+IF('Master Tables'!$J1657="Yes",1,0)</f>
        <v>0</v>
      </c>
      <c r="N1657" s="108">
        <f>IF('Master Tables'!$M1657&gt;0,4,0)</f>
        <v>0</v>
      </c>
    </row>
    <row r="1658" spans="1:14" s="4" customFormat="1">
      <c r="A1658" s="109"/>
      <c r="B1658" s="110"/>
      <c r="C1658" s="110"/>
      <c r="D1658" s="110"/>
      <c r="E1658" s="110"/>
      <c r="F1658" s="110"/>
      <c r="G1658" s="109"/>
      <c r="H1658" s="109"/>
      <c r="I1658" s="109"/>
      <c r="J1658" s="109"/>
      <c r="K1658" s="109"/>
      <c r="L1658" s="107" t="str">
        <f>IF(COUNTA('Master Tables'!$A1658:$C1658)=0,"",IF(COUNTA('Master Tables'!$D1658:$E1658,'Master Tables'!$I1658)=3,"Yes","No"))</f>
        <v/>
      </c>
      <c r="M1658" s="107">
        <f>COUNTA('Master Tables'!$D1658:$E1658,'Master Tables'!$I1658)+IF('Master Tables'!$J1658="Yes",1,0)</f>
        <v>0</v>
      </c>
      <c r="N1658" s="108">
        <f>IF('Master Tables'!$M1658&gt;0,4,0)</f>
        <v>0</v>
      </c>
    </row>
    <row r="1659" spans="1:14" s="4" customFormat="1">
      <c r="A1659" s="109"/>
      <c r="B1659" s="110"/>
      <c r="C1659" s="110"/>
      <c r="D1659" s="110"/>
      <c r="E1659" s="110"/>
      <c r="F1659" s="110"/>
      <c r="G1659" s="109"/>
      <c r="H1659" s="109"/>
      <c r="I1659" s="109"/>
      <c r="J1659" s="109"/>
      <c r="K1659" s="109"/>
      <c r="L1659" s="107" t="str">
        <f>IF(COUNTA('Master Tables'!$A1659:$C1659)=0,"",IF(COUNTA('Master Tables'!$D1659:$E1659,'Master Tables'!$I1659)=3,"Yes","No"))</f>
        <v/>
      </c>
      <c r="M1659" s="107">
        <f>COUNTA('Master Tables'!$D1659:$E1659,'Master Tables'!$I1659)+IF('Master Tables'!$J1659="Yes",1,0)</f>
        <v>0</v>
      </c>
      <c r="N1659" s="108">
        <f>IF('Master Tables'!$M1659&gt;0,4,0)</f>
        <v>0</v>
      </c>
    </row>
    <row r="1660" spans="1:14" s="4" customFormat="1">
      <c r="A1660" s="109"/>
      <c r="B1660" s="110"/>
      <c r="C1660" s="110"/>
      <c r="D1660" s="110"/>
      <c r="E1660" s="110"/>
      <c r="F1660" s="110"/>
      <c r="G1660" s="109"/>
      <c r="H1660" s="109"/>
      <c r="I1660" s="109"/>
      <c r="J1660" s="109"/>
      <c r="K1660" s="109"/>
      <c r="L1660" s="107" t="str">
        <f>IF(COUNTA('Master Tables'!$A1660:$C1660)=0,"",IF(COUNTA('Master Tables'!$D1660:$E1660,'Master Tables'!$I1660)=3,"Yes","No"))</f>
        <v/>
      </c>
      <c r="M1660" s="107">
        <f>COUNTA('Master Tables'!$D1660:$E1660,'Master Tables'!$I1660)+IF('Master Tables'!$J1660="Yes",1,0)</f>
        <v>0</v>
      </c>
      <c r="N1660" s="108">
        <f>IF('Master Tables'!$M1660&gt;0,4,0)</f>
        <v>0</v>
      </c>
    </row>
    <row r="1661" spans="1:14" s="4" customFormat="1">
      <c r="A1661" s="109"/>
      <c r="B1661" s="110"/>
      <c r="C1661" s="110"/>
      <c r="D1661" s="110"/>
      <c r="E1661" s="110"/>
      <c r="F1661" s="110"/>
      <c r="G1661" s="109"/>
      <c r="H1661" s="109"/>
      <c r="I1661" s="109"/>
      <c r="J1661" s="109"/>
      <c r="K1661" s="109"/>
      <c r="L1661" s="107" t="str">
        <f>IF(COUNTA('Master Tables'!$A1661:$C1661)=0,"",IF(COUNTA('Master Tables'!$D1661:$E1661,'Master Tables'!$I1661)=3,"Yes","No"))</f>
        <v/>
      </c>
      <c r="M1661" s="107">
        <f>COUNTA('Master Tables'!$D1661:$E1661,'Master Tables'!$I1661)+IF('Master Tables'!$J1661="Yes",1,0)</f>
        <v>0</v>
      </c>
      <c r="N1661" s="108">
        <f>IF('Master Tables'!$M1661&gt;0,4,0)</f>
        <v>0</v>
      </c>
    </row>
    <row r="1662" spans="1:14" s="4" customFormat="1">
      <c r="A1662" s="109"/>
      <c r="B1662" s="110"/>
      <c r="C1662" s="110"/>
      <c r="D1662" s="110"/>
      <c r="E1662" s="110"/>
      <c r="F1662" s="110"/>
      <c r="G1662" s="109"/>
      <c r="H1662" s="109"/>
      <c r="I1662" s="109"/>
      <c r="J1662" s="109"/>
      <c r="K1662" s="109"/>
      <c r="L1662" s="107" t="str">
        <f>IF(COUNTA('Master Tables'!$A1662:$C1662)=0,"",IF(COUNTA('Master Tables'!$D1662:$E1662,'Master Tables'!$I1662)=3,"Yes","No"))</f>
        <v/>
      </c>
      <c r="M1662" s="107">
        <f>COUNTA('Master Tables'!$D1662:$E1662,'Master Tables'!$I1662)+IF('Master Tables'!$J1662="Yes",1,0)</f>
        <v>0</v>
      </c>
      <c r="N1662" s="108">
        <f>IF('Master Tables'!$M1662&gt;0,4,0)</f>
        <v>0</v>
      </c>
    </row>
    <row r="1663" spans="1:14" s="4" customFormat="1">
      <c r="A1663" s="109"/>
      <c r="B1663" s="110"/>
      <c r="C1663" s="110"/>
      <c r="D1663" s="110"/>
      <c r="E1663" s="110"/>
      <c r="F1663" s="110"/>
      <c r="G1663" s="109"/>
      <c r="H1663" s="109"/>
      <c r="I1663" s="109"/>
      <c r="J1663" s="109"/>
      <c r="K1663" s="109"/>
      <c r="L1663" s="107" t="str">
        <f>IF(COUNTA('Master Tables'!$A1663:$C1663)=0,"",IF(COUNTA('Master Tables'!$D1663:$E1663,'Master Tables'!$I1663)=3,"Yes","No"))</f>
        <v/>
      </c>
      <c r="M1663" s="107">
        <f>COUNTA('Master Tables'!$D1663:$E1663,'Master Tables'!$I1663)+IF('Master Tables'!$J1663="Yes",1,0)</f>
        <v>0</v>
      </c>
      <c r="N1663" s="108">
        <f>IF('Master Tables'!$M1663&gt;0,4,0)</f>
        <v>0</v>
      </c>
    </row>
    <row r="1664" spans="1:14" s="4" customFormat="1">
      <c r="A1664" s="109"/>
      <c r="B1664" s="110"/>
      <c r="C1664" s="110"/>
      <c r="D1664" s="110"/>
      <c r="E1664" s="110"/>
      <c r="F1664" s="110"/>
      <c r="G1664" s="109"/>
      <c r="H1664" s="109"/>
      <c r="I1664" s="109"/>
      <c r="J1664" s="109"/>
      <c r="K1664" s="109"/>
      <c r="L1664" s="107" t="str">
        <f>IF(COUNTA('Master Tables'!$A1664:$C1664)=0,"",IF(COUNTA('Master Tables'!$D1664:$E1664,'Master Tables'!$I1664)=3,"Yes","No"))</f>
        <v/>
      </c>
      <c r="M1664" s="107">
        <f>COUNTA('Master Tables'!$D1664:$E1664,'Master Tables'!$I1664)+IF('Master Tables'!$J1664="Yes",1,0)</f>
        <v>0</v>
      </c>
      <c r="N1664" s="108">
        <f>IF('Master Tables'!$M1664&gt;0,4,0)</f>
        <v>0</v>
      </c>
    </row>
    <row r="1665" spans="1:14" s="4" customFormat="1">
      <c r="A1665" s="109"/>
      <c r="B1665" s="110"/>
      <c r="C1665" s="110"/>
      <c r="D1665" s="110"/>
      <c r="E1665" s="110"/>
      <c r="F1665" s="110"/>
      <c r="G1665" s="109"/>
      <c r="H1665" s="109"/>
      <c r="I1665" s="109"/>
      <c r="J1665" s="109"/>
      <c r="K1665" s="109"/>
      <c r="L1665" s="107" t="str">
        <f>IF(COUNTA('Master Tables'!$A1665:$C1665)=0,"",IF(COUNTA('Master Tables'!$D1665:$E1665,'Master Tables'!$I1665)=3,"Yes","No"))</f>
        <v/>
      </c>
      <c r="M1665" s="107">
        <f>COUNTA('Master Tables'!$D1665:$E1665,'Master Tables'!$I1665)+IF('Master Tables'!$J1665="Yes",1,0)</f>
        <v>0</v>
      </c>
      <c r="N1665" s="108">
        <f>IF('Master Tables'!$M1665&gt;0,4,0)</f>
        <v>0</v>
      </c>
    </row>
    <row r="1666" spans="1:14" s="4" customFormat="1">
      <c r="A1666" s="109"/>
      <c r="B1666" s="110"/>
      <c r="C1666" s="110"/>
      <c r="D1666" s="110"/>
      <c r="E1666" s="110"/>
      <c r="F1666" s="110"/>
      <c r="G1666" s="109"/>
      <c r="H1666" s="109"/>
      <c r="I1666" s="109"/>
      <c r="J1666" s="109"/>
      <c r="K1666" s="109"/>
      <c r="L1666" s="107" t="str">
        <f>IF(COUNTA('Master Tables'!$A1666:$C1666)=0,"",IF(COUNTA('Master Tables'!$D1666:$E1666,'Master Tables'!$I1666)=3,"Yes","No"))</f>
        <v/>
      </c>
      <c r="M1666" s="107">
        <f>COUNTA('Master Tables'!$D1666:$E1666,'Master Tables'!$I1666)+IF('Master Tables'!$J1666="Yes",1,0)</f>
        <v>0</v>
      </c>
      <c r="N1666" s="108">
        <f>IF('Master Tables'!$M1666&gt;0,4,0)</f>
        <v>0</v>
      </c>
    </row>
    <row r="1667" spans="1:14" s="4" customFormat="1">
      <c r="A1667" s="109"/>
      <c r="B1667" s="110"/>
      <c r="C1667" s="110"/>
      <c r="D1667" s="110"/>
      <c r="E1667" s="110"/>
      <c r="F1667" s="110"/>
      <c r="G1667" s="109"/>
      <c r="H1667" s="109"/>
      <c r="I1667" s="109"/>
      <c r="J1667" s="109"/>
      <c r="K1667" s="109"/>
      <c r="L1667" s="107" t="str">
        <f>IF(COUNTA('Master Tables'!$A1667:$C1667)=0,"",IF(COUNTA('Master Tables'!$D1667:$E1667,'Master Tables'!$I1667)=3,"Yes","No"))</f>
        <v/>
      </c>
      <c r="M1667" s="107">
        <f>COUNTA('Master Tables'!$D1667:$E1667,'Master Tables'!$I1667)+IF('Master Tables'!$J1667="Yes",1,0)</f>
        <v>0</v>
      </c>
      <c r="N1667" s="108">
        <f>IF('Master Tables'!$M1667&gt;0,4,0)</f>
        <v>0</v>
      </c>
    </row>
    <row r="1668" spans="1:14" s="4" customFormat="1">
      <c r="A1668" s="109"/>
      <c r="B1668" s="110"/>
      <c r="C1668" s="110"/>
      <c r="D1668" s="110"/>
      <c r="E1668" s="110"/>
      <c r="F1668" s="110"/>
      <c r="G1668" s="109"/>
      <c r="H1668" s="109"/>
      <c r="I1668" s="109"/>
      <c r="J1668" s="109"/>
      <c r="K1668" s="109"/>
      <c r="L1668" s="107" t="str">
        <f>IF(COUNTA('Master Tables'!$A1668:$C1668)=0,"",IF(COUNTA('Master Tables'!$D1668:$E1668,'Master Tables'!$I1668)=3,"Yes","No"))</f>
        <v/>
      </c>
      <c r="M1668" s="107">
        <f>COUNTA('Master Tables'!$D1668:$E1668,'Master Tables'!$I1668)+IF('Master Tables'!$J1668="Yes",1,0)</f>
        <v>0</v>
      </c>
      <c r="N1668" s="108">
        <f>IF('Master Tables'!$M1668&gt;0,4,0)</f>
        <v>0</v>
      </c>
    </row>
    <row r="1669" spans="1:14" s="4" customFormat="1">
      <c r="A1669" s="109"/>
      <c r="B1669" s="110"/>
      <c r="C1669" s="110"/>
      <c r="D1669" s="110"/>
      <c r="E1669" s="110"/>
      <c r="F1669" s="110"/>
      <c r="G1669" s="109"/>
      <c r="H1669" s="109"/>
      <c r="I1669" s="109"/>
      <c r="J1669" s="109"/>
      <c r="K1669" s="109"/>
      <c r="L1669" s="107" t="str">
        <f>IF(COUNTA('Master Tables'!$A1669:$C1669)=0,"",IF(COUNTA('Master Tables'!$D1669:$E1669,'Master Tables'!$I1669)=3,"Yes","No"))</f>
        <v/>
      </c>
      <c r="M1669" s="107">
        <f>COUNTA('Master Tables'!$D1669:$E1669,'Master Tables'!$I1669)+IF('Master Tables'!$J1669="Yes",1,0)</f>
        <v>0</v>
      </c>
      <c r="N1669" s="108">
        <f>IF('Master Tables'!$M1669&gt;0,4,0)</f>
        <v>0</v>
      </c>
    </row>
    <row r="1670" spans="1:14" s="4" customFormat="1">
      <c r="A1670" s="109"/>
      <c r="B1670" s="110"/>
      <c r="C1670" s="110"/>
      <c r="D1670" s="110"/>
      <c r="E1670" s="110"/>
      <c r="F1670" s="110"/>
      <c r="G1670" s="109"/>
      <c r="H1670" s="109"/>
      <c r="I1670" s="109"/>
      <c r="J1670" s="109"/>
      <c r="K1670" s="109"/>
      <c r="L1670" s="107" t="str">
        <f>IF(COUNTA('Master Tables'!$A1670:$C1670)=0,"",IF(COUNTA('Master Tables'!$D1670:$E1670,'Master Tables'!$I1670)=3,"Yes","No"))</f>
        <v/>
      </c>
      <c r="M1670" s="107">
        <f>COUNTA('Master Tables'!$D1670:$E1670,'Master Tables'!$I1670)+IF('Master Tables'!$J1670="Yes",1,0)</f>
        <v>0</v>
      </c>
      <c r="N1670" s="108">
        <f>IF('Master Tables'!$M1670&gt;0,4,0)</f>
        <v>0</v>
      </c>
    </row>
    <row r="1671" spans="1:14" s="4" customFormat="1">
      <c r="A1671" s="109"/>
      <c r="B1671" s="110"/>
      <c r="C1671" s="110"/>
      <c r="D1671" s="110"/>
      <c r="E1671" s="110"/>
      <c r="F1671" s="110"/>
      <c r="G1671" s="109"/>
      <c r="H1671" s="109"/>
      <c r="I1671" s="109"/>
      <c r="J1671" s="109"/>
      <c r="K1671" s="109"/>
      <c r="L1671" s="107" t="str">
        <f>IF(COUNTA('Master Tables'!$A1671:$C1671)=0,"",IF(COUNTA('Master Tables'!$D1671:$E1671,'Master Tables'!$I1671)=3,"Yes","No"))</f>
        <v/>
      </c>
      <c r="M1671" s="107">
        <f>COUNTA('Master Tables'!$D1671:$E1671,'Master Tables'!$I1671)+IF('Master Tables'!$J1671="Yes",1,0)</f>
        <v>0</v>
      </c>
      <c r="N1671" s="108">
        <f>IF('Master Tables'!$M1671&gt;0,4,0)</f>
        <v>0</v>
      </c>
    </row>
    <row r="1672" spans="1:14" s="4" customFormat="1">
      <c r="A1672" s="109"/>
      <c r="B1672" s="110"/>
      <c r="C1672" s="110"/>
      <c r="D1672" s="110"/>
      <c r="E1672" s="110"/>
      <c r="F1672" s="110"/>
      <c r="G1672" s="109"/>
      <c r="H1672" s="109"/>
      <c r="I1672" s="109"/>
      <c r="J1672" s="109"/>
      <c r="K1672" s="109"/>
      <c r="L1672" s="107" t="str">
        <f>IF(COUNTA('Master Tables'!$A1672:$C1672)=0,"",IF(COUNTA('Master Tables'!$D1672:$E1672,'Master Tables'!$I1672)=3,"Yes","No"))</f>
        <v/>
      </c>
      <c r="M1672" s="107">
        <f>COUNTA('Master Tables'!$D1672:$E1672,'Master Tables'!$I1672)+IF('Master Tables'!$J1672="Yes",1,0)</f>
        <v>0</v>
      </c>
      <c r="N1672" s="108">
        <f>IF('Master Tables'!$M1672&gt;0,4,0)</f>
        <v>0</v>
      </c>
    </row>
    <row r="1673" spans="1:14" s="4" customFormat="1">
      <c r="A1673" s="109"/>
      <c r="B1673" s="110"/>
      <c r="C1673" s="110"/>
      <c r="D1673" s="110"/>
      <c r="E1673" s="110"/>
      <c r="F1673" s="110"/>
      <c r="G1673" s="109"/>
      <c r="H1673" s="109"/>
      <c r="I1673" s="109"/>
      <c r="J1673" s="109"/>
      <c r="K1673" s="109"/>
      <c r="L1673" s="107" t="str">
        <f>IF(COUNTA('Master Tables'!$A1673:$C1673)=0,"",IF(COUNTA('Master Tables'!$D1673:$E1673,'Master Tables'!$I1673)=3,"Yes","No"))</f>
        <v/>
      </c>
      <c r="M1673" s="107">
        <f>COUNTA('Master Tables'!$D1673:$E1673,'Master Tables'!$I1673)+IF('Master Tables'!$J1673="Yes",1,0)</f>
        <v>0</v>
      </c>
      <c r="N1673" s="108">
        <f>IF('Master Tables'!$M1673&gt;0,4,0)</f>
        <v>0</v>
      </c>
    </row>
    <row r="1674" spans="1:14" s="4" customFormat="1">
      <c r="A1674" s="109"/>
      <c r="B1674" s="110"/>
      <c r="C1674" s="110"/>
      <c r="D1674" s="110"/>
      <c r="E1674" s="110"/>
      <c r="F1674" s="110"/>
      <c r="G1674" s="109"/>
      <c r="H1674" s="109"/>
      <c r="I1674" s="109"/>
      <c r="J1674" s="109"/>
      <c r="K1674" s="109"/>
      <c r="L1674" s="107" t="str">
        <f>IF(COUNTA('Master Tables'!$A1674:$C1674)=0,"",IF(COUNTA('Master Tables'!$D1674:$E1674,'Master Tables'!$I1674)=3,"Yes","No"))</f>
        <v/>
      </c>
      <c r="M1674" s="107">
        <f>COUNTA('Master Tables'!$D1674:$E1674,'Master Tables'!$I1674)+IF('Master Tables'!$J1674="Yes",1,0)</f>
        <v>0</v>
      </c>
      <c r="N1674" s="108">
        <f>IF('Master Tables'!$M1674&gt;0,4,0)</f>
        <v>0</v>
      </c>
    </row>
    <row r="1675" spans="1:14" s="4" customFormat="1">
      <c r="A1675" s="109"/>
      <c r="B1675" s="110"/>
      <c r="C1675" s="110"/>
      <c r="D1675" s="110"/>
      <c r="E1675" s="110"/>
      <c r="F1675" s="110"/>
      <c r="G1675" s="109"/>
      <c r="H1675" s="109"/>
      <c r="I1675" s="109"/>
      <c r="J1675" s="109"/>
      <c r="K1675" s="109"/>
      <c r="L1675" s="107" t="str">
        <f>IF(COUNTA('Master Tables'!$A1675:$C1675)=0,"",IF(COUNTA('Master Tables'!$D1675:$E1675,'Master Tables'!$I1675)=3,"Yes","No"))</f>
        <v/>
      </c>
      <c r="M1675" s="107">
        <f>COUNTA('Master Tables'!$D1675:$E1675,'Master Tables'!$I1675)+IF('Master Tables'!$J1675="Yes",1,0)</f>
        <v>0</v>
      </c>
      <c r="N1675" s="108">
        <f>IF('Master Tables'!$M1675&gt;0,4,0)</f>
        <v>0</v>
      </c>
    </row>
    <row r="1676" spans="1:14" s="4" customFormat="1">
      <c r="A1676" s="109"/>
      <c r="B1676" s="110"/>
      <c r="C1676" s="110"/>
      <c r="D1676" s="110"/>
      <c r="E1676" s="110"/>
      <c r="F1676" s="110"/>
      <c r="G1676" s="109"/>
      <c r="H1676" s="109"/>
      <c r="I1676" s="109"/>
      <c r="J1676" s="109"/>
      <c r="K1676" s="109"/>
      <c r="L1676" s="107" t="str">
        <f>IF(COUNTA('Master Tables'!$A1676:$C1676)=0,"",IF(COUNTA('Master Tables'!$D1676:$E1676,'Master Tables'!$I1676)=3,"Yes","No"))</f>
        <v/>
      </c>
      <c r="M1676" s="107">
        <f>COUNTA('Master Tables'!$D1676:$E1676,'Master Tables'!$I1676)+IF('Master Tables'!$J1676="Yes",1,0)</f>
        <v>0</v>
      </c>
      <c r="N1676" s="108">
        <f>IF('Master Tables'!$M1676&gt;0,4,0)</f>
        <v>0</v>
      </c>
    </row>
    <row r="1677" spans="1:14" s="4" customFormat="1">
      <c r="A1677" s="109"/>
      <c r="B1677" s="110"/>
      <c r="C1677" s="110"/>
      <c r="D1677" s="110"/>
      <c r="E1677" s="110"/>
      <c r="F1677" s="110"/>
      <c r="G1677" s="109"/>
      <c r="H1677" s="109"/>
      <c r="I1677" s="109"/>
      <c r="J1677" s="109"/>
      <c r="K1677" s="109"/>
      <c r="L1677" s="107" t="str">
        <f>IF(COUNTA('Master Tables'!$A1677:$C1677)=0,"",IF(COUNTA('Master Tables'!$D1677:$E1677,'Master Tables'!$I1677)=3,"Yes","No"))</f>
        <v/>
      </c>
      <c r="M1677" s="107">
        <f>COUNTA('Master Tables'!$D1677:$E1677,'Master Tables'!$I1677)+IF('Master Tables'!$J1677="Yes",1,0)</f>
        <v>0</v>
      </c>
      <c r="N1677" s="108">
        <f>IF('Master Tables'!$M1677&gt;0,4,0)</f>
        <v>0</v>
      </c>
    </row>
    <row r="1678" spans="1:14" s="4" customFormat="1">
      <c r="A1678" s="109"/>
      <c r="B1678" s="110"/>
      <c r="C1678" s="110"/>
      <c r="D1678" s="110"/>
      <c r="E1678" s="110"/>
      <c r="F1678" s="110"/>
      <c r="G1678" s="109"/>
      <c r="H1678" s="109"/>
      <c r="I1678" s="109"/>
      <c r="J1678" s="109"/>
      <c r="K1678" s="109"/>
      <c r="L1678" s="107" t="str">
        <f>IF(COUNTA('Master Tables'!$A1678:$C1678)=0,"",IF(COUNTA('Master Tables'!$D1678:$E1678,'Master Tables'!$I1678)=3,"Yes","No"))</f>
        <v/>
      </c>
      <c r="M1678" s="107">
        <f>COUNTA('Master Tables'!$D1678:$E1678,'Master Tables'!$I1678)+IF('Master Tables'!$J1678="Yes",1,0)</f>
        <v>0</v>
      </c>
      <c r="N1678" s="108">
        <f>IF('Master Tables'!$M1678&gt;0,4,0)</f>
        <v>0</v>
      </c>
    </row>
    <row r="1679" spans="1:14" s="4" customFormat="1">
      <c r="A1679" s="109"/>
      <c r="B1679" s="110"/>
      <c r="C1679" s="110"/>
      <c r="D1679" s="110"/>
      <c r="E1679" s="110"/>
      <c r="F1679" s="110"/>
      <c r="G1679" s="109"/>
      <c r="H1679" s="109"/>
      <c r="I1679" s="109"/>
      <c r="J1679" s="109"/>
      <c r="K1679" s="109"/>
      <c r="L1679" s="107" t="str">
        <f>IF(COUNTA('Master Tables'!$A1679:$C1679)=0,"",IF(COUNTA('Master Tables'!$D1679:$E1679,'Master Tables'!$I1679)=3,"Yes","No"))</f>
        <v/>
      </c>
      <c r="M1679" s="107">
        <f>COUNTA('Master Tables'!$D1679:$E1679,'Master Tables'!$I1679)+IF('Master Tables'!$J1679="Yes",1,0)</f>
        <v>0</v>
      </c>
      <c r="N1679" s="108">
        <f>IF('Master Tables'!$M1679&gt;0,4,0)</f>
        <v>0</v>
      </c>
    </row>
    <row r="1680" spans="1:14" s="4" customFormat="1">
      <c r="A1680" s="109"/>
      <c r="B1680" s="110"/>
      <c r="C1680" s="110"/>
      <c r="D1680" s="110"/>
      <c r="E1680" s="110"/>
      <c r="F1680" s="110"/>
      <c r="G1680" s="109"/>
      <c r="H1680" s="109"/>
      <c r="I1680" s="109"/>
      <c r="J1680" s="109"/>
      <c r="K1680" s="109"/>
      <c r="L1680" s="107" t="str">
        <f>IF(COUNTA('Master Tables'!$A1680:$C1680)=0,"",IF(COUNTA('Master Tables'!$D1680:$E1680,'Master Tables'!$I1680)=3,"Yes","No"))</f>
        <v/>
      </c>
      <c r="M1680" s="107">
        <f>COUNTA('Master Tables'!$D1680:$E1680,'Master Tables'!$I1680)+IF('Master Tables'!$J1680="Yes",1,0)</f>
        <v>0</v>
      </c>
      <c r="N1680" s="108">
        <f>IF('Master Tables'!$M1680&gt;0,4,0)</f>
        <v>0</v>
      </c>
    </row>
    <row r="1681" spans="1:14" s="4" customFormat="1">
      <c r="A1681" s="109"/>
      <c r="B1681" s="110"/>
      <c r="C1681" s="110"/>
      <c r="D1681" s="110"/>
      <c r="E1681" s="110"/>
      <c r="F1681" s="110"/>
      <c r="G1681" s="109"/>
      <c r="H1681" s="109"/>
      <c r="I1681" s="109"/>
      <c r="J1681" s="109"/>
      <c r="K1681" s="109"/>
      <c r="L1681" s="107" t="str">
        <f>IF(COUNTA('Master Tables'!$A1681:$C1681)=0,"",IF(COUNTA('Master Tables'!$D1681:$E1681,'Master Tables'!$I1681)=3,"Yes","No"))</f>
        <v/>
      </c>
      <c r="M1681" s="107">
        <f>COUNTA('Master Tables'!$D1681:$E1681,'Master Tables'!$I1681)+IF('Master Tables'!$J1681="Yes",1,0)</f>
        <v>0</v>
      </c>
      <c r="N1681" s="108">
        <f>IF('Master Tables'!$M1681&gt;0,4,0)</f>
        <v>0</v>
      </c>
    </row>
    <row r="1682" spans="1:14" s="4" customFormat="1">
      <c r="A1682" s="109"/>
      <c r="B1682" s="110"/>
      <c r="C1682" s="110"/>
      <c r="D1682" s="110"/>
      <c r="E1682" s="110"/>
      <c r="F1682" s="110"/>
      <c r="G1682" s="109"/>
      <c r="H1682" s="109"/>
      <c r="I1682" s="109"/>
      <c r="J1682" s="109"/>
      <c r="K1682" s="109"/>
      <c r="L1682" s="107" t="str">
        <f>IF(COUNTA('Master Tables'!$A1682:$C1682)=0,"",IF(COUNTA('Master Tables'!$D1682:$E1682,'Master Tables'!$I1682)=3,"Yes","No"))</f>
        <v/>
      </c>
      <c r="M1682" s="107">
        <f>COUNTA('Master Tables'!$D1682:$E1682,'Master Tables'!$I1682)+IF('Master Tables'!$J1682="Yes",1,0)</f>
        <v>0</v>
      </c>
      <c r="N1682" s="108">
        <f>IF('Master Tables'!$M1682&gt;0,4,0)</f>
        <v>0</v>
      </c>
    </row>
    <row r="1683" spans="1:14" s="4" customFormat="1">
      <c r="A1683" s="109"/>
      <c r="B1683" s="110"/>
      <c r="C1683" s="110"/>
      <c r="D1683" s="110"/>
      <c r="E1683" s="110"/>
      <c r="F1683" s="110"/>
      <c r="G1683" s="109"/>
      <c r="H1683" s="109"/>
      <c r="I1683" s="109"/>
      <c r="J1683" s="109"/>
      <c r="K1683" s="109"/>
      <c r="L1683" s="107" t="str">
        <f>IF(COUNTA('Master Tables'!$A1683:$C1683)=0,"",IF(COUNTA('Master Tables'!$D1683:$E1683,'Master Tables'!$I1683)=3,"Yes","No"))</f>
        <v/>
      </c>
      <c r="M1683" s="107">
        <f>COUNTA('Master Tables'!$D1683:$E1683,'Master Tables'!$I1683)+IF('Master Tables'!$J1683="Yes",1,0)</f>
        <v>0</v>
      </c>
      <c r="N1683" s="108">
        <f>IF('Master Tables'!$M1683&gt;0,4,0)</f>
        <v>0</v>
      </c>
    </row>
    <row r="1684" spans="1:14" s="4" customFormat="1">
      <c r="A1684" s="109"/>
      <c r="B1684" s="110"/>
      <c r="C1684" s="110"/>
      <c r="D1684" s="110"/>
      <c r="E1684" s="110"/>
      <c r="F1684" s="110"/>
      <c r="G1684" s="109"/>
      <c r="H1684" s="109"/>
      <c r="I1684" s="109"/>
      <c r="J1684" s="109"/>
      <c r="K1684" s="109"/>
      <c r="L1684" s="107" t="str">
        <f>IF(COUNTA('Master Tables'!$A1684:$C1684)=0,"",IF(COUNTA('Master Tables'!$D1684:$E1684,'Master Tables'!$I1684)=3,"Yes","No"))</f>
        <v/>
      </c>
      <c r="M1684" s="107">
        <f>COUNTA('Master Tables'!$D1684:$E1684,'Master Tables'!$I1684)+IF('Master Tables'!$J1684="Yes",1,0)</f>
        <v>0</v>
      </c>
      <c r="N1684" s="108">
        <f>IF('Master Tables'!$M1684&gt;0,4,0)</f>
        <v>0</v>
      </c>
    </row>
    <row r="1685" spans="1:14" s="4" customFormat="1">
      <c r="A1685" s="109"/>
      <c r="B1685" s="110"/>
      <c r="C1685" s="110"/>
      <c r="D1685" s="110"/>
      <c r="E1685" s="110"/>
      <c r="F1685" s="110"/>
      <c r="G1685" s="110"/>
      <c r="H1685" s="109"/>
      <c r="I1685" s="109"/>
      <c r="J1685" s="109"/>
      <c r="K1685" s="109"/>
      <c r="L1685" s="107" t="str">
        <f>IF(COUNTA('Master Tables'!$A1685:$C1685)=0,"",IF(COUNTA('Master Tables'!$D1685:$E1685,'Master Tables'!$I1685)=3,"Yes","No"))</f>
        <v/>
      </c>
      <c r="M1685" s="107">
        <f>COUNTA('Master Tables'!$D1685:$E1685,'Master Tables'!$I1685)+IF('Master Tables'!$J1685="Yes",1,0)</f>
        <v>0</v>
      </c>
      <c r="N1685" s="108">
        <f>IF('Master Tables'!$M1685&gt;0,4,0)</f>
        <v>0</v>
      </c>
    </row>
    <row r="1686" spans="1:14" s="4" customFormat="1">
      <c r="A1686" s="109"/>
      <c r="B1686" s="110"/>
      <c r="C1686" s="110"/>
      <c r="D1686" s="110"/>
      <c r="E1686" s="110"/>
      <c r="F1686" s="110"/>
      <c r="G1686" s="110"/>
      <c r="H1686" s="109"/>
      <c r="I1686" s="109"/>
      <c r="J1686" s="109"/>
      <c r="K1686" s="109"/>
      <c r="L1686" s="107" t="str">
        <f>IF(COUNTA('Master Tables'!$A1686:$C1686)=0,"",IF(COUNTA('Master Tables'!$D1686:$E1686,'Master Tables'!$I1686)=3,"Yes","No"))</f>
        <v/>
      </c>
      <c r="M1686" s="107">
        <f>COUNTA('Master Tables'!$D1686:$E1686,'Master Tables'!$I1686)+IF('Master Tables'!$J1686="Yes",1,0)</f>
        <v>0</v>
      </c>
      <c r="N1686" s="108">
        <f>IF('Master Tables'!$M1686&gt;0,4,0)</f>
        <v>0</v>
      </c>
    </row>
    <row r="1687" spans="1:14" s="4" customFormat="1">
      <c r="A1687" s="109"/>
      <c r="B1687" s="110"/>
      <c r="C1687" s="110"/>
      <c r="D1687" s="110"/>
      <c r="E1687" s="110"/>
      <c r="F1687" s="110"/>
      <c r="G1687" s="110"/>
      <c r="H1687" s="109"/>
      <c r="I1687" s="109"/>
      <c r="J1687" s="109"/>
      <c r="K1687" s="109"/>
      <c r="L1687" s="107" t="str">
        <f>IF(COUNTA('Master Tables'!$A1687:$C1687)=0,"",IF(COUNTA('Master Tables'!$D1687:$E1687,'Master Tables'!$I1687)=3,"Yes","No"))</f>
        <v/>
      </c>
      <c r="M1687" s="107">
        <f>COUNTA('Master Tables'!$D1687:$E1687,'Master Tables'!$I1687)+IF('Master Tables'!$J1687="Yes",1,0)</f>
        <v>0</v>
      </c>
      <c r="N1687" s="108">
        <f>IF('Master Tables'!$M1687&gt;0,4,0)</f>
        <v>0</v>
      </c>
    </row>
    <row r="1688" spans="1:14" s="4" customFormat="1">
      <c r="A1688" s="109"/>
      <c r="B1688" s="110"/>
      <c r="C1688" s="110"/>
      <c r="D1688" s="110"/>
      <c r="E1688" s="110"/>
      <c r="F1688" s="110"/>
      <c r="G1688" s="109"/>
      <c r="H1688" s="109"/>
      <c r="I1688" s="109"/>
      <c r="J1688" s="109"/>
      <c r="K1688" s="109"/>
      <c r="L1688" s="107" t="str">
        <f>IF(COUNTA('Master Tables'!$A1688:$C1688)=0,"",IF(COUNTA('Master Tables'!$D1688:$E1688,'Master Tables'!$I1688)=3,"Yes","No"))</f>
        <v/>
      </c>
      <c r="M1688" s="107">
        <f>COUNTA('Master Tables'!$D1688:$E1688,'Master Tables'!$I1688)+IF('Master Tables'!$J1688="Yes",1,0)</f>
        <v>0</v>
      </c>
      <c r="N1688" s="108">
        <f>IF('Master Tables'!$M1688&gt;0,4,0)</f>
        <v>0</v>
      </c>
    </row>
    <row r="1689" spans="1:14" s="4" customFormat="1">
      <c r="A1689" s="109"/>
      <c r="B1689" s="110"/>
      <c r="C1689" s="110"/>
      <c r="D1689" s="110"/>
      <c r="E1689" s="110"/>
      <c r="F1689" s="110"/>
      <c r="G1689" s="109"/>
      <c r="H1689" s="109"/>
      <c r="I1689" s="109"/>
      <c r="J1689" s="109"/>
      <c r="K1689" s="109"/>
      <c r="L1689" s="107" t="str">
        <f>IF(COUNTA('Master Tables'!$A1689:$C1689)=0,"",IF(COUNTA('Master Tables'!$D1689:$E1689,'Master Tables'!$I1689)=3,"Yes","No"))</f>
        <v/>
      </c>
      <c r="M1689" s="107">
        <f>COUNTA('Master Tables'!$D1689:$E1689,'Master Tables'!$I1689)+IF('Master Tables'!$J1689="Yes",1,0)</f>
        <v>0</v>
      </c>
      <c r="N1689" s="108">
        <f>IF('Master Tables'!$M1689&gt;0,4,0)</f>
        <v>0</v>
      </c>
    </row>
    <row r="1690" spans="1:14" s="4" customFormat="1">
      <c r="A1690" s="109"/>
      <c r="B1690" s="110"/>
      <c r="C1690" s="110"/>
      <c r="D1690" s="110"/>
      <c r="E1690" s="110"/>
      <c r="F1690" s="110"/>
      <c r="G1690" s="109"/>
      <c r="H1690" s="109"/>
      <c r="I1690" s="109"/>
      <c r="J1690" s="109"/>
      <c r="K1690" s="109"/>
      <c r="L1690" s="107" t="str">
        <f>IF(COUNTA('Master Tables'!$A1690:$C1690)=0,"",IF(COUNTA('Master Tables'!$D1690:$E1690,'Master Tables'!$I1690)=3,"Yes","No"))</f>
        <v/>
      </c>
      <c r="M1690" s="107">
        <f>COUNTA('Master Tables'!$D1690:$E1690,'Master Tables'!$I1690)+IF('Master Tables'!$J1690="Yes",1,0)</f>
        <v>0</v>
      </c>
      <c r="N1690" s="108">
        <f>IF('Master Tables'!$M1690&gt;0,4,0)</f>
        <v>0</v>
      </c>
    </row>
    <row r="1691" spans="1:14" s="4" customFormat="1">
      <c r="A1691" s="109"/>
      <c r="B1691" s="110"/>
      <c r="C1691" s="110"/>
      <c r="D1691" s="110"/>
      <c r="E1691" s="110"/>
      <c r="F1691" s="110"/>
      <c r="G1691" s="109"/>
      <c r="H1691" s="109"/>
      <c r="I1691" s="109"/>
      <c r="J1691" s="109"/>
      <c r="K1691" s="109"/>
      <c r="L1691" s="107" t="str">
        <f>IF(COUNTA('Master Tables'!$A1691:$C1691)=0,"",IF(COUNTA('Master Tables'!$D1691:$E1691,'Master Tables'!$I1691)=3,"Yes","No"))</f>
        <v/>
      </c>
      <c r="M1691" s="107">
        <f>COUNTA('Master Tables'!$D1691:$E1691,'Master Tables'!$I1691)+IF('Master Tables'!$J1691="Yes",1,0)</f>
        <v>0</v>
      </c>
      <c r="N1691" s="108">
        <f>IF('Master Tables'!$M1691&gt;0,4,0)</f>
        <v>0</v>
      </c>
    </row>
    <row r="1692" spans="1:14" s="4" customFormat="1">
      <c r="A1692" s="109"/>
      <c r="B1692" s="110"/>
      <c r="C1692" s="110"/>
      <c r="D1692" s="110"/>
      <c r="E1692" s="110"/>
      <c r="F1692" s="110"/>
      <c r="G1692" s="109"/>
      <c r="H1692" s="109"/>
      <c r="I1692" s="109"/>
      <c r="J1692" s="109"/>
      <c r="K1692" s="109"/>
      <c r="L1692" s="107" t="str">
        <f>IF(COUNTA('Master Tables'!$A1692:$C1692)=0,"",IF(COUNTA('Master Tables'!$D1692:$E1692,'Master Tables'!$I1692)=3,"Yes","No"))</f>
        <v/>
      </c>
      <c r="M1692" s="107">
        <f>COUNTA('Master Tables'!$D1692:$E1692,'Master Tables'!$I1692)+IF('Master Tables'!$J1692="Yes",1,0)</f>
        <v>0</v>
      </c>
      <c r="N1692" s="108">
        <f>IF('Master Tables'!$M1692&gt;0,4,0)</f>
        <v>0</v>
      </c>
    </row>
    <row r="1693" spans="1:14" s="4" customFormat="1">
      <c r="A1693" s="109"/>
      <c r="B1693" s="110"/>
      <c r="C1693" s="110"/>
      <c r="D1693" s="110"/>
      <c r="E1693" s="110"/>
      <c r="F1693" s="110"/>
      <c r="G1693" s="110"/>
      <c r="H1693" s="109"/>
      <c r="I1693" s="109"/>
      <c r="J1693" s="109"/>
      <c r="K1693" s="109"/>
      <c r="L1693" s="107" t="str">
        <f>IF(COUNTA('Master Tables'!$A1693:$C1693)=0,"",IF(COUNTA('Master Tables'!$D1693:$E1693,'Master Tables'!$I1693)=3,"Yes","No"))</f>
        <v/>
      </c>
      <c r="M1693" s="107">
        <f>COUNTA('Master Tables'!$D1693:$E1693,'Master Tables'!$I1693)+IF('Master Tables'!$J1693="Yes",1,0)</f>
        <v>0</v>
      </c>
      <c r="N1693" s="108">
        <f>IF('Master Tables'!$M1693&gt;0,4,0)</f>
        <v>0</v>
      </c>
    </row>
    <row r="1694" spans="1:14" s="4" customFormat="1">
      <c r="A1694" s="109"/>
      <c r="B1694" s="110"/>
      <c r="C1694" s="110"/>
      <c r="D1694" s="110"/>
      <c r="E1694" s="110"/>
      <c r="F1694" s="110"/>
      <c r="G1694" s="110"/>
      <c r="H1694" s="109"/>
      <c r="I1694" s="109"/>
      <c r="J1694" s="109"/>
      <c r="K1694" s="109"/>
      <c r="L1694" s="107" t="str">
        <f>IF(COUNTA('Master Tables'!$A1694:$C1694)=0,"",IF(COUNTA('Master Tables'!$D1694:$E1694,'Master Tables'!$I1694)=3,"Yes","No"))</f>
        <v/>
      </c>
      <c r="M1694" s="107">
        <f>COUNTA('Master Tables'!$D1694:$E1694,'Master Tables'!$I1694)+IF('Master Tables'!$J1694="Yes",1,0)</f>
        <v>0</v>
      </c>
      <c r="N1694" s="108">
        <f>IF('Master Tables'!$M1694&gt;0,4,0)</f>
        <v>0</v>
      </c>
    </row>
    <row r="1695" spans="1:14" s="4" customFormat="1">
      <c r="A1695" s="109"/>
      <c r="B1695" s="110"/>
      <c r="C1695" s="110"/>
      <c r="D1695" s="110"/>
      <c r="E1695" s="110"/>
      <c r="F1695" s="110"/>
      <c r="G1695" s="109"/>
      <c r="H1695" s="109"/>
      <c r="I1695" s="109"/>
      <c r="J1695" s="109"/>
      <c r="K1695" s="109"/>
      <c r="L1695" s="107" t="str">
        <f>IF(COUNTA('Master Tables'!$A1695:$C1695)=0,"",IF(COUNTA('Master Tables'!$D1695:$E1695,'Master Tables'!$I1695)=3,"Yes","No"))</f>
        <v/>
      </c>
      <c r="M1695" s="107">
        <f>COUNTA('Master Tables'!$D1695:$E1695,'Master Tables'!$I1695)+IF('Master Tables'!$J1695="Yes",1,0)</f>
        <v>0</v>
      </c>
      <c r="N1695" s="108">
        <f>IF('Master Tables'!$M1695&gt;0,4,0)</f>
        <v>0</v>
      </c>
    </row>
    <row r="1696" spans="1:14" s="4" customFormat="1">
      <c r="A1696" s="109"/>
      <c r="B1696" s="110"/>
      <c r="C1696" s="110"/>
      <c r="D1696" s="110"/>
      <c r="E1696" s="110"/>
      <c r="F1696" s="110"/>
      <c r="G1696" s="110"/>
      <c r="H1696" s="109"/>
      <c r="I1696" s="109"/>
      <c r="J1696" s="109"/>
      <c r="K1696" s="109"/>
      <c r="L1696" s="107" t="str">
        <f>IF(COUNTA('Master Tables'!$A1696:$C1696)=0,"",IF(COUNTA('Master Tables'!$D1696:$E1696,'Master Tables'!$I1696)=3,"Yes","No"))</f>
        <v/>
      </c>
      <c r="M1696" s="107">
        <f>COUNTA('Master Tables'!$D1696:$E1696,'Master Tables'!$I1696)+IF('Master Tables'!$J1696="Yes",1,0)</f>
        <v>0</v>
      </c>
      <c r="N1696" s="108">
        <f>IF('Master Tables'!$M1696&gt;0,4,0)</f>
        <v>0</v>
      </c>
    </row>
    <row r="1697" spans="1:14" s="4" customFormat="1">
      <c r="A1697" s="109"/>
      <c r="B1697" s="110"/>
      <c r="C1697" s="110"/>
      <c r="D1697" s="110"/>
      <c r="E1697" s="110"/>
      <c r="F1697" s="110"/>
      <c r="G1697" s="110"/>
      <c r="H1697" s="109"/>
      <c r="I1697" s="109"/>
      <c r="J1697" s="109"/>
      <c r="K1697" s="109"/>
      <c r="L1697" s="107" t="str">
        <f>IF(COUNTA('Master Tables'!$A1697:$C1697)=0,"",IF(COUNTA('Master Tables'!$D1697:$E1697,'Master Tables'!$I1697)=3,"Yes","No"))</f>
        <v/>
      </c>
      <c r="M1697" s="107">
        <f>COUNTA('Master Tables'!$D1697:$E1697,'Master Tables'!$I1697)+IF('Master Tables'!$J1697="Yes",1,0)</f>
        <v>0</v>
      </c>
      <c r="N1697" s="108">
        <f>IF('Master Tables'!$M1697&gt;0,4,0)</f>
        <v>0</v>
      </c>
    </row>
    <row r="1698" spans="1:14" s="4" customFormat="1">
      <c r="A1698" s="109"/>
      <c r="B1698" s="110"/>
      <c r="C1698" s="110"/>
      <c r="D1698" s="110"/>
      <c r="E1698" s="110"/>
      <c r="F1698" s="110"/>
      <c r="G1698" s="110"/>
      <c r="H1698" s="109"/>
      <c r="I1698" s="109"/>
      <c r="J1698" s="109"/>
      <c r="K1698" s="109"/>
      <c r="L1698" s="107" t="str">
        <f>IF(COUNTA('Master Tables'!$A1698:$C1698)=0,"",IF(COUNTA('Master Tables'!$D1698:$E1698,'Master Tables'!$I1698)=3,"Yes","No"))</f>
        <v/>
      </c>
      <c r="M1698" s="107">
        <f>COUNTA('Master Tables'!$D1698:$E1698,'Master Tables'!$I1698)+IF('Master Tables'!$J1698="Yes",1,0)</f>
        <v>0</v>
      </c>
      <c r="N1698" s="108">
        <f>IF('Master Tables'!$M1698&gt;0,4,0)</f>
        <v>0</v>
      </c>
    </row>
    <row r="1699" spans="1:14" s="4" customFormat="1">
      <c r="A1699" s="109"/>
      <c r="B1699" s="110"/>
      <c r="C1699" s="110"/>
      <c r="D1699" s="110"/>
      <c r="E1699" s="110"/>
      <c r="F1699" s="110"/>
      <c r="G1699" s="110"/>
      <c r="H1699" s="109"/>
      <c r="I1699" s="109"/>
      <c r="J1699" s="109"/>
      <c r="K1699" s="109"/>
      <c r="L1699" s="107" t="str">
        <f>IF(COUNTA('Master Tables'!$A1699:$C1699)=0,"",IF(COUNTA('Master Tables'!$D1699:$E1699,'Master Tables'!$I1699)=3,"Yes","No"))</f>
        <v/>
      </c>
      <c r="M1699" s="107">
        <f>COUNTA('Master Tables'!$D1699:$E1699,'Master Tables'!$I1699)+IF('Master Tables'!$J1699="Yes",1,0)</f>
        <v>0</v>
      </c>
      <c r="N1699" s="108">
        <f>IF('Master Tables'!$M1699&gt;0,4,0)</f>
        <v>0</v>
      </c>
    </row>
    <row r="1700" spans="1:14" s="4" customFormat="1">
      <c r="A1700" s="109"/>
      <c r="B1700" s="110"/>
      <c r="C1700" s="110"/>
      <c r="D1700" s="110"/>
      <c r="E1700" s="110"/>
      <c r="F1700" s="110"/>
      <c r="G1700" s="110"/>
      <c r="H1700" s="109"/>
      <c r="I1700" s="109"/>
      <c r="J1700" s="109"/>
      <c r="K1700" s="109"/>
      <c r="L1700" s="107" t="str">
        <f>IF(COUNTA('Master Tables'!$A1700:$C1700)=0,"",IF(COUNTA('Master Tables'!$D1700:$E1700,'Master Tables'!$I1700)=3,"Yes","No"))</f>
        <v/>
      </c>
      <c r="M1700" s="107">
        <f>COUNTA('Master Tables'!$D1700:$E1700,'Master Tables'!$I1700)+IF('Master Tables'!$J1700="Yes",1,0)</f>
        <v>0</v>
      </c>
      <c r="N1700" s="108">
        <f>IF('Master Tables'!$M1700&gt;0,4,0)</f>
        <v>0</v>
      </c>
    </row>
    <row r="1701" spans="1:14" s="4" customFormat="1">
      <c r="A1701" s="109"/>
      <c r="B1701" s="110"/>
      <c r="C1701" s="110"/>
      <c r="D1701" s="110"/>
      <c r="E1701" s="110"/>
      <c r="F1701" s="110"/>
      <c r="G1701" s="109"/>
      <c r="H1701" s="109"/>
      <c r="I1701" s="109"/>
      <c r="J1701" s="109"/>
      <c r="K1701" s="109"/>
      <c r="L1701" s="107" t="str">
        <f>IF(COUNTA('Master Tables'!$A1701:$C1701)=0,"",IF(COUNTA('Master Tables'!$D1701:$E1701,'Master Tables'!$I1701)=3,"Yes","No"))</f>
        <v/>
      </c>
      <c r="M1701" s="107">
        <f>COUNTA('Master Tables'!$D1701:$E1701,'Master Tables'!$I1701)+IF('Master Tables'!$J1701="Yes",1,0)</f>
        <v>0</v>
      </c>
      <c r="N1701" s="108">
        <f>IF('Master Tables'!$M1701&gt;0,4,0)</f>
        <v>0</v>
      </c>
    </row>
    <row r="1702" spans="1:14" s="4" customFormat="1">
      <c r="A1702" s="109"/>
      <c r="B1702" s="110"/>
      <c r="C1702" s="110"/>
      <c r="D1702" s="110"/>
      <c r="E1702" s="110"/>
      <c r="F1702" s="110"/>
      <c r="G1702" s="110"/>
      <c r="H1702" s="109"/>
      <c r="I1702" s="109"/>
      <c r="J1702" s="109"/>
      <c r="K1702" s="109"/>
      <c r="L1702" s="107" t="str">
        <f>IF(COUNTA('Master Tables'!$A1702:$C1702)=0,"",IF(COUNTA('Master Tables'!$D1702:$E1702,'Master Tables'!$I1702)=3,"Yes","No"))</f>
        <v/>
      </c>
      <c r="M1702" s="107">
        <f>COUNTA('Master Tables'!$D1702:$E1702,'Master Tables'!$I1702)+IF('Master Tables'!$J1702="Yes",1,0)</f>
        <v>0</v>
      </c>
      <c r="N1702" s="108">
        <f>IF('Master Tables'!$M1702&gt;0,4,0)</f>
        <v>0</v>
      </c>
    </row>
    <row r="1703" spans="1:14" s="4" customFormat="1">
      <c r="A1703" s="109"/>
      <c r="B1703" s="110"/>
      <c r="C1703" s="110"/>
      <c r="D1703" s="110"/>
      <c r="E1703" s="110"/>
      <c r="F1703" s="110"/>
      <c r="G1703" s="110"/>
      <c r="H1703" s="109"/>
      <c r="I1703" s="109"/>
      <c r="J1703" s="109"/>
      <c r="K1703" s="109"/>
      <c r="L1703" s="107" t="str">
        <f>IF(COUNTA('Master Tables'!$A1703:$C1703)=0,"",IF(COUNTA('Master Tables'!$D1703:$E1703,'Master Tables'!$I1703)=3,"Yes","No"))</f>
        <v/>
      </c>
      <c r="M1703" s="107">
        <f>COUNTA('Master Tables'!$D1703:$E1703,'Master Tables'!$I1703)+IF('Master Tables'!$J1703="Yes",1,0)</f>
        <v>0</v>
      </c>
      <c r="N1703" s="108">
        <f>IF('Master Tables'!$M1703&gt;0,4,0)</f>
        <v>0</v>
      </c>
    </row>
    <row r="1704" spans="1:14" s="4" customFormat="1">
      <c r="A1704" s="109"/>
      <c r="B1704" s="110"/>
      <c r="C1704" s="110"/>
      <c r="D1704" s="110"/>
      <c r="E1704" s="110"/>
      <c r="F1704" s="110"/>
      <c r="G1704" s="109"/>
      <c r="H1704" s="109"/>
      <c r="I1704" s="109"/>
      <c r="J1704" s="109"/>
      <c r="K1704" s="109"/>
      <c r="L1704" s="107" t="str">
        <f>IF(COUNTA('Master Tables'!$A1704:$C1704)=0,"",IF(COUNTA('Master Tables'!$D1704:$E1704,'Master Tables'!$I1704)=3,"Yes","No"))</f>
        <v/>
      </c>
      <c r="M1704" s="107">
        <f>COUNTA('Master Tables'!$D1704:$E1704,'Master Tables'!$I1704)+IF('Master Tables'!$J1704="Yes",1,0)</f>
        <v>0</v>
      </c>
      <c r="N1704" s="108">
        <f>IF('Master Tables'!$M1704&gt;0,4,0)</f>
        <v>0</v>
      </c>
    </row>
    <row r="1705" spans="1:14" s="4" customFormat="1">
      <c r="A1705" s="109"/>
      <c r="B1705" s="110"/>
      <c r="C1705" s="110"/>
      <c r="D1705" s="110"/>
      <c r="E1705" s="110"/>
      <c r="F1705" s="110"/>
      <c r="G1705" s="109"/>
      <c r="H1705" s="109"/>
      <c r="I1705" s="109"/>
      <c r="J1705" s="109"/>
      <c r="K1705" s="109"/>
      <c r="L1705" s="107" t="str">
        <f>IF(COUNTA('Master Tables'!$A1705:$C1705)=0,"",IF(COUNTA('Master Tables'!$D1705:$E1705,'Master Tables'!$I1705)=3,"Yes","No"))</f>
        <v/>
      </c>
      <c r="M1705" s="107">
        <f>COUNTA('Master Tables'!$D1705:$E1705,'Master Tables'!$I1705)+IF('Master Tables'!$J1705="Yes",1,0)</f>
        <v>0</v>
      </c>
      <c r="N1705" s="108">
        <f>IF('Master Tables'!$M1705&gt;0,4,0)</f>
        <v>0</v>
      </c>
    </row>
    <row r="1706" spans="1:14" s="4" customFormat="1">
      <c r="A1706" s="109"/>
      <c r="B1706" s="110"/>
      <c r="C1706" s="110"/>
      <c r="D1706" s="110"/>
      <c r="E1706" s="110"/>
      <c r="F1706" s="110"/>
      <c r="G1706" s="109"/>
      <c r="H1706" s="109"/>
      <c r="I1706" s="109"/>
      <c r="J1706" s="109"/>
      <c r="K1706" s="109"/>
      <c r="L1706" s="107" t="str">
        <f>IF(COUNTA('Master Tables'!$A1706:$C1706)=0,"",IF(COUNTA('Master Tables'!$D1706:$E1706,'Master Tables'!$I1706)=3,"Yes","No"))</f>
        <v/>
      </c>
      <c r="M1706" s="107">
        <f>COUNTA('Master Tables'!$D1706:$E1706,'Master Tables'!$I1706)+IF('Master Tables'!$J1706="Yes",1,0)</f>
        <v>0</v>
      </c>
      <c r="N1706" s="108">
        <f>IF('Master Tables'!$M1706&gt;0,4,0)</f>
        <v>0</v>
      </c>
    </row>
    <row r="1707" spans="1:14" s="4" customFormat="1">
      <c r="A1707" s="109"/>
      <c r="B1707" s="110"/>
      <c r="C1707" s="110"/>
      <c r="D1707" s="110"/>
      <c r="E1707" s="110"/>
      <c r="F1707" s="110"/>
      <c r="G1707" s="110"/>
      <c r="H1707" s="109"/>
      <c r="I1707" s="109"/>
      <c r="J1707" s="109"/>
      <c r="K1707" s="109"/>
      <c r="L1707" s="107" t="str">
        <f>IF(COUNTA('Master Tables'!$A1707:$C1707)=0,"",IF(COUNTA('Master Tables'!$D1707:$E1707,'Master Tables'!$I1707)=3,"Yes","No"))</f>
        <v/>
      </c>
      <c r="M1707" s="107">
        <f>COUNTA('Master Tables'!$D1707:$E1707,'Master Tables'!$I1707)+IF('Master Tables'!$J1707="Yes",1,0)</f>
        <v>0</v>
      </c>
      <c r="N1707" s="108">
        <f>IF('Master Tables'!$M1707&gt;0,4,0)</f>
        <v>0</v>
      </c>
    </row>
    <row r="1708" spans="1:14" s="4" customFormat="1">
      <c r="A1708" s="109"/>
      <c r="B1708" s="110"/>
      <c r="C1708" s="110"/>
      <c r="D1708" s="110"/>
      <c r="E1708" s="110"/>
      <c r="F1708" s="110"/>
      <c r="G1708" s="109"/>
      <c r="H1708" s="109"/>
      <c r="I1708" s="109"/>
      <c r="J1708" s="109"/>
      <c r="K1708" s="109"/>
      <c r="L1708" s="107" t="str">
        <f>IF(COUNTA('Master Tables'!$A1708:$C1708)=0,"",IF(COUNTA('Master Tables'!$D1708:$E1708,'Master Tables'!$I1708)=3,"Yes","No"))</f>
        <v/>
      </c>
      <c r="M1708" s="107">
        <f>COUNTA('Master Tables'!$D1708:$E1708,'Master Tables'!$I1708)+IF('Master Tables'!$J1708="Yes",1,0)</f>
        <v>0</v>
      </c>
      <c r="N1708" s="108">
        <f>IF('Master Tables'!$M1708&gt;0,4,0)</f>
        <v>0</v>
      </c>
    </row>
    <row r="1709" spans="1:14" s="4" customFormat="1">
      <c r="A1709" s="109"/>
      <c r="B1709" s="110"/>
      <c r="C1709" s="110"/>
      <c r="D1709" s="110"/>
      <c r="E1709" s="110"/>
      <c r="F1709" s="110"/>
      <c r="G1709" s="109"/>
      <c r="H1709" s="109"/>
      <c r="I1709" s="109"/>
      <c r="J1709" s="109"/>
      <c r="K1709" s="109"/>
      <c r="L1709" s="107" t="str">
        <f>IF(COUNTA('Master Tables'!$A1709:$C1709)=0,"",IF(COUNTA('Master Tables'!$D1709:$E1709,'Master Tables'!$I1709)=3,"Yes","No"))</f>
        <v/>
      </c>
      <c r="M1709" s="107">
        <f>COUNTA('Master Tables'!$D1709:$E1709,'Master Tables'!$I1709)+IF('Master Tables'!$J1709="Yes",1,0)</f>
        <v>0</v>
      </c>
      <c r="N1709" s="108">
        <f>IF('Master Tables'!$M1709&gt;0,4,0)</f>
        <v>0</v>
      </c>
    </row>
    <row r="1710" spans="1:14" s="4" customFormat="1">
      <c r="A1710" s="109"/>
      <c r="B1710" s="110"/>
      <c r="C1710" s="110"/>
      <c r="D1710" s="110"/>
      <c r="E1710" s="110"/>
      <c r="F1710" s="110"/>
      <c r="G1710" s="110"/>
      <c r="H1710" s="109"/>
      <c r="I1710" s="109"/>
      <c r="J1710" s="109"/>
      <c r="K1710" s="109"/>
      <c r="L1710" s="107" t="str">
        <f>IF(COUNTA('Master Tables'!$A1710:$C1710)=0,"",IF(COUNTA('Master Tables'!$D1710:$E1710,'Master Tables'!$I1710)=3,"Yes","No"))</f>
        <v/>
      </c>
      <c r="M1710" s="107">
        <f>COUNTA('Master Tables'!$D1710:$E1710,'Master Tables'!$I1710)+IF('Master Tables'!$J1710="Yes",1,0)</f>
        <v>0</v>
      </c>
      <c r="N1710" s="108">
        <f>IF('Master Tables'!$M1710&gt;0,4,0)</f>
        <v>0</v>
      </c>
    </row>
    <row r="1711" spans="1:14" s="4" customFormat="1">
      <c r="A1711" s="109"/>
      <c r="B1711" s="110"/>
      <c r="C1711" s="110"/>
      <c r="D1711" s="110"/>
      <c r="E1711" s="110"/>
      <c r="F1711" s="110"/>
      <c r="G1711" s="110"/>
      <c r="H1711" s="109"/>
      <c r="I1711" s="109"/>
      <c r="J1711" s="109"/>
      <c r="K1711" s="109"/>
      <c r="L1711" s="107" t="str">
        <f>IF(COUNTA('Master Tables'!$A1711:$C1711)=0,"",IF(COUNTA('Master Tables'!$D1711:$E1711,'Master Tables'!$I1711)=3,"Yes","No"))</f>
        <v/>
      </c>
      <c r="M1711" s="107">
        <f>COUNTA('Master Tables'!$D1711:$E1711,'Master Tables'!$I1711)+IF('Master Tables'!$J1711="Yes",1,0)</f>
        <v>0</v>
      </c>
      <c r="N1711" s="108">
        <f>IF('Master Tables'!$M1711&gt;0,4,0)</f>
        <v>0</v>
      </c>
    </row>
    <row r="1712" spans="1:14" s="4" customFormat="1">
      <c r="A1712" s="109"/>
      <c r="B1712" s="110"/>
      <c r="C1712" s="110"/>
      <c r="D1712" s="110"/>
      <c r="E1712" s="110"/>
      <c r="F1712" s="110"/>
      <c r="G1712" s="110"/>
      <c r="H1712" s="109"/>
      <c r="I1712" s="109"/>
      <c r="J1712" s="109"/>
      <c r="K1712" s="109"/>
      <c r="L1712" s="107" t="str">
        <f>IF(COUNTA('Master Tables'!$A1712:$C1712)=0,"",IF(COUNTA('Master Tables'!$D1712:$E1712,'Master Tables'!$I1712)=3,"Yes","No"))</f>
        <v/>
      </c>
      <c r="M1712" s="107">
        <f>COUNTA('Master Tables'!$D1712:$E1712,'Master Tables'!$I1712)+IF('Master Tables'!$J1712="Yes",1,0)</f>
        <v>0</v>
      </c>
      <c r="N1712" s="108">
        <f>IF('Master Tables'!$M1712&gt;0,4,0)</f>
        <v>0</v>
      </c>
    </row>
    <row r="1713" spans="1:14" s="4" customFormat="1">
      <c r="A1713" s="109"/>
      <c r="B1713" s="110"/>
      <c r="C1713" s="110"/>
      <c r="D1713" s="110"/>
      <c r="E1713" s="110"/>
      <c r="F1713" s="110"/>
      <c r="G1713" s="109"/>
      <c r="H1713" s="109"/>
      <c r="I1713" s="109"/>
      <c r="J1713" s="109"/>
      <c r="K1713" s="109"/>
      <c r="L1713" s="107" t="str">
        <f>IF(COUNTA('Master Tables'!$A1713:$C1713)=0,"",IF(COUNTA('Master Tables'!$D1713:$E1713,'Master Tables'!$I1713)=3,"Yes","No"))</f>
        <v/>
      </c>
      <c r="M1713" s="107">
        <f>COUNTA('Master Tables'!$D1713:$E1713,'Master Tables'!$I1713)+IF('Master Tables'!$J1713="Yes",1,0)</f>
        <v>0</v>
      </c>
      <c r="N1713" s="108">
        <f>IF('Master Tables'!$M1713&gt;0,4,0)</f>
        <v>0</v>
      </c>
    </row>
    <row r="1714" spans="1:14" s="4" customFormat="1">
      <c r="A1714" s="109"/>
      <c r="B1714" s="110"/>
      <c r="C1714" s="110"/>
      <c r="D1714" s="110"/>
      <c r="E1714" s="110"/>
      <c r="F1714" s="110"/>
      <c r="G1714" s="109"/>
      <c r="H1714" s="109"/>
      <c r="I1714" s="109"/>
      <c r="J1714" s="109"/>
      <c r="K1714" s="109"/>
      <c r="L1714" s="107" t="str">
        <f>IF(COUNTA('Master Tables'!$A1714:$C1714)=0,"",IF(COUNTA('Master Tables'!$D1714:$E1714,'Master Tables'!$I1714)=3,"Yes","No"))</f>
        <v/>
      </c>
      <c r="M1714" s="107">
        <f>COUNTA('Master Tables'!$D1714:$E1714,'Master Tables'!$I1714)+IF('Master Tables'!$J1714="Yes",1,0)</f>
        <v>0</v>
      </c>
      <c r="N1714" s="108">
        <f>IF('Master Tables'!$M1714&gt;0,4,0)</f>
        <v>0</v>
      </c>
    </row>
    <row r="1715" spans="1:14" s="4" customFormat="1">
      <c r="A1715" s="109"/>
      <c r="B1715" s="110"/>
      <c r="C1715" s="110"/>
      <c r="D1715" s="110"/>
      <c r="E1715" s="110"/>
      <c r="F1715" s="110"/>
      <c r="G1715" s="110"/>
      <c r="H1715" s="109"/>
      <c r="I1715" s="109"/>
      <c r="J1715" s="109"/>
      <c r="K1715" s="109"/>
      <c r="L1715" s="107" t="str">
        <f>IF(COUNTA('Master Tables'!$A1715:$C1715)=0,"",IF(COUNTA('Master Tables'!$D1715:$E1715,'Master Tables'!$I1715)=3,"Yes","No"))</f>
        <v/>
      </c>
      <c r="M1715" s="107">
        <f>COUNTA('Master Tables'!$D1715:$E1715,'Master Tables'!$I1715)+IF('Master Tables'!$J1715="Yes",1,0)</f>
        <v>0</v>
      </c>
      <c r="N1715" s="108">
        <f>IF('Master Tables'!$M1715&gt;0,4,0)</f>
        <v>0</v>
      </c>
    </row>
    <row r="1716" spans="1:14" s="4" customFormat="1">
      <c r="A1716" s="109"/>
      <c r="B1716" s="110"/>
      <c r="C1716" s="110"/>
      <c r="D1716" s="110"/>
      <c r="E1716" s="110"/>
      <c r="F1716" s="110"/>
      <c r="G1716" s="110"/>
      <c r="H1716" s="109"/>
      <c r="I1716" s="109"/>
      <c r="J1716" s="109"/>
      <c r="K1716" s="109"/>
      <c r="L1716" s="107" t="str">
        <f>IF(COUNTA('Master Tables'!$A1716:$C1716)=0,"",IF(COUNTA('Master Tables'!$D1716:$E1716,'Master Tables'!$I1716)=3,"Yes","No"))</f>
        <v/>
      </c>
      <c r="M1716" s="107">
        <f>COUNTA('Master Tables'!$D1716:$E1716,'Master Tables'!$I1716)+IF('Master Tables'!$J1716="Yes",1,0)</f>
        <v>0</v>
      </c>
      <c r="N1716" s="108">
        <f>IF('Master Tables'!$M1716&gt;0,4,0)</f>
        <v>0</v>
      </c>
    </row>
    <row r="1717" spans="1:14" s="4" customFormat="1">
      <c r="A1717" s="109"/>
      <c r="B1717" s="110"/>
      <c r="C1717" s="110"/>
      <c r="D1717" s="110"/>
      <c r="E1717" s="110"/>
      <c r="F1717" s="110"/>
      <c r="G1717" s="109"/>
      <c r="H1717" s="109"/>
      <c r="I1717" s="109"/>
      <c r="J1717" s="109"/>
      <c r="K1717" s="109"/>
      <c r="L1717" s="107" t="str">
        <f>IF(COUNTA('Master Tables'!$A1717:$C1717)=0,"",IF(COUNTA('Master Tables'!$D1717:$E1717,'Master Tables'!$I1717)=3,"Yes","No"))</f>
        <v/>
      </c>
      <c r="M1717" s="107">
        <f>COUNTA('Master Tables'!$D1717:$E1717,'Master Tables'!$I1717)+IF('Master Tables'!$J1717="Yes",1,0)</f>
        <v>0</v>
      </c>
      <c r="N1717" s="108">
        <f>IF('Master Tables'!$M1717&gt;0,4,0)</f>
        <v>0</v>
      </c>
    </row>
    <row r="1718" spans="1:14" s="4" customFormat="1">
      <c r="A1718" s="109"/>
      <c r="B1718" s="110"/>
      <c r="C1718" s="110"/>
      <c r="D1718" s="110"/>
      <c r="E1718" s="110"/>
      <c r="F1718" s="110"/>
      <c r="G1718" s="109"/>
      <c r="H1718" s="109"/>
      <c r="I1718" s="109"/>
      <c r="J1718" s="109"/>
      <c r="K1718" s="109"/>
      <c r="L1718" s="107" t="str">
        <f>IF(COUNTA('Master Tables'!$A1718:$C1718)=0,"",IF(COUNTA('Master Tables'!$D1718:$E1718,'Master Tables'!$I1718)=3,"Yes","No"))</f>
        <v/>
      </c>
      <c r="M1718" s="107">
        <f>COUNTA('Master Tables'!$D1718:$E1718,'Master Tables'!$I1718)+IF('Master Tables'!$J1718="Yes",1,0)</f>
        <v>0</v>
      </c>
      <c r="N1718" s="108">
        <f>IF('Master Tables'!$M1718&gt;0,4,0)</f>
        <v>0</v>
      </c>
    </row>
    <row r="1719" spans="1:14" s="4" customFormat="1">
      <c r="A1719" s="109"/>
      <c r="B1719" s="110"/>
      <c r="C1719" s="110"/>
      <c r="D1719" s="110"/>
      <c r="E1719" s="110"/>
      <c r="F1719" s="110"/>
      <c r="G1719" s="109"/>
      <c r="H1719" s="109"/>
      <c r="I1719" s="109"/>
      <c r="J1719" s="109"/>
      <c r="K1719" s="109"/>
      <c r="L1719" s="107" t="str">
        <f>IF(COUNTA('Master Tables'!$A1719:$C1719)=0,"",IF(COUNTA('Master Tables'!$D1719:$E1719,'Master Tables'!$I1719)=3,"Yes","No"))</f>
        <v/>
      </c>
      <c r="M1719" s="107">
        <f>COUNTA('Master Tables'!$D1719:$E1719,'Master Tables'!$I1719)+IF('Master Tables'!$J1719="Yes",1,0)</f>
        <v>0</v>
      </c>
      <c r="N1719" s="108">
        <f>IF('Master Tables'!$M1719&gt;0,4,0)</f>
        <v>0</v>
      </c>
    </row>
    <row r="1720" spans="1:14" s="4" customFormat="1">
      <c r="A1720" s="109"/>
      <c r="B1720" s="110"/>
      <c r="C1720" s="110"/>
      <c r="D1720" s="110"/>
      <c r="E1720" s="110"/>
      <c r="F1720" s="110"/>
      <c r="G1720" s="109"/>
      <c r="H1720" s="109"/>
      <c r="I1720" s="109"/>
      <c r="J1720" s="109"/>
      <c r="K1720" s="109"/>
      <c r="L1720" s="107" t="str">
        <f>IF(COUNTA('Master Tables'!$A1720:$C1720)=0,"",IF(COUNTA('Master Tables'!$D1720:$E1720,'Master Tables'!$I1720)=3,"Yes","No"))</f>
        <v/>
      </c>
      <c r="M1720" s="107">
        <f>COUNTA('Master Tables'!$D1720:$E1720,'Master Tables'!$I1720)+IF('Master Tables'!$J1720="Yes",1,0)</f>
        <v>0</v>
      </c>
      <c r="N1720" s="108">
        <f>IF('Master Tables'!$M1720&gt;0,4,0)</f>
        <v>0</v>
      </c>
    </row>
    <row r="1721" spans="1:14" s="4" customFormat="1">
      <c r="A1721" s="109"/>
      <c r="B1721" s="110"/>
      <c r="C1721" s="110"/>
      <c r="D1721" s="110"/>
      <c r="E1721" s="110"/>
      <c r="F1721" s="110"/>
      <c r="G1721" s="109"/>
      <c r="H1721" s="109"/>
      <c r="I1721" s="109"/>
      <c r="J1721" s="109"/>
      <c r="K1721" s="109"/>
      <c r="L1721" s="107" t="str">
        <f>IF(COUNTA('Master Tables'!$A1721:$C1721)=0,"",IF(COUNTA('Master Tables'!$D1721:$E1721,'Master Tables'!$I1721)=3,"Yes","No"))</f>
        <v/>
      </c>
      <c r="M1721" s="107">
        <f>COUNTA('Master Tables'!$D1721:$E1721,'Master Tables'!$I1721)+IF('Master Tables'!$J1721="Yes",1,0)</f>
        <v>0</v>
      </c>
      <c r="N1721" s="108">
        <f>IF('Master Tables'!$M1721&gt;0,4,0)</f>
        <v>0</v>
      </c>
    </row>
    <row r="1722" spans="1:14" s="4" customFormat="1">
      <c r="A1722" s="109"/>
      <c r="B1722" s="110"/>
      <c r="C1722" s="110"/>
      <c r="D1722" s="110"/>
      <c r="E1722" s="110"/>
      <c r="F1722" s="110"/>
      <c r="G1722" s="109"/>
      <c r="H1722" s="109"/>
      <c r="I1722" s="109"/>
      <c r="J1722" s="109"/>
      <c r="K1722" s="109"/>
      <c r="L1722" s="107" t="str">
        <f>IF(COUNTA('Master Tables'!$A1722:$C1722)=0,"",IF(COUNTA('Master Tables'!$D1722:$E1722,'Master Tables'!$I1722)=3,"Yes","No"))</f>
        <v/>
      </c>
      <c r="M1722" s="107">
        <f>COUNTA('Master Tables'!$D1722:$E1722,'Master Tables'!$I1722)+IF('Master Tables'!$J1722="Yes",1,0)</f>
        <v>0</v>
      </c>
      <c r="N1722" s="108">
        <f>IF('Master Tables'!$M1722&gt;0,4,0)</f>
        <v>0</v>
      </c>
    </row>
    <row r="1723" spans="1:14" s="4" customFormat="1">
      <c r="A1723" s="109"/>
      <c r="B1723" s="110"/>
      <c r="C1723" s="110"/>
      <c r="D1723" s="110"/>
      <c r="E1723" s="110"/>
      <c r="F1723" s="110"/>
      <c r="G1723" s="109"/>
      <c r="H1723" s="109"/>
      <c r="I1723" s="109"/>
      <c r="J1723" s="109"/>
      <c r="K1723" s="109"/>
      <c r="L1723" s="107" t="str">
        <f>IF(COUNTA('Master Tables'!$A1723:$C1723)=0,"",IF(COUNTA('Master Tables'!$D1723:$E1723,'Master Tables'!$I1723)=3,"Yes","No"))</f>
        <v/>
      </c>
      <c r="M1723" s="107">
        <f>COUNTA('Master Tables'!$D1723:$E1723,'Master Tables'!$I1723)+IF('Master Tables'!$J1723="Yes",1,0)</f>
        <v>0</v>
      </c>
      <c r="N1723" s="108">
        <f>IF('Master Tables'!$M1723&gt;0,4,0)</f>
        <v>0</v>
      </c>
    </row>
    <row r="1724" spans="1:14" s="4" customFormat="1">
      <c r="A1724" s="109"/>
      <c r="B1724" s="110"/>
      <c r="C1724" s="110"/>
      <c r="D1724" s="110"/>
      <c r="E1724" s="110"/>
      <c r="F1724" s="110"/>
      <c r="G1724" s="109"/>
      <c r="H1724" s="109"/>
      <c r="I1724" s="109"/>
      <c r="J1724" s="109"/>
      <c r="K1724" s="109"/>
      <c r="L1724" s="107" t="str">
        <f>IF(COUNTA('Master Tables'!$A1724:$C1724)=0,"",IF(COUNTA('Master Tables'!$D1724:$E1724,'Master Tables'!$I1724)=3,"Yes","No"))</f>
        <v/>
      </c>
      <c r="M1724" s="107">
        <f>COUNTA('Master Tables'!$D1724:$E1724,'Master Tables'!$I1724)+IF('Master Tables'!$J1724="Yes",1,0)</f>
        <v>0</v>
      </c>
      <c r="N1724" s="108">
        <f>IF('Master Tables'!$M1724&gt;0,4,0)</f>
        <v>0</v>
      </c>
    </row>
    <row r="1725" spans="1:14" s="4" customFormat="1">
      <c r="A1725" s="109"/>
      <c r="B1725" s="110"/>
      <c r="C1725" s="110"/>
      <c r="D1725" s="110"/>
      <c r="E1725" s="110"/>
      <c r="F1725" s="110"/>
      <c r="G1725" s="109"/>
      <c r="H1725" s="109"/>
      <c r="I1725" s="109"/>
      <c r="J1725" s="109"/>
      <c r="K1725" s="109"/>
      <c r="L1725" s="107" t="str">
        <f>IF(COUNTA('Master Tables'!$A1725:$C1725)=0,"",IF(COUNTA('Master Tables'!$D1725:$E1725,'Master Tables'!$I1725)=3,"Yes","No"))</f>
        <v/>
      </c>
      <c r="M1725" s="107">
        <f>COUNTA('Master Tables'!$D1725:$E1725,'Master Tables'!$I1725)+IF('Master Tables'!$J1725="Yes",1,0)</f>
        <v>0</v>
      </c>
      <c r="N1725" s="108">
        <f>IF('Master Tables'!$M1725&gt;0,4,0)</f>
        <v>0</v>
      </c>
    </row>
    <row r="1726" spans="1:14" s="4" customFormat="1">
      <c r="A1726" s="109"/>
      <c r="B1726" s="110"/>
      <c r="C1726" s="110"/>
      <c r="D1726" s="110"/>
      <c r="E1726" s="110"/>
      <c r="F1726" s="110"/>
      <c r="G1726" s="109"/>
      <c r="H1726" s="109"/>
      <c r="I1726" s="109"/>
      <c r="J1726" s="109"/>
      <c r="K1726" s="109"/>
      <c r="L1726" s="107" t="str">
        <f>IF(COUNTA('Master Tables'!$A1726:$C1726)=0,"",IF(COUNTA('Master Tables'!$D1726:$E1726,'Master Tables'!$I1726)=3,"Yes","No"))</f>
        <v/>
      </c>
      <c r="M1726" s="107">
        <f>COUNTA('Master Tables'!$D1726:$E1726,'Master Tables'!$I1726)+IF('Master Tables'!$J1726="Yes",1,0)</f>
        <v>0</v>
      </c>
      <c r="N1726" s="108">
        <f>IF('Master Tables'!$M1726&gt;0,4,0)</f>
        <v>0</v>
      </c>
    </row>
    <row r="1727" spans="1:14" s="4" customFormat="1">
      <c r="A1727" s="109"/>
      <c r="B1727" s="110"/>
      <c r="C1727" s="110"/>
      <c r="D1727" s="110"/>
      <c r="E1727" s="110"/>
      <c r="F1727" s="110"/>
      <c r="G1727" s="109"/>
      <c r="H1727" s="109"/>
      <c r="I1727" s="109"/>
      <c r="J1727" s="109"/>
      <c r="K1727" s="109"/>
      <c r="L1727" s="107" t="str">
        <f>IF(COUNTA('Master Tables'!$A1727:$C1727)=0,"",IF(COUNTA('Master Tables'!$D1727:$E1727,'Master Tables'!$I1727)=3,"Yes","No"))</f>
        <v/>
      </c>
      <c r="M1727" s="107">
        <f>COUNTA('Master Tables'!$D1727:$E1727,'Master Tables'!$I1727)+IF('Master Tables'!$J1727="Yes",1,0)</f>
        <v>0</v>
      </c>
      <c r="N1727" s="108">
        <f>IF('Master Tables'!$M1727&gt;0,4,0)</f>
        <v>0</v>
      </c>
    </row>
    <row r="1728" spans="1:14" s="4" customFormat="1">
      <c r="A1728" s="109"/>
      <c r="B1728" s="110"/>
      <c r="C1728" s="110"/>
      <c r="D1728" s="110"/>
      <c r="E1728" s="110"/>
      <c r="F1728" s="110"/>
      <c r="G1728" s="109"/>
      <c r="H1728" s="109"/>
      <c r="I1728" s="109"/>
      <c r="J1728" s="109"/>
      <c r="K1728" s="109"/>
      <c r="L1728" s="107" t="str">
        <f>IF(COUNTA('Master Tables'!$A1728:$C1728)=0,"",IF(COUNTA('Master Tables'!$D1728:$E1728,'Master Tables'!$I1728)=3,"Yes","No"))</f>
        <v/>
      </c>
      <c r="M1728" s="107">
        <f>COUNTA('Master Tables'!$D1728:$E1728,'Master Tables'!$I1728)+IF('Master Tables'!$J1728="Yes",1,0)</f>
        <v>0</v>
      </c>
      <c r="N1728" s="108">
        <f>IF('Master Tables'!$M1728&gt;0,4,0)</f>
        <v>0</v>
      </c>
    </row>
    <row r="1729" spans="1:14" s="4" customFormat="1">
      <c r="A1729" s="109"/>
      <c r="B1729" s="110"/>
      <c r="C1729" s="110"/>
      <c r="D1729" s="110"/>
      <c r="E1729" s="110"/>
      <c r="F1729" s="110"/>
      <c r="G1729" s="109"/>
      <c r="H1729" s="109"/>
      <c r="I1729" s="109"/>
      <c r="J1729" s="109"/>
      <c r="K1729" s="109"/>
      <c r="L1729" s="107" t="str">
        <f>IF(COUNTA('Master Tables'!$A1729:$C1729)=0,"",IF(COUNTA('Master Tables'!$D1729:$E1729,'Master Tables'!$I1729)=3,"Yes","No"))</f>
        <v/>
      </c>
      <c r="M1729" s="107">
        <f>COUNTA('Master Tables'!$D1729:$E1729,'Master Tables'!$I1729)+IF('Master Tables'!$J1729="Yes",1,0)</f>
        <v>0</v>
      </c>
      <c r="N1729" s="108">
        <f>IF('Master Tables'!$M1729&gt;0,4,0)</f>
        <v>0</v>
      </c>
    </row>
    <row r="1730" spans="1:14" s="4" customFormat="1">
      <c r="A1730" s="109"/>
      <c r="B1730" s="110"/>
      <c r="C1730" s="110"/>
      <c r="D1730" s="110"/>
      <c r="E1730" s="110"/>
      <c r="F1730" s="110"/>
      <c r="G1730" s="109"/>
      <c r="H1730" s="109"/>
      <c r="I1730" s="109"/>
      <c r="J1730" s="109"/>
      <c r="K1730" s="109"/>
      <c r="L1730" s="107" t="str">
        <f>IF(COUNTA('Master Tables'!$A1730:$C1730)=0,"",IF(COUNTA('Master Tables'!$D1730:$E1730,'Master Tables'!$I1730)=3,"Yes","No"))</f>
        <v/>
      </c>
      <c r="M1730" s="107">
        <f>COUNTA('Master Tables'!$D1730:$E1730,'Master Tables'!$I1730)+IF('Master Tables'!$J1730="Yes",1,0)</f>
        <v>0</v>
      </c>
      <c r="N1730" s="108">
        <f>IF('Master Tables'!$M1730&gt;0,4,0)</f>
        <v>0</v>
      </c>
    </row>
    <row r="1731" spans="1:14" s="4" customFormat="1">
      <c r="A1731" s="109"/>
      <c r="B1731" s="110"/>
      <c r="C1731" s="110"/>
      <c r="D1731" s="110"/>
      <c r="E1731" s="110"/>
      <c r="F1731" s="110"/>
      <c r="G1731" s="109"/>
      <c r="H1731" s="109"/>
      <c r="I1731" s="109"/>
      <c r="J1731" s="109"/>
      <c r="K1731" s="109"/>
      <c r="L1731" s="107" t="str">
        <f>IF(COUNTA('Master Tables'!$A1731:$C1731)=0,"",IF(COUNTA('Master Tables'!$D1731:$E1731,'Master Tables'!$I1731)=3,"Yes","No"))</f>
        <v/>
      </c>
      <c r="M1731" s="107">
        <f>COUNTA('Master Tables'!$D1731:$E1731,'Master Tables'!$I1731)+IF('Master Tables'!$J1731="Yes",1,0)</f>
        <v>0</v>
      </c>
      <c r="N1731" s="108">
        <f>IF('Master Tables'!$M1731&gt;0,4,0)</f>
        <v>0</v>
      </c>
    </row>
    <row r="1732" spans="1:14" s="4" customFormat="1">
      <c r="A1732" s="109"/>
      <c r="B1732" s="110"/>
      <c r="C1732" s="110"/>
      <c r="D1732" s="110"/>
      <c r="E1732" s="110"/>
      <c r="F1732" s="110"/>
      <c r="G1732" s="109"/>
      <c r="H1732" s="109"/>
      <c r="I1732" s="109"/>
      <c r="J1732" s="109"/>
      <c r="K1732" s="109"/>
      <c r="L1732" s="107" t="str">
        <f>IF(COUNTA('Master Tables'!$A1732:$C1732)=0,"",IF(COUNTA('Master Tables'!$D1732:$E1732,'Master Tables'!$I1732)=3,"Yes","No"))</f>
        <v/>
      </c>
      <c r="M1732" s="107">
        <f>COUNTA('Master Tables'!$D1732:$E1732,'Master Tables'!$I1732)+IF('Master Tables'!$J1732="Yes",1,0)</f>
        <v>0</v>
      </c>
      <c r="N1732" s="108">
        <f>IF('Master Tables'!$M1732&gt;0,4,0)</f>
        <v>0</v>
      </c>
    </row>
    <row r="1733" spans="1:14" s="4" customFormat="1">
      <c r="A1733" s="109"/>
      <c r="B1733" s="110"/>
      <c r="C1733" s="110"/>
      <c r="D1733" s="110"/>
      <c r="E1733" s="110"/>
      <c r="F1733" s="110"/>
      <c r="G1733" s="109"/>
      <c r="H1733" s="109"/>
      <c r="I1733" s="109"/>
      <c r="J1733" s="109"/>
      <c r="K1733" s="109"/>
      <c r="L1733" s="107" t="str">
        <f>IF(COUNTA('Master Tables'!$A1733:$C1733)=0,"",IF(COUNTA('Master Tables'!$D1733:$E1733,'Master Tables'!$I1733)=3,"Yes","No"))</f>
        <v/>
      </c>
      <c r="M1733" s="107">
        <f>COUNTA('Master Tables'!$D1733:$E1733,'Master Tables'!$I1733)+IF('Master Tables'!$J1733="Yes",1,0)</f>
        <v>0</v>
      </c>
      <c r="N1733" s="108">
        <f>IF('Master Tables'!$M1733&gt;0,4,0)</f>
        <v>0</v>
      </c>
    </row>
    <row r="1734" spans="1:14" s="4" customFormat="1">
      <c r="A1734" s="109"/>
      <c r="B1734" s="110"/>
      <c r="C1734" s="110"/>
      <c r="D1734" s="110"/>
      <c r="E1734" s="110"/>
      <c r="F1734" s="110"/>
      <c r="G1734" s="109"/>
      <c r="H1734" s="109"/>
      <c r="I1734" s="109"/>
      <c r="J1734" s="109"/>
      <c r="K1734" s="109"/>
      <c r="L1734" s="107" t="str">
        <f>IF(COUNTA('Master Tables'!$A1734:$C1734)=0,"",IF(COUNTA('Master Tables'!$D1734:$E1734,'Master Tables'!$I1734)=3,"Yes","No"))</f>
        <v/>
      </c>
      <c r="M1734" s="107">
        <f>COUNTA('Master Tables'!$D1734:$E1734,'Master Tables'!$I1734)+IF('Master Tables'!$J1734="Yes",1,0)</f>
        <v>0</v>
      </c>
      <c r="N1734" s="108">
        <f>IF('Master Tables'!$M1734&gt;0,4,0)</f>
        <v>0</v>
      </c>
    </row>
    <row r="1735" spans="1:14" s="4" customFormat="1">
      <c r="A1735" s="109"/>
      <c r="B1735" s="110"/>
      <c r="C1735" s="110"/>
      <c r="D1735" s="110"/>
      <c r="E1735" s="110"/>
      <c r="F1735" s="110"/>
      <c r="G1735" s="109"/>
      <c r="H1735" s="109"/>
      <c r="I1735" s="109"/>
      <c r="J1735" s="109"/>
      <c r="K1735" s="109"/>
      <c r="L1735" s="107" t="str">
        <f>IF(COUNTA('Master Tables'!$A1735:$C1735)=0,"",IF(COUNTA('Master Tables'!$D1735:$E1735,'Master Tables'!$I1735)=3,"Yes","No"))</f>
        <v/>
      </c>
      <c r="M1735" s="107">
        <f>COUNTA('Master Tables'!$D1735:$E1735,'Master Tables'!$I1735)+IF('Master Tables'!$J1735="Yes",1,0)</f>
        <v>0</v>
      </c>
      <c r="N1735" s="108">
        <f>IF('Master Tables'!$M1735&gt;0,4,0)</f>
        <v>0</v>
      </c>
    </row>
    <row r="1736" spans="1:14" s="4" customFormat="1">
      <c r="A1736" s="109"/>
      <c r="B1736" s="110"/>
      <c r="C1736" s="110"/>
      <c r="D1736" s="110"/>
      <c r="E1736" s="110"/>
      <c r="F1736" s="110"/>
      <c r="G1736" s="109"/>
      <c r="H1736" s="109"/>
      <c r="I1736" s="109"/>
      <c r="J1736" s="109"/>
      <c r="K1736" s="109"/>
      <c r="L1736" s="107" t="str">
        <f>IF(COUNTA('Master Tables'!$A1736:$C1736)=0,"",IF(COUNTA('Master Tables'!$D1736:$E1736,'Master Tables'!$I1736)=3,"Yes","No"))</f>
        <v/>
      </c>
      <c r="M1736" s="107">
        <f>COUNTA('Master Tables'!$D1736:$E1736,'Master Tables'!$I1736)+IF('Master Tables'!$J1736="Yes",1,0)</f>
        <v>0</v>
      </c>
      <c r="N1736" s="108">
        <f>IF('Master Tables'!$M1736&gt;0,4,0)</f>
        <v>0</v>
      </c>
    </row>
    <row r="1737" spans="1:14" s="4" customFormat="1">
      <c r="A1737" s="109"/>
      <c r="B1737" s="110"/>
      <c r="C1737" s="110"/>
      <c r="D1737" s="110"/>
      <c r="E1737" s="110"/>
      <c r="F1737" s="110"/>
      <c r="G1737" s="109"/>
      <c r="H1737" s="109"/>
      <c r="I1737" s="109"/>
      <c r="J1737" s="109"/>
      <c r="K1737" s="109"/>
      <c r="L1737" s="107" t="str">
        <f>IF(COUNTA('Master Tables'!$A1737:$C1737)=0,"",IF(COUNTA('Master Tables'!$D1737:$E1737,'Master Tables'!$I1737)=3,"Yes","No"))</f>
        <v/>
      </c>
      <c r="M1737" s="107">
        <f>COUNTA('Master Tables'!$D1737:$E1737,'Master Tables'!$I1737)+IF('Master Tables'!$J1737="Yes",1,0)</f>
        <v>0</v>
      </c>
      <c r="N1737" s="108">
        <f>IF('Master Tables'!$M1737&gt;0,4,0)</f>
        <v>0</v>
      </c>
    </row>
    <row r="1738" spans="1:14" s="4" customFormat="1">
      <c r="A1738" s="109"/>
      <c r="B1738" s="110"/>
      <c r="C1738" s="110"/>
      <c r="D1738" s="110"/>
      <c r="E1738" s="110"/>
      <c r="F1738" s="110"/>
      <c r="G1738" s="109"/>
      <c r="H1738" s="109"/>
      <c r="I1738" s="109"/>
      <c r="J1738" s="109"/>
      <c r="K1738" s="109"/>
      <c r="L1738" s="107" t="str">
        <f>IF(COUNTA('Master Tables'!$A1738:$C1738)=0,"",IF(COUNTA('Master Tables'!$D1738:$E1738,'Master Tables'!$I1738)=3,"Yes","No"))</f>
        <v/>
      </c>
      <c r="M1738" s="107">
        <f>COUNTA('Master Tables'!$D1738:$E1738,'Master Tables'!$I1738)+IF('Master Tables'!$J1738="Yes",1,0)</f>
        <v>0</v>
      </c>
      <c r="N1738" s="108">
        <f>IF('Master Tables'!$M1738&gt;0,4,0)</f>
        <v>0</v>
      </c>
    </row>
    <row r="1739" spans="1:14" s="4" customFormat="1">
      <c r="A1739" s="109"/>
      <c r="B1739" s="110"/>
      <c r="C1739" s="110"/>
      <c r="D1739" s="110"/>
      <c r="E1739" s="110"/>
      <c r="F1739" s="110"/>
      <c r="G1739" s="109"/>
      <c r="H1739" s="109"/>
      <c r="I1739" s="109"/>
      <c r="J1739" s="109"/>
      <c r="K1739" s="109"/>
      <c r="L1739" s="107" t="str">
        <f>IF(COUNTA('Master Tables'!$A1739:$C1739)=0,"",IF(COUNTA('Master Tables'!$D1739:$E1739,'Master Tables'!$I1739)=3,"Yes","No"))</f>
        <v/>
      </c>
      <c r="M1739" s="107">
        <f>COUNTA('Master Tables'!$D1739:$E1739,'Master Tables'!$I1739)+IF('Master Tables'!$J1739="Yes",1,0)</f>
        <v>0</v>
      </c>
      <c r="N1739" s="108">
        <f>IF('Master Tables'!$M1739&gt;0,4,0)</f>
        <v>0</v>
      </c>
    </row>
    <row r="1740" spans="1:14" s="4" customFormat="1">
      <c r="A1740" s="109"/>
      <c r="B1740" s="110"/>
      <c r="C1740" s="110"/>
      <c r="D1740" s="110"/>
      <c r="E1740" s="110"/>
      <c r="F1740" s="110"/>
      <c r="G1740" s="109"/>
      <c r="H1740" s="109"/>
      <c r="I1740" s="109"/>
      <c r="J1740" s="109"/>
      <c r="K1740" s="109"/>
      <c r="L1740" s="107" t="str">
        <f>IF(COUNTA('Master Tables'!$A1740:$C1740)=0,"",IF(COUNTA('Master Tables'!$D1740:$E1740,'Master Tables'!$I1740)=3,"Yes","No"))</f>
        <v/>
      </c>
      <c r="M1740" s="107">
        <f>COUNTA('Master Tables'!$D1740:$E1740,'Master Tables'!$I1740)+IF('Master Tables'!$J1740="Yes",1,0)</f>
        <v>0</v>
      </c>
      <c r="N1740" s="108">
        <f>IF('Master Tables'!$M1740&gt;0,4,0)</f>
        <v>0</v>
      </c>
    </row>
    <row r="1741" spans="1:14" s="4" customFormat="1">
      <c r="A1741" s="109"/>
      <c r="B1741" s="110"/>
      <c r="C1741" s="110"/>
      <c r="D1741" s="110"/>
      <c r="E1741" s="110"/>
      <c r="F1741" s="110"/>
      <c r="G1741" s="109"/>
      <c r="H1741" s="109"/>
      <c r="I1741" s="109"/>
      <c r="J1741" s="109"/>
      <c r="K1741" s="109"/>
      <c r="L1741" s="107" t="str">
        <f>IF(COUNTA('Master Tables'!$A1741:$C1741)=0,"",IF(COUNTA('Master Tables'!$D1741:$E1741,'Master Tables'!$I1741)=3,"Yes","No"))</f>
        <v/>
      </c>
      <c r="M1741" s="107">
        <f>COUNTA('Master Tables'!$D1741:$E1741,'Master Tables'!$I1741)+IF('Master Tables'!$J1741="Yes",1,0)</f>
        <v>0</v>
      </c>
      <c r="N1741" s="108">
        <f>IF('Master Tables'!$M1741&gt;0,4,0)</f>
        <v>0</v>
      </c>
    </row>
    <row r="1742" spans="1:14" s="4" customFormat="1">
      <c r="A1742" s="109"/>
      <c r="B1742" s="110"/>
      <c r="C1742" s="110"/>
      <c r="D1742" s="110"/>
      <c r="E1742" s="110"/>
      <c r="F1742" s="110"/>
      <c r="G1742" s="109"/>
      <c r="H1742" s="109"/>
      <c r="I1742" s="109"/>
      <c r="J1742" s="109"/>
      <c r="K1742" s="109"/>
      <c r="L1742" s="107" t="str">
        <f>IF(COUNTA('Master Tables'!$A1742:$C1742)=0,"",IF(COUNTA('Master Tables'!$D1742:$E1742,'Master Tables'!$I1742)=3,"Yes","No"))</f>
        <v/>
      </c>
      <c r="M1742" s="107">
        <f>COUNTA('Master Tables'!$D1742:$E1742,'Master Tables'!$I1742)+IF('Master Tables'!$J1742="Yes",1,0)</f>
        <v>0</v>
      </c>
      <c r="N1742" s="108">
        <f>IF('Master Tables'!$M1742&gt;0,4,0)</f>
        <v>0</v>
      </c>
    </row>
    <row r="1743" spans="1:14" s="4" customFormat="1">
      <c r="A1743" s="109"/>
      <c r="B1743" s="110"/>
      <c r="C1743" s="110"/>
      <c r="D1743" s="110"/>
      <c r="E1743" s="110"/>
      <c r="F1743" s="110"/>
      <c r="G1743" s="109"/>
      <c r="H1743" s="109"/>
      <c r="I1743" s="109"/>
      <c r="J1743" s="109"/>
      <c r="K1743" s="109"/>
      <c r="L1743" s="107" t="str">
        <f>IF(COUNTA('Master Tables'!$A1743:$C1743)=0,"",IF(COUNTA('Master Tables'!$D1743:$E1743,'Master Tables'!$I1743)=3,"Yes","No"))</f>
        <v/>
      </c>
      <c r="M1743" s="107">
        <f>COUNTA('Master Tables'!$D1743:$E1743,'Master Tables'!$I1743)+IF('Master Tables'!$J1743="Yes",1,0)</f>
        <v>0</v>
      </c>
      <c r="N1743" s="108">
        <f>IF('Master Tables'!$M1743&gt;0,4,0)</f>
        <v>0</v>
      </c>
    </row>
    <row r="1744" spans="1:14" s="4" customFormat="1">
      <c r="A1744" s="109"/>
      <c r="B1744" s="110"/>
      <c r="C1744" s="110"/>
      <c r="D1744" s="110"/>
      <c r="E1744" s="110"/>
      <c r="F1744" s="110"/>
      <c r="G1744" s="109"/>
      <c r="H1744" s="109"/>
      <c r="I1744" s="109"/>
      <c r="J1744" s="109"/>
      <c r="K1744" s="109"/>
      <c r="L1744" s="107" t="str">
        <f>IF(COUNTA('Master Tables'!$A1744:$C1744)=0,"",IF(COUNTA('Master Tables'!$D1744:$E1744,'Master Tables'!$I1744)=3,"Yes","No"))</f>
        <v/>
      </c>
      <c r="M1744" s="107">
        <f>COUNTA('Master Tables'!$D1744:$E1744,'Master Tables'!$I1744)+IF('Master Tables'!$J1744="Yes",1,0)</f>
        <v>0</v>
      </c>
      <c r="N1744" s="108">
        <f>IF('Master Tables'!$M1744&gt;0,4,0)</f>
        <v>0</v>
      </c>
    </row>
    <row r="1745" spans="1:14" s="4" customFormat="1">
      <c r="A1745" s="109"/>
      <c r="B1745" s="110"/>
      <c r="C1745" s="110"/>
      <c r="D1745" s="110"/>
      <c r="E1745" s="110"/>
      <c r="F1745" s="110"/>
      <c r="G1745" s="109"/>
      <c r="H1745" s="109"/>
      <c r="I1745" s="109"/>
      <c r="J1745" s="109"/>
      <c r="K1745" s="109"/>
      <c r="L1745" s="107" t="str">
        <f>IF(COUNTA('Master Tables'!$A1745:$C1745)=0,"",IF(COUNTA('Master Tables'!$D1745:$E1745,'Master Tables'!$I1745)=3,"Yes","No"))</f>
        <v/>
      </c>
      <c r="M1745" s="107">
        <f>COUNTA('Master Tables'!$D1745:$E1745,'Master Tables'!$I1745)+IF('Master Tables'!$J1745="Yes",1,0)</f>
        <v>0</v>
      </c>
      <c r="N1745" s="108">
        <f>IF('Master Tables'!$M1745&gt;0,4,0)</f>
        <v>0</v>
      </c>
    </row>
    <row r="1746" spans="1:14" s="4" customFormat="1">
      <c r="A1746" s="109"/>
      <c r="B1746" s="110"/>
      <c r="C1746" s="110"/>
      <c r="D1746" s="110"/>
      <c r="E1746" s="110"/>
      <c r="F1746" s="110"/>
      <c r="G1746" s="109"/>
      <c r="H1746" s="109"/>
      <c r="I1746" s="109"/>
      <c r="J1746" s="109"/>
      <c r="K1746" s="109"/>
      <c r="L1746" s="107" t="str">
        <f>IF(COUNTA('Master Tables'!$A1746:$C1746)=0,"",IF(COUNTA('Master Tables'!$D1746:$E1746,'Master Tables'!$I1746)=3,"Yes","No"))</f>
        <v/>
      </c>
      <c r="M1746" s="107">
        <f>COUNTA('Master Tables'!$D1746:$E1746,'Master Tables'!$I1746)+IF('Master Tables'!$J1746="Yes",1,0)</f>
        <v>0</v>
      </c>
      <c r="N1746" s="108">
        <f>IF('Master Tables'!$M1746&gt;0,4,0)</f>
        <v>0</v>
      </c>
    </row>
    <row r="1747" spans="1:14" s="4" customFormat="1">
      <c r="A1747" s="109"/>
      <c r="B1747" s="110"/>
      <c r="C1747" s="110"/>
      <c r="D1747" s="110"/>
      <c r="E1747" s="110"/>
      <c r="F1747" s="110"/>
      <c r="G1747" s="109"/>
      <c r="H1747" s="109"/>
      <c r="I1747" s="109"/>
      <c r="J1747" s="109"/>
      <c r="K1747" s="109"/>
      <c r="L1747" s="107" t="str">
        <f>IF(COUNTA('Master Tables'!$A1747:$C1747)=0,"",IF(COUNTA('Master Tables'!$D1747:$E1747,'Master Tables'!$I1747)=3,"Yes","No"))</f>
        <v/>
      </c>
      <c r="M1747" s="107">
        <f>COUNTA('Master Tables'!$D1747:$E1747,'Master Tables'!$I1747)+IF('Master Tables'!$J1747="Yes",1,0)</f>
        <v>0</v>
      </c>
      <c r="N1747" s="108">
        <f>IF('Master Tables'!$M1747&gt;0,4,0)</f>
        <v>0</v>
      </c>
    </row>
    <row r="1748" spans="1:14" s="4" customFormat="1">
      <c r="A1748" s="109"/>
      <c r="B1748" s="110"/>
      <c r="C1748" s="110"/>
      <c r="D1748" s="110"/>
      <c r="E1748" s="110"/>
      <c r="F1748" s="110"/>
      <c r="G1748" s="109"/>
      <c r="H1748" s="109"/>
      <c r="I1748" s="109"/>
      <c r="J1748" s="109"/>
      <c r="K1748" s="109"/>
      <c r="L1748" s="107" t="str">
        <f>IF(COUNTA('Master Tables'!$A1748:$C1748)=0,"",IF(COUNTA('Master Tables'!$D1748:$E1748,'Master Tables'!$I1748)=3,"Yes","No"))</f>
        <v/>
      </c>
      <c r="M1748" s="107">
        <f>COUNTA('Master Tables'!$D1748:$E1748,'Master Tables'!$I1748)+IF('Master Tables'!$J1748="Yes",1,0)</f>
        <v>0</v>
      </c>
      <c r="N1748" s="108">
        <f>IF('Master Tables'!$M1748&gt;0,4,0)</f>
        <v>0</v>
      </c>
    </row>
    <row r="1749" spans="1:14" s="4" customFormat="1">
      <c r="A1749" s="109"/>
      <c r="B1749" s="110"/>
      <c r="C1749" s="110"/>
      <c r="D1749" s="110"/>
      <c r="E1749" s="110"/>
      <c r="F1749" s="110"/>
      <c r="G1749" s="109"/>
      <c r="H1749" s="109"/>
      <c r="I1749" s="109"/>
      <c r="J1749" s="109"/>
      <c r="K1749" s="109"/>
      <c r="L1749" s="107" t="str">
        <f>IF(COUNTA('Master Tables'!$A1749:$C1749)=0,"",IF(COUNTA('Master Tables'!$D1749:$E1749,'Master Tables'!$I1749)=3,"Yes","No"))</f>
        <v/>
      </c>
      <c r="M1749" s="107">
        <f>COUNTA('Master Tables'!$D1749:$E1749,'Master Tables'!$I1749)+IF('Master Tables'!$J1749="Yes",1,0)</f>
        <v>0</v>
      </c>
      <c r="N1749" s="108">
        <f>IF('Master Tables'!$M1749&gt;0,4,0)</f>
        <v>0</v>
      </c>
    </row>
    <row r="1750" spans="1:14" s="4" customFormat="1">
      <c r="A1750" s="109"/>
      <c r="B1750" s="110"/>
      <c r="C1750" s="110"/>
      <c r="D1750" s="110"/>
      <c r="E1750" s="110"/>
      <c r="F1750" s="110"/>
      <c r="G1750" s="109"/>
      <c r="H1750" s="109"/>
      <c r="I1750" s="109"/>
      <c r="J1750" s="109"/>
      <c r="K1750" s="109"/>
      <c r="L1750" s="107" t="str">
        <f>IF(COUNTA('Master Tables'!$A1750:$C1750)=0,"",IF(COUNTA('Master Tables'!$D1750:$E1750,'Master Tables'!$I1750)=3,"Yes","No"))</f>
        <v/>
      </c>
      <c r="M1750" s="107">
        <f>COUNTA('Master Tables'!$D1750:$E1750,'Master Tables'!$I1750)+IF('Master Tables'!$J1750="Yes",1,0)</f>
        <v>0</v>
      </c>
      <c r="N1750" s="108">
        <f>IF('Master Tables'!$M1750&gt;0,4,0)</f>
        <v>0</v>
      </c>
    </row>
    <row r="1751" spans="1:14" s="4" customFormat="1">
      <c r="A1751" s="109"/>
      <c r="B1751" s="110"/>
      <c r="C1751" s="110"/>
      <c r="D1751" s="110"/>
      <c r="E1751" s="110"/>
      <c r="F1751" s="110"/>
      <c r="G1751" s="109"/>
      <c r="H1751" s="109"/>
      <c r="I1751" s="109"/>
      <c r="J1751" s="109"/>
      <c r="K1751" s="109"/>
      <c r="L1751" s="107" t="str">
        <f>IF(COUNTA('Master Tables'!$A1751:$C1751)=0,"",IF(COUNTA('Master Tables'!$D1751:$E1751,'Master Tables'!$I1751)=3,"Yes","No"))</f>
        <v/>
      </c>
      <c r="M1751" s="107">
        <f>COUNTA('Master Tables'!$D1751:$E1751,'Master Tables'!$I1751)+IF('Master Tables'!$J1751="Yes",1,0)</f>
        <v>0</v>
      </c>
      <c r="N1751" s="108">
        <f>IF('Master Tables'!$M1751&gt;0,4,0)</f>
        <v>0</v>
      </c>
    </row>
    <row r="1752" spans="1:14" s="4" customFormat="1">
      <c r="A1752" s="109"/>
      <c r="B1752" s="110"/>
      <c r="C1752" s="110"/>
      <c r="D1752" s="110"/>
      <c r="E1752" s="110"/>
      <c r="F1752" s="110"/>
      <c r="G1752" s="109"/>
      <c r="H1752" s="109"/>
      <c r="I1752" s="109"/>
      <c r="J1752" s="109"/>
      <c r="K1752" s="109"/>
      <c r="L1752" s="107" t="str">
        <f>IF(COUNTA('Master Tables'!$A1752:$C1752)=0,"",IF(COUNTA('Master Tables'!$D1752:$E1752,'Master Tables'!$I1752)=3,"Yes","No"))</f>
        <v/>
      </c>
      <c r="M1752" s="107">
        <f>COUNTA('Master Tables'!$D1752:$E1752,'Master Tables'!$I1752)+IF('Master Tables'!$J1752="Yes",1,0)</f>
        <v>0</v>
      </c>
      <c r="N1752" s="108">
        <f>IF('Master Tables'!$M1752&gt;0,4,0)</f>
        <v>0</v>
      </c>
    </row>
    <row r="1753" spans="1:14" s="4" customFormat="1">
      <c r="A1753" s="109"/>
      <c r="B1753" s="110"/>
      <c r="C1753" s="110"/>
      <c r="D1753" s="110"/>
      <c r="E1753" s="110"/>
      <c r="F1753" s="110"/>
      <c r="G1753" s="109"/>
      <c r="H1753" s="109"/>
      <c r="I1753" s="109"/>
      <c r="J1753" s="109"/>
      <c r="K1753" s="109"/>
      <c r="L1753" s="107" t="str">
        <f>IF(COUNTA('Master Tables'!$A1753:$C1753)=0,"",IF(COUNTA('Master Tables'!$D1753:$E1753,'Master Tables'!$I1753)=3,"Yes","No"))</f>
        <v/>
      </c>
      <c r="M1753" s="107">
        <f>COUNTA('Master Tables'!$D1753:$E1753,'Master Tables'!$I1753)+IF('Master Tables'!$J1753="Yes",1,0)</f>
        <v>0</v>
      </c>
      <c r="N1753" s="108">
        <f>IF('Master Tables'!$M1753&gt;0,4,0)</f>
        <v>0</v>
      </c>
    </row>
    <row r="1754" spans="1:14" s="4" customFormat="1">
      <c r="A1754" s="109"/>
      <c r="B1754" s="110"/>
      <c r="C1754" s="110"/>
      <c r="D1754" s="110"/>
      <c r="E1754" s="110"/>
      <c r="F1754" s="110"/>
      <c r="G1754" s="109"/>
      <c r="H1754" s="109"/>
      <c r="I1754" s="109"/>
      <c r="J1754" s="109"/>
      <c r="K1754" s="109"/>
      <c r="L1754" s="107" t="str">
        <f>IF(COUNTA('Master Tables'!$A1754:$C1754)=0,"",IF(COUNTA('Master Tables'!$D1754:$E1754,'Master Tables'!$I1754)=3,"Yes","No"))</f>
        <v/>
      </c>
      <c r="M1754" s="107">
        <f>COUNTA('Master Tables'!$D1754:$E1754,'Master Tables'!$I1754)+IF('Master Tables'!$J1754="Yes",1,0)</f>
        <v>0</v>
      </c>
      <c r="N1754" s="108">
        <f>IF('Master Tables'!$M1754&gt;0,4,0)</f>
        <v>0</v>
      </c>
    </row>
    <row r="1755" spans="1:14" s="4" customFormat="1">
      <c r="A1755" s="109"/>
      <c r="B1755" s="110"/>
      <c r="C1755" s="110"/>
      <c r="D1755" s="110"/>
      <c r="E1755" s="110"/>
      <c r="F1755" s="110"/>
      <c r="G1755" s="109"/>
      <c r="H1755" s="109"/>
      <c r="I1755" s="109"/>
      <c r="J1755" s="109"/>
      <c r="K1755" s="109"/>
      <c r="L1755" s="107" t="str">
        <f>IF(COUNTA('Master Tables'!$A1755:$C1755)=0,"",IF(COUNTA('Master Tables'!$D1755:$E1755,'Master Tables'!$I1755)=3,"Yes","No"))</f>
        <v/>
      </c>
      <c r="M1755" s="107">
        <f>COUNTA('Master Tables'!$D1755:$E1755,'Master Tables'!$I1755)+IF('Master Tables'!$J1755="Yes",1,0)</f>
        <v>0</v>
      </c>
      <c r="N1755" s="108">
        <f>IF('Master Tables'!$M1755&gt;0,4,0)</f>
        <v>0</v>
      </c>
    </row>
    <row r="1756" spans="1:14" s="4" customFormat="1">
      <c r="A1756" s="109"/>
      <c r="B1756" s="110"/>
      <c r="C1756" s="110"/>
      <c r="D1756" s="110"/>
      <c r="E1756" s="110"/>
      <c r="F1756" s="110"/>
      <c r="G1756" s="109"/>
      <c r="H1756" s="109"/>
      <c r="I1756" s="109"/>
      <c r="J1756" s="109"/>
      <c r="K1756" s="109"/>
      <c r="L1756" s="107" t="str">
        <f>IF(COUNTA('Master Tables'!$A1756:$C1756)=0,"",IF(COUNTA('Master Tables'!$D1756:$E1756,'Master Tables'!$I1756)=3,"Yes","No"))</f>
        <v/>
      </c>
      <c r="M1756" s="107">
        <f>COUNTA('Master Tables'!$D1756:$E1756,'Master Tables'!$I1756)+IF('Master Tables'!$J1756="Yes",1,0)</f>
        <v>0</v>
      </c>
      <c r="N1756" s="108">
        <f>IF('Master Tables'!$M1756&gt;0,4,0)</f>
        <v>0</v>
      </c>
    </row>
    <row r="1757" spans="1:14" s="4" customFormat="1">
      <c r="A1757" s="109"/>
      <c r="B1757" s="110"/>
      <c r="C1757" s="110"/>
      <c r="D1757" s="110"/>
      <c r="E1757" s="110"/>
      <c r="F1757" s="110"/>
      <c r="G1757" s="109"/>
      <c r="H1757" s="109"/>
      <c r="I1757" s="109"/>
      <c r="J1757" s="109"/>
      <c r="K1757" s="109"/>
      <c r="L1757" s="107" t="str">
        <f>IF(COUNTA('Master Tables'!$A1757:$C1757)=0,"",IF(COUNTA('Master Tables'!$D1757:$E1757,'Master Tables'!$I1757)=3,"Yes","No"))</f>
        <v/>
      </c>
      <c r="M1757" s="107">
        <f>COUNTA('Master Tables'!$D1757:$E1757,'Master Tables'!$I1757)+IF('Master Tables'!$J1757="Yes",1,0)</f>
        <v>0</v>
      </c>
      <c r="N1757" s="108">
        <f>IF('Master Tables'!$M1757&gt;0,4,0)</f>
        <v>0</v>
      </c>
    </row>
    <row r="1758" spans="1:14" s="4" customFormat="1">
      <c r="A1758" s="109"/>
      <c r="B1758" s="110"/>
      <c r="C1758" s="110"/>
      <c r="D1758" s="110"/>
      <c r="E1758" s="110"/>
      <c r="F1758" s="110"/>
      <c r="G1758" s="109"/>
      <c r="H1758" s="109"/>
      <c r="I1758" s="109"/>
      <c r="J1758" s="109"/>
      <c r="K1758" s="109"/>
      <c r="L1758" s="107" t="str">
        <f>IF(COUNTA('Master Tables'!$A1758:$C1758)=0,"",IF(COUNTA('Master Tables'!$D1758:$E1758,'Master Tables'!$I1758)=3,"Yes","No"))</f>
        <v/>
      </c>
      <c r="M1758" s="107">
        <f>COUNTA('Master Tables'!$D1758:$E1758,'Master Tables'!$I1758)+IF('Master Tables'!$J1758="Yes",1,0)</f>
        <v>0</v>
      </c>
      <c r="N1758" s="108">
        <f>IF('Master Tables'!$M1758&gt;0,4,0)</f>
        <v>0</v>
      </c>
    </row>
    <row r="1759" spans="1:14" s="4" customFormat="1">
      <c r="A1759" s="109"/>
      <c r="B1759" s="110"/>
      <c r="C1759" s="110"/>
      <c r="D1759" s="110"/>
      <c r="E1759" s="110"/>
      <c r="F1759" s="110"/>
      <c r="G1759" s="109"/>
      <c r="H1759" s="109"/>
      <c r="I1759" s="109"/>
      <c r="J1759" s="109"/>
      <c r="K1759" s="109"/>
      <c r="L1759" s="107" t="str">
        <f>IF(COUNTA('Master Tables'!$A1759:$C1759)=0,"",IF(COUNTA('Master Tables'!$D1759:$E1759,'Master Tables'!$I1759)=3,"Yes","No"))</f>
        <v/>
      </c>
      <c r="M1759" s="107">
        <f>COUNTA('Master Tables'!$D1759:$E1759,'Master Tables'!$I1759)+IF('Master Tables'!$J1759="Yes",1,0)</f>
        <v>0</v>
      </c>
      <c r="N1759" s="108">
        <f>IF('Master Tables'!$M1759&gt;0,4,0)</f>
        <v>0</v>
      </c>
    </row>
    <row r="1760" spans="1:14" s="4" customFormat="1">
      <c r="A1760" s="109"/>
      <c r="B1760" s="110"/>
      <c r="C1760" s="110"/>
      <c r="D1760" s="110"/>
      <c r="E1760" s="110"/>
      <c r="F1760" s="110"/>
      <c r="G1760" s="109"/>
      <c r="H1760" s="109"/>
      <c r="I1760" s="109"/>
      <c r="J1760" s="109"/>
      <c r="K1760" s="109"/>
      <c r="L1760" s="107" t="str">
        <f>IF(COUNTA('Master Tables'!$A1760:$C1760)=0,"",IF(COUNTA('Master Tables'!$D1760:$E1760,'Master Tables'!$I1760)=3,"Yes","No"))</f>
        <v/>
      </c>
      <c r="M1760" s="107">
        <f>COUNTA('Master Tables'!$D1760:$E1760,'Master Tables'!$I1760)+IF('Master Tables'!$J1760="Yes",1,0)</f>
        <v>0</v>
      </c>
      <c r="N1760" s="108">
        <f>IF('Master Tables'!$M1760&gt;0,4,0)</f>
        <v>0</v>
      </c>
    </row>
    <row r="1761" spans="1:14" s="4" customFormat="1">
      <c r="A1761" s="109"/>
      <c r="B1761" s="110"/>
      <c r="C1761" s="110"/>
      <c r="D1761" s="110"/>
      <c r="E1761" s="110"/>
      <c r="F1761" s="110"/>
      <c r="G1761" s="109"/>
      <c r="H1761" s="109"/>
      <c r="I1761" s="109"/>
      <c r="J1761" s="109"/>
      <c r="K1761" s="109"/>
      <c r="L1761" s="107" t="str">
        <f>IF(COUNTA('Master Tables'!$A1761:$C1761)=0,"",IF(COUNTA('Master Tables'!$D1761:$E1761,'Master Tables'!$I1761)=3,"Yes","No"))</f>
        <v/>
      </c>
      <c r="M1761" s="107">
        <f>COUNTA('Master Tables'!$D1761:$E1761,'Master Tables'!$I1761)+IF('Master Tables'!$J1761="Yes",1,0)</f>
        <v>0</v>
      </c>
      <c r="N1761" s="108">
        <f>IF('Master Tables'!$M1761&gt;0,4,0)</f>
        <v>0</v>
      </c>
    </row>
    <row r="1762" spans="1:14" s="4" customFormat="1">
      <c r="A1762" s="109"/>
      <c r="B1762" s="110"/>
      <c r="C1762" s="110"/>
      <c r="D1762" s="110"/>
      <c r="E1762" s="110"/>
      <c r="F1762" s="110"/>
      <c r="G1762" s="109"/>
      <c r="H1762" s="109"/>
      <c r="I1762" s="109"/>
      <c r="J1762" s="109"/>
      <c r="K1762" s="109"/>
      <c r="L1762" s="107" t="str">
        <f>IF(COUNTA('Master Tables'!$A1762:$C1762)=0,"",IF(COUNTA('Master Tables'!$D1762:$E1762,'Master Tables'!$I1762)=3,"Yes","No"))</f>
        <v/>
      </c>
      <c r="M1762" s="107">
        <f>COUNTA('Master Tables'!$D1762:$E1762,'Master Tables'!$I1762)+IF('Master Tables'!$J1762="Yes",1,0)</f>
        <v>0</v>
      </c>
      <c r="N1762" s="108">
        <f>IF('Master Tables'!$M1762&gt;0,4,0)</f>
        <v>0</v>
      </c>
    </row>
    <row r="1763" spans="1:14" s="4" customFormat="1">
      <c r="A1763" s="109"/>
      <c r="B1763" s="110"/>
      <c r="C1763" s="110"/>
      <c r="D1763" s="110"/>
      <c r="E1763" s="110"/>
      <c r="F1763" s="110"/>
      <c r="G1763" s="109"/>
      <c r="H1763" s="109"/>
      <c r="I1763" s="109"/>
      <c r="J1763" s="109"/>
      <c r="K1763" s="109"/>
      <c r="L1763" s="107" t="str">
        <f>IF(COUNTA('Master Tables'!$A1763:$C1763)=0,"",IF(COUNTA('Master Tables'!$D1763:$E1763,'Master Tables'!$I1763)=3,"Yes","No"))</f>
        <v/>
      </c>
      <c r="M1763" s="107">
        <f>COUNTA('Master Tables'!$D1763:$E1763,'Master Tables'!$I1763)+IF('Master Tables'!$J1763="Yes",1,0)</f>
        <v>0</v>
      </c>
      <c r="N1763" s="108">
        <f>IF('Master Tables'!$M1763&gt;0,4,0)</f>
        <v>0</v>
      </c>
    </row>
    <row r="1764" spans="1:14" s="4" customFormat="1">
      <c r="A1764" s="109"/>
      <c r="B1764" s="110"/>
      <c r="C1764" s="110"/>
      <c r="D1764" s="110"/>
      <c r="E1764" s="110"/>
      <c r="F1764" s="110"/>
      <c r="G1764" s="109"/>
      <c r="H1764" s="109"/>
      <c r="I1764" s="109"/>
      <c r="J1764" s="109"/>
      <c r="K1764" s="109"/>
      <c r="L1764" s="107" t="str">
        <f>IF(COUNTA('Master Tables'!$A1764:$C1764)=0,"",IF(COUNTA('Master Tables'!$D1764:$E1764,'Master Tables'!$I1764)=3,"Yes","No"))</f>
        <v/>
      </c>
      <c r="M1764" s="107">
        <f>COUNTA('Master Tables'!$D1764:$E1764,'Master Tables'!$I1764)+IF('Master Tables'!$J1764="Yes",1,0)</f>
        <v>0</v>
      </c>
      <c r="N1764" s="108">
        <f>IF('Master Tables'!$M1764&gt;0,4,0)</f>
        <v>0</v>
      </c>
    </row>
    <row r="1765" spans="1:14" s="4" customFormat="1">
      <c r="A1765" s="109"/>
      <c r="B1765" s="110"/>
      <c r="C1765" s="110"/>
      <c r="D1765" s="110"/>
      <c r="E1765" s="110"/>
      <c r="F1765" s="110"/>
      <c r="G1765" s="109"/>
      <c r="H1765" s="109"/>
      <c r="I1765" s="109"/>
      <c r="J1765" s="109"/>
      <c r="K1765" s="109"/>
      <c r="L1765" s="107" t="str">
        <f>IF(COUNTA('Master Tables'!$A1765:$C1765)=0,"",IF(COUNTA('Master Tables'!$D1765:$E1765,'Master Tables'!$I1765)=3,"Yes","No"))</f>
        <v/>
      </c>
      <c r="M1765" s="107">
        <f>COUNTA('Master Tables'!$D1765:$E1765,'Master Tables'!$I1765)+IF('Master Tables'!$J1765="Yes",1,0)</f>
        <v>0</v>
      </c>
      <c r="N1765" s="108">
        <f>IF('Master Tables'!$M1765&gt;0,4,0)</f>
        <v>0</v>
      </c>
    </row>
    <row r="1766" spans="1:14" s="4" customFormat="1">
      <c r="A1766" s="109"/>
      <c r="B1766" s="110"/>
      <c r="C1766" s="110"/>
      <c r="D1766" s="110"/>
      <c r="E1766" s="110"/>
      <c r="F1766" s="110"/>
      <c r="G1766" s="109"/>
      <c r="H1766" s="109"/>
      <c r="I1766" s="109"/>
      <c r="J1766" s="109"/>
      <c r="K1766" s="109"/>
      <c r="L1766" s="107" t="str">
        <f>IF(COUNTA('Master Tables'!$A1766:$C1766)=0,"",IF(COUNTA('Master Tables'!$D1766:$E1766,'Master Tables'!$I1766)=3,"Yes","No"))</f>
        <v/>
      </c>
      <c r="M1766" s="107">
        <f>COUNTA('Master Tables'!$D1766:$E1766,'Master Tables'!$I1766)+IF('Master Tables'!$J1766="Yes",1,0)</f>
        <v>0</v>
      </c>
      <c r="N1766" s="108">
        <f>IF('Master Tables'!$M1766&gt;0,4,0)</f>
        <v>0</v>
      </c>
    </row>
    <row r="1767" spans="1:14" s="4" customFormat="1">
      <c r="A1767" s="109"/>
      <c r="B1767" s="110"/>
      <c r="C1767" s="110"/>
      <c r="D1767" s="110"/>
      <c r="E1767" s="110"/>
      <c r="F1767" s="110"/>
      <c r="G1767" s="109"/>
      <c r="H1767" s="109"/>
      <c r="I1767" s="109"/>
      <c r="J1767" s="109"/>
      <c r="K1767" s="109"/>
      <c r="L1767" s="107" t="str">
        <f>IF(COUNTA('Master Tables'!$A1767:$C1767)=0,"",IF(COUNTA('Master Tables'!$D1767:$E1767,'Master Tables'!$I1767)=3,"Yes","No"))</f>
        <v/>
      </c>
      <c r="M1767" s="107">
        <f>COUNTA('Master Tables'!$D1767:$E1767,'Master Tables'!$I1767)+IF('Master Tables'!$J1767="Yes",1,0)</f>
        <v>0</v>
      </c>
      <c r="N1767" s="108">
        <f>IF('Master Tables'!$M1767&gt;0,4,0)</f>
        <v>0</v>
      </c>
    </row>
    <row r="1768" spans="1:14" s="4" customFormat="1">
      <c r="A1768" s="109"/>
      <c r="B1768" s="110"/>
      <c r="C1768" s="110"/>
      <c r="D1768" s="110"/>
      <c r="E1768" s="110"/>
      <c r="F1768" s="110"/>
      <c r="G1768" s="109"/>
      <c r="H1768" s="109"/>
      <c r="I1768" s="109"/>
      <c r="J1768" s="109"/>
      <c r="K1768" s="109"/>
      <c r="L1768" s="107" t="str">
        <f>IF(COUNTA('Master Tables'!$A1768:$C1768)=0,"",IF(COUNTA('Master Tables'!$D1768:$E1768,'Master Tables'!$I1768)=3,"Yes","No"))</f>
        <v/>
      </c>
      <c r="M1768" s="107">
        <f>COUNTA('Master Tables'!$D1768:$E1768,'Master Tables'!$I1768)+IF('Master Tables'!$J1768="Yes",1,0)</f>
        <v>0</v>
      </c>
      <c r="N1768" s="108">
        <f>IF('Master Tables'!$M1768&gt;0,4,0)</f>
        <v>0</v>
      </c>
    </row>
    <row r="1769" spans="1:14" s="4" customFormat="1">
      <c r="A1769" s="109"/>
      <c r="B1769" s="110"/>
      <c r="C1769" s="110"/>
      <c r="D1769" s="110"/>
      <c r="E1769" s="110"/>
      <c r="F1769" s="110"/>
      <c r="G1769" s="109"/>
      <c r="H1769" s="109"/>
      <c r="I1769" s="109"/>
      <c r="J1769" s="109"/>
      <c r="K1769" s="109"/>
      <c r="L1769" s="107" t="str">
        <f>IF(COUNTA('Master Tables'!$A1769:$C1769)=0,"",IF(COUNTA('Master Tables'!$D1769:$E1769,'Master Tables'!$I1769)=3,"Yes","No"))</f>
        <v/>
      </c>
      <c r="M1769" s="107">
        <f>COUNTA('Master Tables'!$D1769:$E1769,'Master Tables'!$I1769)+IF('Master Tables'!$J1769="Yes",1,0)</f>
        <v>0</v>
      </c>
      <c r="N1769" s="108">
        <f>IF('Master Tables'!$M1769&gt;0,4,0)</f>
        <v>0</v>
      </c>
    </row>
    <row r="1770" spans="1:14" s="4" customFormat="1">
      <c r="A1770" s="109"/>
      <c r="B1770" s="110"/>
      <c r="C1770" s="110"/>
      <c r="D1770" s="110"/>
      <c r="E1770" s="110"/>
      <c r="F1770" s="110"/>
      <c r="G1770" s="109"/>
      <c r="H1770" s="109"/>
      <c r="I1770" s="109"/>
      <c r="J1770" s="109"/>
      <c r="K1770" s="109"/>
      <c r="L1770" s="107" t="str">
        <f>IF(COUNTA('Master Tables'!$A1770:$C1770)=0,"",IF(COUNTA('Master Tables'!$D1770:$E1770,'Master Tables'!$I1770)=3,"Yes","No"))</f>
        <v/>
      </c>
      <c r="M1770" s="107">
        <f>COUNTA('Master Tables'!$D1770:$E1770,'Master Tables'!$I1770)+IF('Master Tables'!$J1770="Yes",1,0)</f>
        <v>0</v>
      </c>
      <c r="N1770" s="108">
        <f>IF('Master Tables'!$M1770&gt;0,4,0)</f>
        <v>0</v>
      </c>
    </row>
    <row r="1771" spans="1:14" s="4" customFormat="1">
      <c r="A1771" s="109"/>
      <c r="B1771" s="110"/>
      <c r="C1771" s="110"/>
      <c r="D1771" s="110"/>
      <c r="E1771" s="110"/>
      <c r="F1771" s="110"/>
      <c r="G1771" s="109"/>
      <c r="H1771" s="109"/>
      <c r="I1771" s="109"/>
      <c r="J1771" s="109"/>
      <c r="K1771" s="109"/>
      <c r="L1771" s="107" t="str">
        <f>IF(COUNTA('Master Tables'!$A1771:$C1771)=0,"",IF(COUNTA('Master Tables'!$D1771:$E1771,'Master Tables'!$I1771)=3,"Yes","No"))</f>
        <v/>
      </c>
      <c r="M1771" s="107">
        <f>COUNTA('Master Tables'!$D1771:$E1771,'Master Tables'!$I1771)+IF('Master Tables'!$J1771="Yes",1,0)</f>
        <v>0</v>
      </c>
      <c r="N1771" s="108">
        <f>IF('Master Tables'!$M1771&gt;0,4,0)</f>
        <v>0</v>
      </c>
    </row>
    <row r="1772" spans="1:14" s="4" customFormat="1">
      <c r="A1772" s="109"/>
      <c r="B1772" s="110"/>
      <c r="C1772" s="110"/>
      <c r="D1772" s="110"/>
      <c r="E1772" s="110"/>
      <c r="F1772" s="110"/>
      <c r="G1772" s="109"/>
      <c r="H1772" s="109"/>
      <c r="I1772" s="109"/>
      <c r="J1772" s="109"/>
      <c r="K1772" s="109"/>
      <c r="L1772" s="107" t="str">
        <f>IF(COUNTA('Master Tables'!$A1772:$C1772)=0,"",IF(COUNTA('Master Tables'!$D1772:$E1772,'Master Tables'!$I1772)=3,"Yes","No"))</f>
        <v/>
      </c>
      <c r="M1772" s="107">
        <f>COUNTA('Master Tables'!$D1772:$E1772,'Master Tables'!$I1772)+IF('Master Tables'!$J1772="Yes",1,0)</f>
        <v>0</v>
      </c>
      <c r="N1772" s="108">
        <f>IF('Master Tables'!$M1772&gt;0,4,0)</f>
        <v>0</v>
      </c>
    </row>
    <row r="1773" spans="1:14" s="4" customFormat="1">
      <c r="A1773" s="109"/>
      <c r="B1773" s="110"/>
      <c r="C1773" s="110"/>
      <c r="D1773" s="110"/>
      <c r="E1773" s="110"/>
      <c r="F1773" s="110"/>
      <c r="G1773" s="109"/>
      <c r="H1773" s="109"/>
      <c r="I1773" s="109"/>
      <c r="J1773" s="109"/>
      <c r="K1773" s="109"/>
      <c r="L1773" s="107" t="str">
        <f>IF(COUNTA('Master Tables'!$A1773:$C1773)=0,"",IF(COUNTA('Master Tables'!$D1773:$E1773,'Master Tables'!$I1773)=3,"Yes","No"))</f>
        <v/>
      </c>
      <c r="M1773" s="107">
        <f>COUNTA('Master Tables'!$D1773:$E1773,'Master Tables'!$I1773)+IF('Master Tables'!$J1773="Yes",1,0)</f>
        <v>0</v>
      </c>
      <c r="N1773" s="108">
        <f>IF('Master Tables'!$M1773&gt;0,4,0)</f>
        <v>0</v>
      </c>
    </row>
    <row r="1774" spans="1:14" s="4" customFormat="1">
      <c r="A1774" s="109"/>
      <c r="B1774" s="110"/>
      <c r="C1774" s="110"/>
      <c r="D1774" s="110"/>
      <c r="E1774" s="110"/>
      <c r="F1774" s="110"/>
      <c r="G1774" s="109"/>
      <c r="H1774" s="109"/>
      <c r="I1774" s="109"/>
      <c r="J1774" s="109"/>
      <c r="K1774" s="109"/>
      <c r="L1774" s="107" t="str">
        <f>IF(COUNTA('Master Tables'!$A1774:$C1774)=0,"",IF(COUNTA('Master Tables'!$D1774:$E1774,'Master Tables'!$I1774)=3,"Yes","No"))</f>
        <v/>
      </c>
      <c r="M1774" s="107">
        <f>COUNTA('Master Tables'!$D1774:$E1774,'Master Tables'!$I1774)+IF('Master Tables'!$J1774="Yes",1,0)</f>
        <v>0</v>
      </c>
      <c r="N1774" s="108">
        <f>IF('Master Tables'!$M1774&gt;0,4,0)</f>
        <v>0</v>
      </c>
    </row>
    <row r="1775" spans="1:14" s="4" customFormat="1">
      <c r="A1775" s="109"/>
      <c r="B1775" s="110"/>
      <c r="C1775" s="110"/>
      <c r="D1775" s="110"/>
      <c r="E1775" s="110"/>
      <c r="F1775" s="110"/>
      <c r="G1775" s="109"/>
      <c r="H1775" s="109"/>
      <c r="I1775" s="109"/>
      <c r="J1775" s="109"/>
      <c r="K1775" s="109"/>
      <c r="L1775" s="107" t="str">
        <f>IF(COUNTA('Master Tables'!$A1775:$C1775)=0,"",IF(COUNTA('Master Tables'!$D1775:$E1775,'Master Tables'!$I1775)=3,"Yes","No"))</f>
        <v/>
      </c>
      <c r="M1775" s="107">
        <f>COUNTA('Master Tables'!$D1775:$E1775,'Master Tables'!$I1775)+IF('Master Tables'!$J1775="Yes",1,0)</f>
        <v>0</v>
      </c>
      <c r="N1775" s="108">
        <f>IF('Master Tables'!$M1775&gt;0,4,0)</f>
        <v>0</v>
      </c>
    </row>
    <row r="1776" spans="1:14" s="4" customFormat="1">
      <c r="A1776" s="109"/>
      <c r="B1776" s="110"/>
      <c r="C1776" s="110"/>
      <c r="D1776" s="110"/>
      <c r="E1776" s="110"/>
      <c r="F1776" s="110"/>
      <c r="G1776" s="109"/>
      <c r="H1776" s="109"/>
      <c r="I1776" s="109"/>
      <c r="J1776" s="109"/>
      <c r="K1776" s="109"/>
      <c r="L1776" s="107" t="str">
        <f>IF(COUNTA('Master Tables'!$A1776:$C1776)=0,"",IF(COUNTA('Master Tables'!$D1776:$E1776,'Master Tables'!$I1776)=3,"Yes","No"))</f>
        <v/>
      </c>
      <c r="M1776" s="107">
        <f>COUNTA('Master Tables'!$D1776:$E1776,'Master Tables'!$I1776)+IF('Master Tables'!$J1776="Yes",1,0)</f>
        <v>0</v>
      </c>
      <c r="N1776" s="108">
        <f>IF('Master Tables'!$M1776&gt;0,4,0)</f>
        <v>0</v>
      </c>
    </row>
    <row r="1777" spans="1:14" s="4" customFormat="1">
      <c r="A1777" s="109"/>
      <c r="B1777" s="110"/>
      <c r="C1777" s="110"/>
      <c r="D1777" s="110"/>
      <c r="E1777" s="110"/>
      <c r="F1777" s="110"/>
      <c r="G1777" s="109"/>
      <c r="H1777" s="109"/>
      <c r="I1777" s="109"/>
      <c r="J1777" s="109"/>
      <c r="K1777" s="109"/>
      <c r="L1777" s="107" t="str">
        <f>IF(COUNTA('Master Tables'!$A1777:$C1777)=0,"",IF(COUNTA('Master Tables'!$D1777:$E1777,'Master Tables'!$I1777)=3,"Yes","No"))</f>
        <v/>
      </c>
      <c r="M1777" s="107">
        <f>COUNTA('Master Tables'!$D1777:$E1777,'Master Tables'!$I1777)+IF('Master Tables'!$J1777="Yes",1,0)</f>
        <v>0</v>
      </c>
      <c r="N1777" s="108">
        <f>IF('Master Tables'!$M1777&gt;0,4,0)</f>
        <v>0</v>
      </c>
    </row>
    <row r="1778" spans="1:14" s="4" customFormat="1">
      <c r="A1778" s="109"/>
      <c r="B1778" s="110"/>
      <c r="C1778" s="110"/>
      <c r="D1778" s="110"/>
      <c r="E1778" s="110"/>
      <c r="F1778" s="110"/>
      <c r="G1778" s="109"/>
      <c r="H1778" s="109"/>
      <c r="I1778" s="109"/>
      <c r="J1778" s="109"/>
      <c r="K1778" s="109"/>
      <c r="L1778" s="107" t="str">
        <f>IF(COUNTA('Master Tables'!$A1778:$C1778)=0,"",IF(COUNTA('Master Tables'!$D1778:$E1778,'Master Tables'!$I1778)=3,"Yes","No"))</f>
        <v/>
      </c>
      <c r="M1778" s="107">
        <f>COUNTA('Master Tables'!$D1778:$E1778,'Master Tables'!$I1778)+IF('Master Tables'!$J1778="Yes",1,0)</f>
        <v>0</v>
      </c>
      <c r="N1778" s="108">
        <f>IF('Master Tables'!$M1778&gt;0,4,0)</f>
        <v>0</v>
      </c>
    </row>
    <row r="1779" spans="1:14" s="4" customFormat="1">
      <c r="A1779" s="109"/>
      <c r="B1779" s="110"/>
      <c r="C1779" s="110"/>
      <c r="D1779" s="110"/>
      <c r="E1779" s="110"/>
      <c r="F1779" s="110"/>
      <c r="G1779" s="109"/>
      <c r="H1779" s="109"/>
      <c r="I1779" s="109"/>
      <c r="J1779" s="109"/>
      <c r="K1779" s="109"/>
      <c r="L1779" s="107" t="str">
        <f>IF(COUNTA('Master Tables'!$A1779:$C1779)=0,"",IF(COUNTA('Master Tables'!$D1779:$E1779,'Master Tables'!$I1779)=3,"Yes","No"))</f>
        <v/>
      </c>
      <c r="M1779" s="107">
        <f>COUNTA('Master Tables'!$D1779:$E1779,'Master Tables'!$I1779)+IF('Master Tables'!$J1779="Yes",1,0)</f>
        <v>0</v>
      </c>
      <c r="N1779" s="108">
        <f>IF('Master Tables'!$M1779&gt;0,4,0)</f>
        <v>0</v>
      </c>
    </row>
    <row r="1780" spans="1:14" s="4" customFormat="1">
      <c r="A1780" s="109"/>
      <c r="B1780" s="110"/>
      <c r="C1780" s="110"/>
      <c r="D1780" s="110"/>
      <c r="E1780" s="110"/>
      <c r="F1780" s="110"/>
      <c r="G1780" s="109"/>
      <c r="H1780" s="109"/>
      <c r="I1780" s="109"/>
      <c r="J1780" s="109"/>
      <c r="K1780" s="109"/>
      <c r="L1780" s="107" t="str">
        <f>IF(COUNTA('Master Tables'!$A1780:$C1780)=0,"",IF(COUNTA('Master Tables'!$D1780:$E1780,'Master Tables'!$I1780)=3,"Yes","No"))</f>
        <v/>
      </c>
      <c r="M1780" s="107">
        <f>COUNTA('Master Tables'!$D1780:$E1780,'Master Tables'!$I1780)+IF('Master Tables'!$J1780="Yes",1,0)</f>
        <v>0</v>
      </c>
      <c r="N1780" s="108">
        <f>IF('Master Tables'!$M1780&gt;0,4,0)</f>
        <v>0</v>
      </c>
    </row>
    <row r="1781" spans="1:14" s="4" customFormat="1">
      <c r="A1781" s="109"/>
      <c r="B1781" s="110"/>
      <c r="C1781" s="110"/>
      <c r="D1781" s="110"/>
      <c r="E1781" s="110"/>
      <c r="F1781" s="110"/>
      <c r="G1781" s="109"/>
      <c r="H1781" s="109"/>
      <c r="I1781" s="109"/>
      <c r="J1781" s="109"/>
      <c r="K1781" s="109"/>
      <c r="L1781" s="107" t="str">
        <f>IF(COUNTA('Master Tables'!$A1781:$C1781)=0,"",IF(COUNTA('Master Tables'!$D1781:$E1781,'Master Tables'!$I1781)=3,"Yes","No"))</f>
        <v/>
      </c>
      <c r="M1781" s="107">
        <f>COUNTA('Master Tables'!$D1781:$E1781,'Master Tables'!$I1781)+IF('Master Tables'!$J1781="Yes",1,0)</f>
        <v>0</v>
      </c>
      <c r="N1781" s="108">
        <f>IF('Master Tables'!$M1781&gt;0,4,0)</f>
        <v>0</v>
      </c>
    </row>
    <row r="1782" spans="1:14" s="4" customFormat="1">
      <c r="A1782" s="109"/>
      <c r="B1782" s="110"/>
      <c r="C1782" s="110"/>
      <c r="D1782" s="110"/>
      <c r="E1782" s="110"/>
      <c r="F1782" s="110"/>
      <c r="G1782" s="109"/>
      <c r="H1782" s="109"/>
      <c r="I1782" s="109"/>
      <c r="J1782" s="109"/>
      <c r="K1782" s="109"/>
      <c r="L1782" s="107" t="str">
        <f>IF(COUNTA('Master Tables'!$A1782:$C1782)=0,"",IF(COUNTA('Master Tables'!$D1782:$E1782,'Master Tables'!$I1782)=3,"Yes","No"))</f>
        <v/>
      </c>
      <c r="M1782" s="107">
        <f>COUNTA('Master Tables'!$D1782:$E1782,'Master Tables'!$I1782)+IF('Master Tables'!$J1782="Yes",1,0)</f>
        <v>0</v>
      </c>
      <c r="N1782" s="108">
        <f>IF('Master Tables'!$M1782&gt;0,4,0)</f>
        <v>0</v>
      </c>
    </row>
    <row r="1783" spans="1:14" s="4" customFormat="1">
      <c r="A1783" s="109"/>
      <c r="B1783" s="110"/>
      <c r="C1783" s="110"/>
      <c r="D1783" s="110"/>
      <c r="E1783" s="110"/>
      <c r="F1783" s="110"/>
      <c r="G1783" s="109"/>
      <c r="H1783" s="109"/>
      <c r="I1783" s="109"/>
      <c r="J1783" s="109"/>
      <c r="K1783" s="109"/>
      <c r="L1783" s="107" t="str">
        <f>IF(COUNTA('Master Tables'!$A1783:$C1783)=0,"",IF(COUNTA('Master Tables'!$D1783:$E1783,'Master Tables'!$I1783)=3,"Yes","No"))</f>
        <v/>
      </c>
      <c r="M1783" s="107">
        <f>COUNTA('Master Tables'!$D1783:$E1783,'Master Tables'!$I1783)+IF('Master Tables'!$J1783="Yes",1,0)</f>
        <v>0</v>
      </c>
      <c r="N1783" s="108">
        <f>IF('Master Tables'!$M1783&gt;0,4,0)</f>
        <v>0</v>
      </c>
    </row>
    <row r="1784" spans="1:14" s="4" customFormat="1">
      <c r="A1784" s="109"/>
      <c r="B1784" s="110"/>
      <c r="C1784" s="110"/>
      <c r="D1784" s="110"/>
      <c r="E1784" s="110"/>
      <c r="F1784" s="110"/>
      <c r="G1784" s="109"/>
      <c r="H1784" s="109"/>
      <c r="I1784" s="109"/>
      <c r="J1784" s="109"/>
      <c r="K1784" s="109"/>
      <c r="L1784" s="107" t="str">
        <f>IF(COUNTA('Master Tables'!$A1784:$C1784)=0,"",IF(COUNTA('Master Tables'!$D1784:$E1784,'Master Tables'!$I1784)=3,"Yes","No"))</f>
        <v/>
      </c>
      <c r="M1784" s="107">
        <f>COUNTA('Master Tables'!$D1784:$E1784,'Master Tables'!$I1784)+IF('Master Tables'!$J1784="Yes",1,0)</f>
        <v>0</v>
      </c>
      <c r="N1784" s="108">
        <f>IF('Master Tables'!$M1784&gt;0,4,0)</f>
        <v>0</v>
      </c>
    </row>
    <row r="1785" spans="1:14" s="4" customFormat="1">
      <c r="A1785" s="109"/>
      <c r="B1785" s="110"/>
      <c r="C1785" s="110"/>
      <c r="D1785" s="110"/>
      <c r="E1785" s="110"/>
      <c r="F1785" s="110"/>
      <c r="G1785" s="109"/>
      <c r="H1785" s="109"/>
      <c r="I1785" s="109"/>
      <c r="J1785" s="109"/>
      <c r="K1785" s="109"/>
      <c r="L1785" s="107" t="str">
        <f>IF(COUNTA('Master Tables'!$A1785:$C1785)=0,"",IF(COUNTA('Master Tables'!$D1785:$E1785,'Master Tables'!$I1785)=3,"Yes","No"))</f>
        <v/>
      </c>
      <c r="M1785" s="107">
        <f>COUNTA('Master Tables'!$D1785:$E1785,'Master Tables'!$I1785)+IF('Master Tables'!$J1785="Yes",1,0)</f>
        <v>0</v>
      </c>
      <c r="N1785" s="108">
        <f>IF('Master Tables'!$M1785&gt;0,4,0)</f>
        <v>0</v>
      </c>
    </row>
    <row r="1786" spans="1:14" s="4" customFormat="1">
      <c r="A1786" s="109"/>
      <c r="B1786" s="110"/>
      <c r="C1786" s="110"/>
      <c r="D1786" s="110"/>
      <c r="E1786" s="110"/>
      <c r="F1786" s="110"/>
      <c r="G1786" s="109"/>
      <c r="H1786" s="109"/>
      <c r="I1786" s="109"/>
      <c r="J1786" s="109"/>
      <c r="K1786" s="109"/>
      <c r="L1786" s="107" t="str">
        <f>IF(COUNTA('Master Tables'!$A1786:$C1786)=0,"",IF(COUNTA('Master Tables'!$D1786:$E1786,'Master Tables'!$I1786)=3,"Yes","No"))</f>
        <v/>
      </c>
      <c r="M1786" s="107">
        <f>COUNTA('Master Tables'!$D1786:$E1786,'Master Tables'!$I1786)+IF('Master Tables'!$J1786="Yes",1,0)</f>
        <v>0</v>
      </c>
      <c r="N1786" s="108">
        <f>IF('Master Tables'!$M1786&gt;0,4,0)</f>
        <v>0</v>
      </c>
    </row>
    <row r="1787" spans="1:14" s="4" customFormat="1">
      <c r="A1787" s="109"/>
      <c r="B1787" s="110"/>
      <c r="C1787" s="110"/>
      <c r="D1787" s="110"/>
      <c r="E1787" s="110"/>
      <c r="F1787" s="110"/>
      <c r="G1787" s="109"/>
      <c r="H1787" s="109"/>
      <c r="I1787" s="109"/>
      <c r="J1787" s="109"/>
      <c r="K1787" s="109"/>
      <c r="L1787" s="107" t="str">
        <f>IF(COUNTA('Master Tables'!$A1787:$C1787)=0,"",IF(COUNTA('Master Tables'!$D1787:$E1787,'Master Tables'!$I1787)=3,"Yes","No"))</f>
        <v/>
      </c>
      <c r="M1787" s="107">
        <f>COUNTA('Master Tables'!$D1787:$E1787,'Master Tables'!$I1787)+IF('Master Tables'!$J1787="Yes",1,0)</f>
        <v>0</v>
      </c>
      <c r="N1787" s="108">
        <f>IF('Master Tables'!$M1787&gt;0,4,0)</f>
        <v>0</v>
      </c>
    </row>
    <row r="1788" spans="1:14" s="4" customFormat="1">
      <c r="A1788" s="109"/>
      <c r="B1788" s="110"/>
      <c r="C1788" s="110"/>
      <c r="D1788" s="110"/>
      <c r="E1788" s="110"/>
      <c r="F1788" s="110"/>
      <c r="G1788" s="109"/>
      <c r="H1788" s="109"/>
      <c r="I1788" s="109"/>
      <c r="J1788" s="109"/>
      <c r="K1788" s="109"/>
      <c r="L1788" s="107" t="str">
        <f>IF(COUNTA('Master Tables'!$A1788:$C1788)=0,"",IF(COUNTA('Master Tables'!$D1788:$E1788,'Master Tables'!$I1788)=3,"Yes","No"))</f>
        <v/>
      </c>
      <c r="M1788" s="107">
        <f>COUNTA('Master Tables'!$D1788:$E1788,'Master Tables'!$I1788)+IF('Master Tables'!$J1788="Yes",1,0)</f>
        <v>0</v>
      </c>
      <c r="N1788" s="108">
        <f>IF('Master Tables'!$M1788&gt;0,4,0)</f>
        <v>0</v>
      </c>
    </row>
    <row r="1789" spans="1:14" s="4" customFormat="1">
      <c r="A1789" s="109"/>
      <c r="B1789" s="110"/>
      <c r="C1789" s="110"/>
      <c r="D1789" s="110"/>
      <c r="E1789" s="110"/>
      <c r="F1789" s="110"/>
      <c r="G1789" s="109"/>
      <c r="H1789" s="109"/>
      <c r="I1789" s="109"/>
      <c r="J1789" s="109"/>
      <c r="K1789" s="109"/>
      <c r="L1789" s="107" t="str">
        <f>IF(COUNTA('Master Tables'!$A1789:$C1789)=0,"",IF(COUNTA('Master Tables'!$D1789:$E1789,'Master Tables'!$I1789)=3,"Yes","No"))</f>
        <v/>
      </c>
      <c r="M1789" s="107">
        <f>COUNTA('Master Tables'!$D1789:$E1789,'Master Tables'!$I1789)+IF('Master Tables'!$J1789="Yes",1,0)</f>
        <v>0</v>
      </c>
      <c r="N1789" s="108">
        <f>IF('Master Tables'!$M1789&gt;0,4,0)</f>
        <v>0</v>
      </c>
    </row>
    <row r="1790" spans="1:14" s="4" customFormat="1">
      <c r="A1790" s="109"/>
      <c r="B1790" s="110"/>
      <c r="C1790" s="110"/>
      <c r="D1790" s="110"/>
      <c r="E1790" s="110"/>
      <c r="F1790" s="110"/>
      <c r="G1790" s="109"/>
      <c r="H1790" s="109"/>
      <c r="I1790" s="109"/>
      <c r="J1790" s="109"/>
      <c r="K1790" s="109"/>
      <c r="L1790" s="107" t="str">
        <f>IF(COUNTA('Master Tables'!$A1790:$C1790)=0,"",IF(COUNTA('Master Tables'!$D1790:$E1790,'Master Tables'!$I1790)=3,"Yes","No"))</f>
        <v/>
      </c>
      <c r="M1790" s="107">
        <f>COUNTA('Master Tables'!$D1790:$E1790,'Master Tables'!$I1790)+IF('Master Tables'!$J1790="Yes",1,0)</f>
        <v>0</v>
      </c>
      <c r="N1790" s="108">
        <f>IF('Master Tables'!$M1790&gt;0,4,0)</f>
        <v>0</v>
      </c>
    </row>
    <row r="1791" spans="1:14" s="4" customFormat="1">
      <c r="A1791" s="109"/>
      <c r="B1791" s="110"/>
      <c r="C1791" s="110"/>
      <c r="D1791" s="110"/>
      <c r="E1791" s="110"/>
      <c r="F1791" s="110"/>
      <c r="G1791" s="109"/>
      <c r="H1791" s="109"/>
      <c r="I1791" s="109"/>
      <c r="J1791" s="109"/>
      <c r="K1791" s="109"/>
      <c r="L1791" s="107" t="str">
        <f>IF(COUNTA('Master Tables'!$A1791:$C1791)=0,"",IF(COUNTA('Master Tables'!$D1791:$E1791,'Master Tables'!$I1791)=3,"Yes","No"))</f>
        <v/>
      </c>
      <c r="M1791" s="107">
        <f>COUNTA('Master Tables'!$D1791:$E1791,'Master Tables'!$I1791)+IF('Master Tables'!$J1791="Yes",1,0)</f>
        <v>0</v>
      </c>
      <c r="N1791" s="108">
        <f>IF('Master Tables'!$M1791&gt;0,4,0)</f>
        <v>0</v>
      </c>
    </row>
    <row r="1792" spans="1:14" s="4" customFormat="1">
      <c r="A1792" s="109"/>
      <c r="B1792" s="110"/>
      <c r="C1792" s="110"/>
      <c r="D1792" s="110"/>
      <c r="E1792" s="110"/>
      <c r="F1792" s="110"/>
      <c r="G1792" s="109"/>
      <c r="H1792" s="109"/>
      <c r="I1792" s="109"/>
      <c r="J1792" s="109"/>
      <c r="K1792" s="109"/>
      <c r="L1792" s="107" t="str">
        <f>IF(COUNTA('Master Tables'!$A1792:$C1792)=0,"",IF(COUNTA('Master Tables'!$D1792:$E1792,'Master Tables'!$I1792)=3,"Yes","No"))</f>
        <v/>
      </c>
      <c r="M1792" s="107">
        <f>COUNTA('Master Tables'!$D1792:$E1792,'Master Tables'!$I1792)+IF('Master Tables'!$J1792="Yes",1,0)</f>
        <v>0</v>
      </c>
      <c r="N1792" s="108">
        <f>IF('Master Tables'!$M1792&gt;0,4,0)</f>
        <v>0</v>
      </c>
    </row>
    <row r="1793" spans="1:14" s="4" customFormat="1">
      <c r="A1793" s="109"/>
      <c r="B1793" s="110"/>
      <c r="C1793" s="110"/>
      <c r="D1793" s="110"/>
      <c r="E1793" s="110"/>
      <c r="F1793" s="110"/>
      <c r="G1793" s="109"/>
      <c r="H1793" s="109"/>
      <c r="I1793" s="109"/>
      <c r="J1793" s="109"/>
      <c r="K1793" s="109"/>
      <c r="L1793" s="107" t="str">
        <f>IF(COUNTA('Master Tables'!$A1793:$C1793)=0,"",IF(COUNTA('Master Tables'!$D1793:$E1793,'Master Tables'!$I1793)=3,"Yes","No"))</f>
        <v/>
      </c>
      <c r="M1793" s="107">
        <f>COUNTA('Master Tables'!$D1793:$E1793,'Master Tables'!$I1793)+IF('Master Tables'!$J1793="Yes",1,0)</f>
        <v>0</v>
      </c>
      <c r="N1793" s="108">
        <f>IF('Master Tables'!$M1793&gt;0,4,0)</f>
        <v>0</v>
      </c>
    </row>
    <row r="1794" spans="1:14" s="4" customFormat="1">
      <c r="A1794" s="109"/>
      <c r="B1794" s="110"/>
      <c r="C1794" s="110"/>
      <c r="D1794" s="110"/>
      <c r="E1794" s="110"/>
      <c r="F1794" s="110"/>
      <c r="G1794" s="109"/>
      <c r="H1794" s="109"/>
      <c r="I1794" s="109"/>
      <c r="J1794" s="109"/>
      <c r="K1794" s="109"/>
      <c r="L1794" s="107" t="str">
        <f>IF(COUNTA('Master Tables'!$A1794:$C1794)=0,"",IF(COUNTA('Master Tables'!$D1794:$E1794,'Master Tables'!$I1794)=3,"Yes","No"))</f>
        <v/>
      </c>
      <c r="M1794" s="107">
        <f>COUNTA('Master Tables'!$D1794:$E1794,'Master Tables'!$I1794)+IF('Master Tables'!$J1794="Yes",1,0)</f>
        <v>0</v>
      </c>
      <c r="N1794" s="108">
        <f>IF('Master Tables'!$M1794&gt;0,4,0)</f>
        <v>0</v>
      </c>
    </row>
    <row r="1795" spans="1:14" s="4" customFormat="1">
      <c r="A1795" s="109"/>
      <c r="B1795" s="110"/>
      <c r="C1795" s="110"/>
      <c r="D1795" s="110"/>
      <c r="E1795" s="110"/>
      <c r="F1795" s="110"/>
      <c r="G1795" s="109"/>
      <c r="H1795" s="109"/>
      <c r="I1795" s="109"/>
      <c r="J1795" s="109"/>
      <c r="K1795" s="109"/>
      <c r="L1795" s="107" t="str">
        <f>IF(COUNTA('Master Tables'!$A1795:$C1795)=0,"",IF(COUNTA('Master Tables'!$D1795:$E1795,'Master Tables'!$I1795)=3,"Yes","No"))</f>
        <v/>
      </c>
      <c r="M1795" s="107">
        <f>COUNTA('Master Tables'!$D1795:$E1795,'Master Tables'!$I1795)+IF('Master Tables'!$J1795="Yes",1,0)</f>
        <v>0</v>
      </c>
      <c r="N1795" s="108">
        <f>IF('Master Tables'!$M1795&gt;0,4,0)</f>
        <v>0</v>
      </c>
    </row>
    <row r="1796" spans="1:14" s="4" customFormat="1">
      <c r="A1796" s="109"/>
      <c r="B1796" s="110"/>
      <c r="C1796" s="110"/>
      <c r="D1796" s="110"/>
      <c r="E1796" s="110"/>
      <c r="F1796" s="110"/>
      <c r="G1796" s="109"/>
      <c r="H1796" s="109"/>
      <c r="I1796" s="109"/>
      <c r="J1796" s="109"/>
      <c r="K1796" s="109"/>
      <c r="L1796" s="107" t="str">
        <f>IF(COUNTA('Master Tables'!$A1796:$C1796)=0,"",IF(COUNTA('Master Tables'!$D1796:$E1796,'Master Tables'!$I1796)=3,"Yes","No"))</f>
        <v/>
      </c>
      <c r="M1796" s="107">
        <f>COUNTA('Master Tables'!$D1796:$E1796,'Master Tables'!$I1796)+IF('Master Tables'!$J1796="Yes",1,0)</f>
        <v>0</v>
      </c>
      <c r="N1796" s="108">
        <f>IF('Master Tables'!$M1796&gt;0,4,0)</f>
        <v>0</v>
      </c>
    </row>
    <row r="1797" spans="1:14" s="4" customFormat="1">
      <c r="A1797" s="109"/>
      <c r="B1797" s="110"/>
      <c r="C1797" s="110"/>
      <c r="D1797" s="110"/>
      <c r="E1797" s="110"/>
      <c r="F1797" s="110"/>
      <c r="G1797" s="109"/>
      <c r="H1797" s="109"/>
      <c r="I1797" s="109"/>
      <c r="J1797" s="109"/>
      <c r="K1797" s="109"/>
      <c r="L1797" s="107" t="str">
        <f>IF(COUNTA('Master Tables'!$A1797:$C1797)=0,"",IF(COUNTA('Master Tables'!$D1797:$E1797,'Master Tables'!$I1797)=3,"Yes","No"))</f>
        <v/>
      </c>
      <c r="M1797" s="107">
        <f>COUNTA('Master Tables'!$D1797:$E1797,'Master Tables'!$I1797)+IF('Master Tables'!$J1797="Yes",1,0)</f>
        <v>0</v>
      </c>
      <c r="N1797" s="108">
        <f>IF('Master Tables'!$M1797&gt;0,4,0)</f>
        <v>0</v>
      </c>
    </row>
    <row r="1798" spans="1:14" s="4" customFormat="1">
      <c r="A1798" s="109"/>
      <c r="B1798" s="110"/>
      <c r="C1798" s="110"/>
      <c r="D1798" s="110"/>
      <c r="E1798" s="110"/>
      <c r="F1798" s="110"/>
      <c r="G1798" s="109"/>
      <c r="H1798" s="109"/>
      <c r="I1798" s="109"/>
      <c r="J1798" s="109"/>
      <c r="K1798" s="109"/>
      <c r="L1798" s="107" t="str">
        <f>IF(COUNTA('Master Tables'!$A1798:$C1798)=0,"",IF(COUNTA('Master Tables'!$D1798:$E1798,'Master Tables'!$I1798)=3,"Yes","No"))</f>
        <v/>
      </c>
      <c r="M1798" s="107">
        <f>COUNTA('Master Tables'!$D1798:$E1798,'Master Tables'!$I1798)+IF('Master Tables'!$J1798="Yes",1,0)</f>
        <v>0</v>
      </c>
      <c r="N1798" s="108">
        <f>IF('Master Tables'!$M1798&gt;0,4,0)</f>
        <v>0</v>
      </c>
    </row>
    <row r="1799" spans="1:14" s="4" customFormat="1">
      <c r="A1799" s="109"/>
      <c r="B1799" s="110"/>
      <c r="C1799" s="110"/>
      <c r="D1799" s="110"/>
      <c r="E1799" s="110"/>
      <c r="F1799" s="110"/>
      <c r="G1799" s="109"/>
      <c r="H1799" s="109"/>
      <c r="I1799" s="109"/>
      <c r="J1799" s="109"/>
      <c r="K1799" s="109"/>
      <c r="L1799" s="107" t="str">
        <f>IF(COUNTA('Master Tables'!$A1799:$C1799)=0,"",IF(COUNTA('Master Tables'!$D1799:$E1799,'Master Tables'!$I1799)=3,"Yes","No"))</f>
        <v/>
      </c>
      <c r="M1799" s="107">
        <f>COUNTA('Master Tables'!$D1799:$E1799,'Master Tables'!$I1799)+IF('Master Tables'!$J1799="Yes",1,0)</f>
        <v>0</v>
      </c>
      <c r="N1799" s="108">
        <f>IF('Master Tables'!$M1799&gt;0,4,0)</f>
        <v>0</v>
      </c>
    </row>
    <row r="1800" spans="1:14" s="4" customFormat="1">
      <c r="A1800" s="109"/>
      <c r="B1800" s="110"/>
      <c r="C1800" s="110"/>
      <c r="D1800" s="110"/>
      <c r="E1800" s="110"/>
      <c r="F1800" s="110"/>
      <c r="G1800" s="109"/>
      <c r="H1800" s="109"/>
      <c r="I1800" s="109"/>
      <c r="J1800" s="109"/>
      <c r="K1800" s="109"/>
      <c r="L1800" s="107" t="str">
        <f>IF(COUNTA('Master Tables'!$A1800:$C1800)=0,"",IF(COUNTA('Master Tables'!$D1800:$E1800,'Master Tables'!$I1800)=3,"Yes","No"))</f>
        <v/>
      </c>
      <c r="M1800" s="107">
        <f>COUNTA('Master Tables'!$D1800:$E1800,'Master Tables'!$I1800)+IF('Master Tables'!$J1800="Yes",1,0)</f>
        <v>0</v>
      </c>
      <c r="N1800" s="108">
        <f>IF('Master Tables'!$M1800&gt;0,4,0)</f>
        <v>0</v>
      </c>
    </row>
    <row r="1801" spans="1:14" s="4" customFormat="1">
      <c r="A1801" s="109"/>
      <c r="B1801" s="110"/>
      <c r="C1801" s="110"/>
      <c r="D1801" s="110"/>
      <c r="E1801" s="110"/>
      <c r="F1801" s="110"/>
      <c r="G1801" s="109"/>
      <c r="H1801" s="109"/>
      <c r="I1801" s="109"/>
      <c r="J1801" s="109"/>
      <c r="K1801" s="109"/>
      <c r="L1801" s="107" t="str">
        <f>IF(COUNTA('Master Tables'!$A1801:$C1801)=0,"",IF(COUNTA('Master Tables'!$D1801:$E1801,'Master Tables'!$I1801)=3,"Yes","No"))</f>
        <v/>
      </c>
      <c r="M1801" s="107">
        <f>COUNTA('Master Tables'!$D1801:$E1801,'Master Tables'!$I1801)+IF('Master Tables'!$J1801="Yes",1,0)</f>
        <v>0</v>
      </c>
      <c r="N1801" s="108">
        <f>IF('Master Tables'!$M1801&gt;0,4,0)</f>
        <v>0</v>
      </c>
    </row>
    <row r="1802" spans="1:14" s="4" customFormat="1">
      <c r="A1802" s="109"/>
      <c r="B1802" s="110"/>
      <c r="C1802" s="110"/>
      <c r="D1802" s="110"/>
      <c r="E1802" s="110"/>
      <c r="F1802" s="110"/>
      <c r="G1802" s="109"/>
      <c r="H1802" s="109"/>
      <c r="I1802" s="109"/>
      <c r="J1802" s="109"/>
      <c r="K1802" s="109"/>
      <c r="L1802" s="107" t="str">
        <f>IF(COUNTA('Master Tables'!$A1802:$C1802)=0,"",IF(COUNTA('Master Tables'!$D1802:$E1802,'Master Tables'!$I1802)=3,"Yes","No"))</f>
        <v/>
      </c>
      <c r="M1802" s="107">
        <f>COUNTA('Master Tables'!$D1802:$E1802,'Master Tables'!$I1802)+IF('Master Tables'!$J1802="Yes",1,0)</f>
        <v>0</v>
      </c>
      <c r="N1802" s="108">
        <f>IF('Master Tables'!$M1802&gt;0,4,0)</f>
        <v>0</v>
      </c>
    </row>
    <row r="1803" spans="1:14" s="4" customFormat="1">
      <c r="A1803" s="109"/>
      <c r="B1803" s="110"/>
      <c r="C1803" s="110"/>
      <c r="D1803" s="110"/>
      <c r="E1803" s="110"/>
      <c r="F1803" s="110"/>
      <c r="G1803" s="109"/>
      <c r="H1803" s="109"/>
      <c r="I1803" s="109"/>
      <c r="J1803" s="109"/>
      <c r="K1803" s="109"/>
      <c r="L1803" s="107" t="str">
        <f>IF(COUNTA('Master Tables'!$A1803:$C1803)=0,"",IF(COUNTA('Master Tables'!$D1803:$E1803,'Master Tables'!$I1803)=3,"Yes","No"))</f>
        <v/>
      </c>
      <c r="M1803" s="107">
        <f>COUNTA('Master Tables'!$D1803:$E1803,'Master Tables'!$I1803)+IF('Master Tables'!$J1803="Yes",1,0)</f>
        <v>0</v>
      </c>
      <c r="N1803" s="108">
        <f>IF('Master Tables'!$M1803&gt;0,4,0)</f>
        <v>0</v>
      </c>
    </row>
    <row r="1804" spans="1:14" s="4" customFormat="1">
      <c r="A1804" s="109"/>
      <c r="B1804" s="110"/>
      <c r="C1804" s="110"/>
      <c r="D1804" s="110"/>
      <c r="E1804" s="110"/>
      <c r="F1804" s="110"/>
      <c r="G1804" s="109"/>
      <c r="H1804" s="109"/>
      <c r="I1804" s="109"/>
      <c r="J1804" s="109"/>
      <c r="K1804" s="109"/>
      <c r="L1804" s="107" t="str">
        <f>IF(COUNTA('Master Tables'!$A1804:$C1804)=0,"",IF(COUNTA('Master Tables'!$D1804:$E1804,'Master Tables'!$I1804)=3,"Yes","No"))</f>
        <v/>
      </c>
      <c r="M1804" s="107">
        <f>COUNTA('Master Tables'!$D1804:$E1804,'Master Tables'!$I1804)+IF('Master Tables'!$J1804="Yes",1,0)</f>
        <v>0</v>
      </c>
      <c r="N1804" s="108">
        <f>IF('Master Tables'!$M1804&gt;0,4,0)</f>
        <v>0</v>
      </c>
    </row>
    <row r="1805" spans="1:14" s="4" customFormat="1">
      <c r="A1805" s="109"/>
      <c r="B1805" s="110"/>
      <c r="C1805" s="110"/>
      <c r="D1805" s="110"/>
      <c r="E1805" s="110"/>
      <c r="F1805" s="110"/>
      <c r="G1805" s="109"/>
      <c r="H1805" s="109"/>
      <c r="I1805" s="109"/>
      <c r="J1805" s="109"/>
      <c r="K1805" s="109"/>
      <c r="L1805" s="107" t="str">
        <f>IF(COUNTA('Master Tables'!$A1805:$C1805)=0,"",IF(COUNTA('Master Tables'!$D1805:$E1805,'Master Tables'!$I1805)=3,"Yes","No"))</f>
        <v/>
      </c>
      <c r="M1805" s="107">
        <f>COUNTA('Master Tables'!$D1805:$E1805,'Master Tables'!$I1805)+IF('Master Tables'!$J1805="Yes",1,0)</f>
        <v>0</v>
      </c>
      <c r="N1805" s="108">
        <f>IF('Master Tables'!$M1805&gt;0,4,0)</f>
        <v>0</v>
      </c>
    </row>
    <row r="1806" spans="1:14" s="4" customFormat="1">
      <c r="A1806" s="109"/>
      <c r="B1806" s="110"/>
      <c r="C1806" s="110"/>
      <c r="D1806" s="110"/>
      <c r="E1806" s="110"/>
      <c r="F1806" s="110"/>
      <c r="G1806" s="109"/>
      <c r="H1806" s="109"/>
      <c r="I1806" s="109"/>
      <c r="J1806" s="109"/>
      <c r="K1806" s="109"/>
      <c r="L1806" s="107" t="str">
        <f>IF(COUNTA('Master Tables'!$A1806:$C1806)=0,"",IF(COUNTA('Master Tables'!$D1806:$E1806,'Master Tables'!$I1806)=3,"Yes","No"))</f>
        <v/>
      </c>
      <c r="M1806" s="107">
        <f>COUNTA('Master Tables'!$D1806:$E1806,'Master Tables'!$I1806)+IF('Master Tables'!$J1806="Yes",1,0)</f>
        <v>0</v>
      </c>
      <c r="N1806" s="108">
        <f>IF('Master Tables'!$M1806&gt;0,4,0)</f>
        <v>0</v>
      </c>
    </row>
    <row r="1807" spans="1:14" s="4" customFormat="1">
      <c r="A1807" s="109"/>
      <c r="B1807" s="110"/>
      <c r="C1807" s="110"/>
      <c r="D1807" s="110"/>
      <c r="E1807" s="110"/>
      <c r="F1807" s="110"/>
      <c r="G1807" s="109"/>
      <c r="H1807" s="109"/>
      <c r="I1807" s="109"/>
      <c r="J1807" s="109"/>
      <c r="K1807" s="109"/>
      <c r="L1807" s="107" t="str">
        <f>IF(COUNTA('Master Tables'!$A1807:$C1807)=0,"",IF(COUNTA('Master Tables'!$D1807:$E1807,'Master Tables'!$I1807)=3,"Yes","No"))</f>
        <v/>
      </c>
      <c r="M1807" s="107">
        <f>COUNTA('Master Tables'!$D1807:$E1807,'Master Tables'!$I1807)+IF('Master Tables'!$J1807="Yes",1,0)</f>
        <v>0</v>
      </c>
      <c r="N1807" s="108">
        <f>IF('Master Tables'!$M1807&gt;0,4,0)</f>
        <v>0</v>
      </c>
    </row>
    <row r="1808" spans="1:14" s="4" customFormat="1">
      <c r="A1808" s="109"/>
      <c r="B1808" s="110"/>
      <c r="C1808" s="110"/>
      <c r="D1808" s="110"/>
      <c r="E1808" s="110"/>
      <c r="F1808" s="110"/>
      <c r="G1808" s="109"/>
      <c r="H1808" s="109"/>
      <c r="I1808" s="109"/>
      <c r="J1808" s="109"/>
      <c r="K1808" s="109"/>
      <c r="L1808" s="107" t="str">
        <f>IF(COUNTA('Master Tables'!$A1808:$C1808)=0,"",IF(COUNTA('Master Tables'!$D1808:$E1808,'Master Tables'!$I1808)=3,"Yes","No"))</f>
        <v/>
      </c>
      <c r="M1808" s="107">
        <f>COUNTA('Master Tables'!$D1808:$E1808,'Master Tables'!$I1808)+IF('Master Tables'!$J1808="Yes",1,0)</f>
        <v>0</v>
      </c>
      <c r="N1808" s="108">
        <f>IF('Master Tables'!$M1808&gt;0,4,0)</f>
        <v>0</v>
      </c>
    </row>
    <row r="1809" spans="1:14" s="4" customFormat="1">
      <c r="A1809" s="109"/>
      <c r="B1809" s="110"/>
      <c r="C1809" s="110"/>
      <c r="D1809" s="110"/>
      <c r="E1809" s="110"/>
      <c r="F1809" s="110"/>
      <c r="G1809" s="109"/>
      <c r="H1809" s="109"/>
      <c r="I1809" s="109"/>
      <c r="J1809" s="109"/>
      <c r="K1809" s="109"/>
      <c r="L1809" s="107" t="str">
        <f>IF(COUNTA('Master Tables'!$A1809:$C1809)=0,"",IF(COUNTA('Master Tables'!$D1809:$E1809,'Master Tables'!$I1809)=3,"Yes","No"))</f>
        <v/>
      </c>
      <c r="M1809" s="107">
        <f>COUNTA('Master Tables'!$D1809:$E1809,'Master Tables'!$I1809)+IF('Master Tables'!$J1809="Yes",1,0)</f>
        <v>0</v>
      </c>
      <c r="N1809" s="108">
        <f>IF('Master Tables'!$M1809&gt;0,4,0)</f>
        <v>0</v>
      </c>
    </row>
    <row r="1810" spans="1:14" s="4" customFormat="1">
      <c r="A1810" s="109"/>
      <c r="B1810" s="110"/>
      <c r="C1810" s="110"/>
      <c r="D1810" s="110"/>
      <c r="E1810" s="110"/>
      <c r="F1810" s="110"/>
      <c r="G1810" s="109"/>
      <c r="H1810" s="109"/>
      <c r="I1810" s="109"/>
      <c r="J1810" s="109"/>
      <c r="K1810" s="109"/>
      <c r="L1810" s="107" t="str">
        <f>IF(COUNTA('Master Tables'!$A1810:$C1810)=0,"",IF(COUNTA('Master Tables'!$D1810:$E1810,'Master Tables'!$I1810)=3,"Yes","No"))</f>
        <v/>
      </c>
      <c r="M1810" s="107">
        <f>COUNTA('Master Tables'!$D1810:$E1810,'Master Tables'!$I1810)+IF('Master Tables'!$J1810="Yes",1,0)</f>
        <v>0</v>
      </c>
      <c r="N1810" s="108">
        <f>IF('Master Tables'!$M1810&gt;0,4,0)</f>
        <v>0</v>
      </c>
    </row>
    <row r="1811" spans="1:14" s="4" customFormat="1">
      <c r="A1811" s="109"/>
      <c r="B1811" s="110"/>
      <c r="C1811" s="110"/>
      <c r="D1811" s="110"/>
      <c r="E1811" s="110"/>
      <c r="F1811" s="110"/>
      <c r="G1811" s="109"/>
      <c r="H1811" s="109"/>
      <c r="I1811" s="109"/>
      <c r="J1811" s="109"/>
      <c r="K1811" s="109"/>
      <c r="L1811" s="107" t="str">
        <f>IF(COUNTA('Master Tables'!$A1811:$C1811)=0,"",IF(COUNTA('Master Tables'!$D1811:$E1811,'Master Tables'!$I1811)=3,"Yes","No"))</f>
        <v/>
      </c>
      <c r="M1811" s="107">
        <f>COUNTA('Master Tables'!$D1811:$E1811,'Master Tables'!$I1811)+IF('Master Tables'!$J1811="Yes",1,0)</f>
        <v>0</v>
      </c>
      <c r="N1811" s="108">
        <f>IF('Master Tables'!$M1811&gt;0,4,0)</f>
        <v>0</v>
      </c>
    </row>
    <row r="1812" spans="1:14" s="4" customFormat="1">
      <c r="A1812" s="109"/>
      <c r="B1812" s="110"/>
      <c r="C1812" s="110"/>
      <c r="D1812" s="110"/>
      <c r="E1812" s="110"/>
      <c r="F1812" s="110"/>
      <c r="G1812" s="109"/>
      <c r="H1812" s="109"/>
      <c r="I1812" s="109"/>
      <c r="J1812" s="109"/>
      <c r="K1812" s="109"/>
      <c r="L1812" s="107" t="str">
        <f>IF(COUNTA('Master Tables'!$A1812:$C1812)=0,"",IF(COUNTA('Master Tables'!$D1812:$E1812,'Master Tables'!$I1812)=3,"Yes","No"))</f>
        <v/>
      </c>
      <c r="M1812" s="107">
        <f>COUNTA('Master Tables'!$D1812:$E1812,'Master Tables'!$I1812)+IF('Master Tables'!$J1812="Yes",1,0)</f>
        <v>0</v>
      </c>
      <c r="N1812" s="108">
        <f>IF('Master Tables'!$M1812&gt;0,4,0)</f>
        <v>0</v>
      </c>
    </row>
    <row r="1813" spans="1:14" s="4" customFormat="1">
      <c r="A1813" s="109"/>
      <c r="B1813" s="110"/>
      <c r="C1813" s="110"/>
      <c r="D1813" s="110"/>
      <c r="E1813" s="110"/>
      <c r="F1813" s="110"/>
      <c r="G1813" s="109"/>
      <c r="H1813" s="109"/>
      <c r="I1813" s="109"/>
      <c r="J1813" s="109"/>
      <c r="K1813" s="109"/>
      <c r="L1813" s="107" t="str">
        <f>IF(COUNTA('Master Tables'!$A1813:$C1813)=0,"",IF(COUNTA('Master Tables'!$D1813:$E1813,'Master Tables'!$I1813)=3,"Yes","No"))</f>
        <v/>
      </c>
      <c r="M1813" s="107">
        <f>COUNTA('Master Tables'!$D1813:$E1813,'Master Tables'!$I1813)+IF('Master Tables'!$J1813="Yes",1,0)</f>
        <v>0</v>
      </c>
      <c r="N1813" s="108">
        <f>IF('Master Tables'!$M1813&gt;0,4,0)</f>
        <v>0</v>
      </c>
    </row>
    <row r="1814" spans="1:14" s="4" customFormat="1">
      <c r="A1814" s="109"/>
      <c r="B1814" s="110"/>
      <c r="C1814" s="110"/>
      <c r="D1814" s="110"/>
      <c r="E1814" s="110"/>
      <c r="F1814" s="110"/>
      <c r="G1814" s="109"/>
      <c r="H1814" s="109"/>
      <c r="I1814" s="109"/>
      <c r="J1814" s="109"/>
      <c r="K1814" s="109"/>
      <c r="L1814" s="107" t="str">
        <f>IF(COUNTA('Master Tables'!$A1814:$C1814)=0,"",IF(COUNTA('Master Tables'!$D1814:$E1814,'Master Tables'!$I1814)=3,"Yes","No"))</f>
        <v/>
      </c>
      <c r="M1814" s="107">
        <f>COUNTA('Master Tables'!$D1814:$E1814,'Master Tables'!$I1814)+IF('Master Tables'!$J1814="Yes",1,0)</f>
        <v>0</v>
      </c>
      <c r="N1814" s="108">
        <f>IF('Master Tables'!$M1814&gt;0,4,0)</f>
        <v>0</v>
      </c>
    </row>
    <row r="1815" spans="1:14" s="4" customFormat="1">
      <c r="A1815" s="109"/>
      <c r="B1815" s="110"/>
      <c r="C1815" s="110"/>
      <c r="D1815" s="110"/>
      <c r="E1815" s="110"/>
      <c r="F1815" s="110"/>
      <c r="G1815" s="109"/>
      <c r="H1815" s="109"/>
      <c r="I1815" s="109"/>
      <c r="J1815" s="109"/>
      <c r="K1815" s="109"/>
      <c r="L1815" s="107" t="str">
        <f>IF(COUNTA('Master Tables'!$A1815:$C1815)=0,"",IF(COUNTA('Master Tables'!$D1815:$E1815,'Master Tables'!$I1815)=3,"Yes","No"))</f>
        <v/>
      </c>
      <c r="M1815" s="107">
        <f>COUNTA('Master Tables'!$D1815:$E1815,'Master Tables'!$I1815)+IF('Master Tables'!$J1815="Yes",1,0)</f>
        <v>0</v>
      </c>
      <c r="N1815" s="108">
        <f>IF('Master Tables'!$M1815&gt;0,4,0)</f>
        <v>0</v>
      </c>
    </row>
    <row r="1816" spans="1:14" s="4" customFormat="1">
      <c r="A1816" s="109"/>
      <c r="B1816" s="110"/>
      <c r="C1816" s="110"/>
      <c r="D1816" s="110"/>
      <c r="E1816" s="110"/>
      <c r="F1816" s="110"/>
      <c r="G1816" s="109"/>
      <c r="H1816" s="109"/>
      <c r="I1816" s="109"/>
      <c r="J1816" s="109"/>
      <c r="K1816" s="109"/>
      <c r="L1816" s="107" t="str">
        <f>IF(COUNTA('Master Tables'!$A1816:$C1816)=0,"",IF(COUNTA('Master Tables'!$D1816:$E1816,'Master Tables'!$I1816)=3,"Yes","No"))</f>
        <v/>
      </c>
      <c r="M1816" s="107">
        <f>COUNTA('Master Tables'!$D1816:$E1816,'Master Tables'!$I1816)+IF('Master Tables'!$J1816="Yes",1,0)</f>
        <v>0</v>
      </c>
      <c r="N1816" s="108">
        <f>IF('Master Tables'!$M1816&gt;0,4,0)</f>
        <v>0</v>
      </c>
    </row>
    <row r="1817" spans="1:14" s="4" customFormat="1">
      <c r="A1817" s="109"/>
      <c r="B1817" s="110"/>
      <c r="C1817" s="110"/>
      <c r="D1817" s="110"/>
      <c r="E1817" s="110"/>
      <c r="F1817" s="110"/>
      <c r="G1817" s="109"/>
      <c r="H1817" s="109"/>
      <c r="I1817" s="109"/>
      <c r="J1817" s="109"/>
      <c r="K1817" s="109"/>
      <c r="L1817" s="107" t="str">
        <f>IF(COUNTA('Master Tables'!$A1817:$C1817)=0,"",IF(COUNTA('Master Tables'!$D1817:$E1817,'Master Tables'!$I1817)=3,"Yes","No"))</f>
        <v/>
      </c>
      <c r="M1817" s="107">
        <f>COUNTA('Master Tables'!$D1817:$E1817,'Master Tables'!$I1817)+IF('Master Tables'!$J1817="Yes",1,0)</f>
        <v>0</v>
      </c>
      <c r="N1817" s="108">
        <f>IF('Master Tables'!$M1817&gt;0,4,0)</f>
        <v>0</v>
      </c>
    </row>
    <row r="1818" spans="1:14" s="4" customFormat="1">
      <c r="A1818" s="109"/>
      <c r="B1818" s="110"/>
      <c r="C1818" s="110"/>
      <c r="D1818" s="110"/>
      <c r="E1818" s="110"/>
      <c r="F1818" s="110"/>
      <c r="G1818" s="109"/>
      <c r="H1818" s="109"/>
      <c r="I1818" s="109"/>
      <c r="J1818" s="109"/>
      <c r="K1818" s="109"/>
      <c r="L1818" s="107" t="str">
        <f>IF(COUNTA('Master Tables'!$A1818:$C1818)=0,"",IF(COUNTA('Master Tables'!$D1818:$E1818,'Master Tables'!$I1818)=3,"Yes","No"))</f>
        <v/>
      </c>
      <c r="M1818" s="107">
        <f>COUNTA('Master Tables'!$D1818:$E1818,'Master Tables'!$I1818)+IF('Master Tables'!$J1818="Yes",1,0)</f>
        <v>0</v>
      </c>
      <c r="N1818" s="108">
        <f>IF('Master Tables'!$M1818&gt;0,4,0)</f>
        <v>0</v>
      </c>
    </row>
    <row r="1819" spans="1:14" s="4" customFormat="1">
      <c r="A1819" s="109"/>
      <c r="B1819" s="110"/>
      <c r="C1819" s="110"/>
      <c r="D1819" s="110"/>
      <c r="E1819" s="110"/>
      <c r="F1819" s="110"/>
      <c r="G1819" s="109"/>
      <c r="H1819" s="109"/>
      <c r="I1819" s="109"/>
      <c r="J1819" s="109"/>
      <c r="K1819" s="109"/>
      <c r="L1819" s="107" t="str">
        <f>IF(COUNTA('Master Tables'!$A1819:$C1819)=0,"",IF(COUNTA('Master Tables'!$D1819:$E1819,'Master Tables'!$I1819)=3,"Yes","No"))</f>
        <v/>
      </c>
      <c r="M1819" s="107">
        <f>COUNTA('Master Tables'!$D1819:$E1819,'Master Tables'!$I1819)+IF('Master Tables'!$J1819="Yes",1,0)</f>
        <v>0</v>
      </c>
      <c r="N1819" s="108">
        <f>IF('Master Tables'!$M1819&gt;0,4,0)</f>
        <v>0</v>
      </c>
    </row>
    <row r="1820" spans="1:14" s="4" customFormat="1">
      <c r="A1820" s="109"/>
      <c r="B1820" s="110"/>
      <c r="C1820" s="110"/>
      <c r="D1820" s="110"/>
      <c r="E1820" s="110"/>
      <c r="F1820" s="110"/>
      <c r="G1820" s="109"/>
      <c r="H1820" s="109"/>
      <c r="I1820" s="109"/>
      <c r="J1820" s="109"/>
      <c r="K1820" s="109"/>
      <c r="L1820" s="107" t="str">
        <f>IF(COUNTA('Master Tables'!$A1820:$C1820)=0,"",IF(COUNTA('Master Tables'!$D1820:$E1820,'Master Tables'!$I1820)=3,"Yes","No"))</f>
        <v/>
      </c>
      <c r="M1820" s="107">
        <f>COUNTA('Master Tables'!$D1820:$E1820,'Master Tables'!$I1820)+IF('Master Tables'!$J1820="Yes",1,0)</f>
        <v>0</v>
      </c>
      <c r="N1820" s="108">
        <f>IF('Master Tables'!$M1820&gt;0,4,0)</f>
        <v>0</v>
      </c>
    </row>
    <row r="1821" spans="1:14" s="4" customFormat="1">
      <c r="A1821" s="109"/>
      <c r="B1821" s="110"/>
      <c r="C1821" s="110"/>
      <c r="D1821" s="110"/>
      <c r="E1821" s="110"/>
      <c r="F1821" s="110"/>
      <c r="G1821" s="109"/>
      <c r="H1821" s="109"/>
      <c r="I1821" s="109"/>
      <c r="J1821" s="109"/>
      <c r="K1821" s="109"/>
      <c r="L1821" s="107" t="str">
        <f>IF(COUNTA('Master Tables'!$A1821:$C1821)=0,"",IF(COUNTA('Master Tables'!$D1821:$E1821,'Master Tables'!$I1821)=3,"Yes","No"))</f>
        <v/>
      </c>
      <c r="M1821" s="107">
        <f>COUNTA('Master Tables'!$D1821:$E1821,'Master Tables'!$I1821)+IF('Master Tables'!$J1821="Yes",1,0)</f>
        <v>0</v>
      </c>
      <c r="N1821" s="108">
        <f>IF('Master Tables'!$M1821&gt;0,4,0)</f>
        <v>0</v>
      </c>
    </row>
    <row r="1822" spans="1:14" s="4" customFormat="1">
      <c r="A1822" s="109"/>
      <c r="B1822" s="110"/>
      <c r="C1822" s="110"/>
      <c r="D1822" s="110"/>
      <c r="E1822" s="110"/>
      <c r="F1822" s="110"/>
      <c r="G1822" s="109"/>
      <c r="H1822" s="109"/>
      <c r="I1822" s="109"/>
      <c r="J1822" s="109"/>
      <c r="K1822" s="109"/>
      <c r="L1822" s="107" t="str">
        <f>IF(COUNTA('Master Tables'!$A1822:$C1822)=0,"",IF(COUNTA('Master Tables'!$D1822:$E1822,'Master Tables'!$I1822)=3,"Yes","No"))</f>
        <v/>
      </c>
      <c r="M1822" s="107">
        <f>COUNTA('Master Tables'!$D1822:$E1822,'Master Tables'!$I1822)+IF('Master Tables'!$J1822="Yes",1,0)</f>
        <v>0</v>
      </c>
      <c r="N1822" s="108">
        <f>IF('Master Tables'!$M1822&gt;0,4,0)</f>
        <v>0</v>
      </c>
    </row>
    <row r="1823" spans="1:14" s="4" customFormat="1">
      <c r="A1823" s="109"/>
      <c r="B1823" s="110"/>
      <c r="C1823" s="110"/>
      <c r="D1823" s="110"/>
      <c r="E1823" s="110"/>
      <c r="F1823" s="110"/>
      <c r="G1823" s="109"/>
      <c r="H1823" s="109"/>
      <c r="I1823" s="109"/>
      <c r="J1823" s="109"/>
      <c r="K1823" s="109"/>
      <c r="L1823" s="107" t="str">
        <f>IF(COUNTA('Master Tables'!$A1823:$C1823)=0,"",IF(COUNTA('Master Tables'!$D1823:$E1823,'Master Tables'!$I1823)=3,"Yes","No"))</f>
        <v/>
      </c>
      <c r="M1823" s="107">
        <f>COUNTA('Master Tables'!$D1823:$E1823,'Master Tables'!$I1823)+IF('Master Tables'!$J1823="Yes",1,0)</f>
        <v>0</v>
      </c>
      <c r="N1823" s="108">
        <f>IF('Master Tables'!$M1823&gt;0,4,0)</f>
        <v>0</v>
      </c>
    </row>
    <row r="1824" spans="1:14" s="4" customFormat="1">
      <c r="A1824" s="109"/>
      <c r="B1824" s="110"/>
      <c r="C1824" s="110"/>
      <c r="D1824" s="110"/>
      <c r="E1824" s="110"/>
      <c r="F1824" s="110"/>
      <c r="G1824" s="109"/>
      <c r="H1824" s="109"/>
      <c r="I1824" s="109"/>
      <c r="J1824" s="109"/>
      <c r="K1824" s="109"/>
      <c r="L1824" s="107" t="str">
        <f>IF(COUNTA('Master Tables'!$A1824:$C1824)=0,"",IF(COUNTA('Master Tables'!$D1824:$E1824,'Master Tables'!$I1824)=3,"Yes","No"))</f>
        <v/>
      </c>
      <c r="M1824" s="107">
        <f>COUNTA('Master Tables'!$D1824:$E1824,'Master Tables'!$I1824)+IF('Master Tables'!$J1824="Yes",1,0)</f>
        <v>0</v>
      </c>
      <c r="N1824" s="108">
        <f>IF('Master Tables'!$M1824&gt;0,4,0)</f>
        <v>0</v>
      </c>
    </row>
    <row r="1825" spans="1:14" s="4" customFormat="1">
      <c r="A1825" s="109"/>
      <c r="B1825" s="110"/>
      <c r="C1825" s="110"/>
      <c r="D1825" s="110"/>
      <c r="E1825" s="110"/>
      <c r="F1825" s="110"/>
      <c r="G1825" s="109"/>
      <c r="H1825" s="109"/>
      <c r="I1825" s="109"/>
      <c r="J1825" s="109"/>
      <c r="K1825" s="109"/>
      <c r="L1825" s="107" t="str">
        <f>IF(COUNTA('Master Tables'!$A1825:$C1825)=0,"",IF(COUNTA('Master Tables'!$D1825:$E1825,'Master Tables'!$I1825)=3,"Yes","No"))</f>
        <v/>
      </c>
      <c r="M1825" s="107">
        <f>COUNTA('Master Tables'!$D1825:$E1825,'Master Tables'!$I1825)+IF('Master Tables'!$J1825="Yes",1,0)</f>
        <v>0</v>
      </c>
      <c r="N1825" s="108">
        <f>IF('Master Tables'!$M1825&gt;0,4,0)</f>
        <v>0</v>
      </c>
    </row>
    <row r="1826" spans="1:14" s="4" customFormat="1">
      <c r="A1826" s="109"/>
      <c r="B1826" s="110"/>
      <c r="C1826" s="110"/>
      <c r="D1826" s="110"/>
      <c r="E1826" s="110"/>
      <c r="F1826" s="110"/>
      <c r="G1826" s="109"/>
      <c r="H1826" s="109"/>
      <c r="I1826" s="109"/>
      <c r="J1826" s="109"/>
      <c r="K1826" s="109"/>
      <c r="L1826" s="107" t="str">
        <f>IF(COUNTA('Master Tables'!$A1826:$C1826)=0,"",IF(COUNTA('Master Tables'!$D1826:$E1826,'Master Tables'!$I1826)=3,"Yes","No"))</f>
        <v/>
      </c>
      <c r="M1826" s="107">
        <f>COUNTA('Master Tables'!$D1826:$E1826,'Master Tables'!$I1826)+IF('Master Tables'!$J1826="Yes",1,0)</f>
        <v>0</v>
      </c>
      <c r="N1826" s="108">
        <f>IF('Master Tables'!$M1826&gt;0,4,0)</f>
        <v>0</v>
      </c>
    </row>
    <row r="1827" spans="1:14" s="4" customFormat="1">
      <c r="A1827" s="109"/>
      <c r="B1827" s="110"/>
      <c r="C1827" s="110"/>
      <c r="D1827" s="110"/>
      <c r="E1827" s="110"/>
      <c r="F1827" s="110"/>
      <c r="G1827" s="109"/>
      <c r="H1827" s="109"/>
      <c r="I1827" s="109"/>
      <c r="J1827" s="109"/>
      <c r="K1827" s="109"/>
      <c r="L1827" s="107" t="str">
        <f>IF(COUNTA('Master Tables'!$A1827:$C1827)=0,"",IF(COUNTA('Master Tables'!$D1827:$E1827,'Master Tables'!$I1827)=3,"Yes","No"))</f>
        <v/>
      </c>
      <c r="M1827" s="107">
        <f>COUNTA('Master Tables'!$D1827:$E1827,'Master Tables'!$I1827)+IF('Master Tables'!$J1827="Yes",1,0)</f>
        <v>0</v>
      </c>
      <c r="N1827" s="108">
        <f>IF('Master Tables'!$M1827&gt;0,4,0)</f>
        <v>0</v>
      </c>
    </row>
    <row r="1828" spans="1:14" s="4" customFormat="1">
      <c r="A1828" s="109"/>
      <c r="B1828" s="110"/>
      <c r="C1828" s="110"/>
      <c r="D1828" s="110"/>
      <c r="E1828" s="110"/>
      <c r="F1828" s="110"/>
      <c r="G1828" s="109"/>
      <c r="H1828" s="109"/>
      <c r="I1828" s="109"/>
      <c r="J1828" s="109"/>
      <c r="K1828" s="109"/>
      <c r="L1828" s="107" t="str">
        <f>IF(COUNTA('Master Tables'!$A1828:$C1828)=0,"",IF(COUNTA('Master Tables'!$D1828:$E1828,'Master Tables'!$I1828)=3,"Yes","No"))</f>
        <v/>
      </c>
      <c r="M1828" s="107">
        <f>COUNTA('Master Tables'!$D1828:$E1828,'Master Tables'!$I1828)+IF('Master Tables'!$J1828="Yes",1,0)</f>
        <v>0</v>
      </c>
      <c r="N1828" s="108">
        <f>IF('Master Tables'!$M1828&gt;0,4,0)</f>
        <v>0</v>
      </c>
    </row>
    <row r="1829" spans="1:14" s="4" customFormat="1">
      <c r="A1829" s="109"/>
      <c r="B1829" s="110"/>
      <c r="C1829" s="110"/>
      <c r="D1829" s="110"/>
      <c r="E1829" s="110"/>
      <c r="F1829" s="110"/>
      <c r="G1829" s="109"/>
      <c r="H1829" s="109"/>
      <c r="I1829" s="109"/>
      <c r="J1829" s="109"/>
      <c r="K1829" s="109"/>
      <c r="L1829" s="107" t="str">
        <f>IF(COUNTA('Master Tables'!$A1829:$C1829)=0,"",IF(COUNTA('Master Tables'!$D1829:$E1829,'Master Tables'!$I1829)=3,"Yes","No"))</f>
        <v/>
      </c>
      <c r="M1829" s="107">
        <f>COUNTA('Master Tables'!$D1829:$E1829,'Master Tables'!$I1829)+IF('Master Tables'!$J1829="Yes",1,0)</f>
        <v>0</v>
      </c>
      <c r="N1829" s="108">
        <f>IF('Master Tables'!$M1829&gt;0,4,0)</f>
        <v>0</v>
      </c>
    </row>
    <row r="1830" spans="1:14" s="4" customFormat="1">
      <c r="A1830" s="109"/>
      <c r="B1830" s="110"/>
      <c r="C1830" s="110"/>
      <c r="D1830" s="110"/>
      <c r="E1830" s="110"/>
      <c r="F1830" s="110"/>
      <c r="G1830" s="109"/>
      <c r="H1830" s="109"/>
      <c r="I1830" s="109"/>
      <c r="J1830" s="109"/>
      <c r="K1830" s="109"/>
      <c r="L1830" s="107" t="str">
        <f>IF(COUNTA('Master Tables'!$A1830:$C1830)=0,"",IF(COUNTA('Master Tables'!$D1830:$E1830,'Master Tables'!$I1830)=3,"Yes","No"))</f>
        <v/>
      </c>
      <c r="M1830" s="107">
        <f>COUNTA('Master Tables'!$D1830:$E1830,'Master Tables'!$I1830)+IF('Master Tables'!$J1830="Yes",1,0)</f>
        <v>0</v>
      </c>
      <c r="N1830" s="108">
        <f>IF('Master Tables'!$M1830&gt;0,4,0)</f>
        <v>0</v>
      </c>
    </row>
    <row r="1831" spans="1:14" s="4" customFormat="1">
      <c r="A1831" s="109"/>
      <c r="B1831" s="110"/>
      <c r="C1831" s="110"/>
      <c r="D1831" s="110"/>
      <c r="E1831" s="110"/>
      <c r="F1831" s="110"/>
      <c r="G1831" s="109"/>
      <c r="H1831" s="109"/>
      <c r="I1831" s="109"/>
      <c r="J1831" s="109"/>
      <c r="K1831" s="109"/>
      <c r="L1831" s="107" t="str">
        <f>IF(COUNTA('Master Tables'!$A1831:$C1831)=0,"",IF(COUNTA('Master Tables'!$D1831:$E1831,'Master Tables'!$I1831)=3,"Yes","No"))</f>
        <v/>
      </c>
      <c r="M1831" s="107">
        <f>COUNTA('Master Tables'!$D1831:$E1831,'Master Tables'!$I1831)+IF('Master Tables'!$J1831="Yes",1,0)</f>
        <v>0</v>
      </c>
      <c r="N1831" s="108">
        <f>IF('Master Tables'!$M1831&gt;0,4,0)</f>
        <v>0</v>
      </c>
    </row>
    <row r="1832" spans="1:14" s="4" customFormat="1">
      <c r="A1832" s="109"/>
      <c r="B1832" s="110"/>
      <c r="C1832" s="110"/>
      <c r="D1832" s="110"/>
      <c r="E1832" s="110"/>
      <c r="F1832" s="110"/>
      <c r="G1832" s="109"/>
      <c r="H1832" s="109"/>
      <c r="I1832" s="109"/>
      <c r="J1832" s="109"/>
      <c r="K1832" s="109"/>
      <c r="L1832" s="107" t="str">
        <f>IF(COUNTA('Master Tables'!$A1832:$C1832)=0,"",IF(COUNTA('Master Tables'!$D1832:$E1832,'Master Tables'!$I1832)=3,"Yes","No"))</f>
        <v/>
      </c>
      <c r="M1832" s="107">
        <f>COUNTA('Master Tables'!$D1832:$E1832,'Master Tables'!$I1832)+IF('Master Tables'!$J1832="Yes",1,0)</f>
        <v>0</v>
      </c>
      <c r="N1832" s="108">
        <f>IF('Master Tables'!$M1832&gt;0,4,0)</f>
        <v>0</v>
      </c>
    </row>
    <row r="1833" spans="1:14" s="4" customFormat="1">
      <c r="A1833" s="109"/>
      <c r="B1833" s="110"/>
      <c r="C1833" s="110"/>
      <c r="D1833" s="110"/>
      <c r="E1833" s="110"/>
      <c r="F1833" s="110"/>
      <c r="G1833" s="109"/>
      <c r="H1833" s="109"/>
      <c r="I1833" s="109"/>
      <c r="J1833" s="109"/>
      <c r="K1833" s="109"/>
      <c r="L1833" s="107" t="str">
        <f>IF(COUNTA('Master Tables'!$A1833:$C1833)=0,"",IF(COUNTA('Master Tables'!$D1833:$E1833,'Master Tables'!$I1833)=3,"Yes","No"))</f>
        <v/>
      </c>
      <c r="M1833" s="107">
        <f>COUNTA('Master Tables'!$D1833:$E1833,'Master Tables'!$I1833)+IF('Master Tables'!$J1833="Yes",1,0)</f>
        <v>0</v>
      </c>
      <c r="N1833" s="108">
        <f>IF('Master Tables'!$M1833&gt;0,4,0)</f>
        <v>0</v>
      </c>
    </row>
    <row r="1834" spans="1:14" s="4" customFormat="1">
      <c r="A1834" s="109"/>
      <c r="B1834" s="110"/>
      <c r="C1834" s="110"/>
      <c r="D1834" s="110"/>
      <c r="E1834" s="110"/>
      <c r="F1834" s="110"/>
      <c r="G1834" s="109"/>
      <c r="H1834" s="109"/>
      <c r="I1834" s="109"/>
      <c r="J1834" s="109"/>
      <c r="K1834" s="109"/>
      <c r="L1834" s="107" t="str">
        <f>IF(COUNTA('Master Tables'!$A1834:$C1834)=0,"",IF(COUNTA('Master Tables'!$D1834:$E1834,'Master Tables'!$I1834)=3,"Yes","No"))</f>
        <v/>
      </c>
      <c r="M1834" s="107">
        <f>COUNTA('Master Tables'!$D1834:$E1834,'Master Tables'!$I1834)+IF('Master Tables'!$J1834="Yes",1,0)</f>
        <v>0</v>
      </c>
      <c r="N1834" s="108">
        <f>IF('Master Tables'!$M1834&gt;0,4,0)</f>
        <v>0</v>
      </c>
    </row>
    <row r="1835" spans="1:14" s="4" customFormat="1">
      <c r="A1835" s="109"/>
      <c r="B1835" s="110"/>
      <c r="C1835" s="110"/>
      <c r="D1835" s="110"/>
      <c r="E1835" s="110"/>
      <c r="F1835" s="110"/>
      <c r="G1835" s="109"/>
      <c r="H1835" s="109"/>
      <c r="I1835" s="109"/>
      <c r="J1835" s="109"/>
      <c r="K1835" s="109"/>
      <c r="L1835" s="107" t="str">
        <f>IF(COUNTA('Master Tables'!$A1835:$C1835)=0,"",IF(COUNTA('Master Tables'!$D1835:$E1835,'Master Tables'!$I1835)=3,"Yes","No"))</f>
        <v/>
      </c>
      <c r="M1835" s="107">
        <f>COUNTA('Master Tables'!$D1835:$E1835,'Master Tables'!$I1835)+IF('Master Tables'!$J1835="Yes",1,0)</f>
        <v>0</v>
      </c>
      <c r="N1835" s="108">
        <f>IF('Master Tables'!$M1835&gt;0,4,0)</f>
        <v>0</v>
      </c>
    </row>
    <row r="1836" spans="1:14" s="4" customFormat="1">
      <c r="A1836" s="109"/>
      <c r="B1836" s="110"/>
      <c r="C1836" s="110"/>
      <c r="D1836" s="110"/>
      <c r="E1836" s="110"/>
      <c r="F1836" s="110"/>
      <c r="G1836" s="109"/>
      <c r="H1836" s="109"/>
      <c r="I1836" s="109"/>
      <c r="J1836" s="109"/>
      <c r="K1836" s="109"/>
      <c r="L1836" s="107" t="str">
        <f>IF(COUNTA('Master Tables'!$A1836:$C1836)=0,"",IF(COUNTA('Master Tables'!$D1836:$E1836,'Master Tables'!$I1836)=3,"Yes","No"))</f>
        <v/>
      </c>
      <c r="M1836" s="107">
        <f>COUNTA('Master Tables'!$D1836:$E1836,'Master Tables'!$I1836)+IF('Master Tables'!$J1836="Yes",1,0)</f>
        <v>0</v>
      </c>
      <c r="N1836" s="108">
        <f>IF('Master Tables'!$M1836&gt;0,4,0)</f>
        <v>0</v>
      </c>
    </row>
    <row r="1837" spans="1:14" s="4" customFormat="1">
      <c r="A1837" s="109"/>
      <c r="B1837" s="110"/>
      <c r="C1837" s="110"/>
      <c r="D1837" s="110"/>
      <c r="E1837" s="110"/>
      <c r="F1837" s="110"/>
      <c r="G1837" s="109"/>
      <c r="H1837" s="109"/>
      <c r="I1837" s="109"/>
      <c r="J1837" s="109"/>
      <c r="K1837" s="109"/>
      <c r="L1837" s="107" t="str">
        <f>IF(COUNTA('Master Tables'!$A1837:$C1837)=0,"",IF(COUNTA('Master Tables'!$D1837:$E1837,'Master Tables'!$I1837)=3,"Yes","No"))</f>
        <v/>
      </c>
      <c r="M1837" s="107">
        <f>COUNTA('Master Tables'!$D1837:$E1837,'Master Tables'!$I1837)+IF('Master Tables'!$J1837="Yes",1,0)</f>
        <v>0</v>
      </c>
      <c r="N1837" s="108">
        <f>IF('Master Tables'!$M1837&gt;0,4,0)</f>
        <v>0</v>
      </c>
    </row>
    <row r="1838" spans="1:14" s="4" customFormat="1">
      <c r="A1838" s="109"/>
      <c r="B1838" s="110"/>
      <c r="C1838" s="110"/>
      <c r="D1838" s="110"/>
      <c r="E1838" s="110"/>
      <c r="F1838" s="110"/>
      <c r="G1838" s="109"/>
      <c r="H1838" s="109"/>
      <c r="I1838" s="109"/>
      <c r="J1838" s="109"/>
      <c r="K1838" s="109"/>
      <c r="L1838" s="107" t="str">
        <f>IF(COUNTA('Master Tables'!$A1838:$C1838)=0,"",IF(COUNTA('Master Tables'!$D1838:$E1838,'Master Tables'!$I1838)=3,"Yes","No"))</f>
        <v/>
      </c>
      <c r="M1838" s="107">
        <f>COUNTA('Master Tables'!$D1838:$E1838,'Master Tables'!$I1838)+IF('Master Tables'!$J1838="Yes",1,0)</f>
        <v>0</v>
      </c>
      <c r="N1838" s="108">
        <f>IF('Master Tables'!$M1838&gt;0,4,0)</f>
        <v>0</v>
      </c>
    </row>
    <row r="1839" spans="1:14" s="4" customFormat="1">
      <c r="A1839" s="109"/>
      <c r="B1839" s="110"/>
      <c r="C1839" s="110"/>
      <c r="D1839" s="110"/>
      <c r="E1839" s="110"/>
      <c r="F1839" s="110"/>
      <c r="G1839" s="109"/>
      <c r="H1839" s="109"/>
      <c r="I1839" s="109"/>
      <c r="J1839" s="109"/>
      <c r="K1839" s="109"/>
      <c r="L1839" s="107" t="str">
        <f>IF(COUNTA('Master Tables'!$A1839:$C1839)=0,"",IF(COUNTA('Master Tables'!$D1839:$E1839,'Master Tables'!$I1839)=3,"Yes","No"))</f>
        <v/>
      </c>
      <c r="M1839" s="107">
        <f>COUNTA('Master Tables'!$D1839:$E1839,'Master Tables'!$I1839)+IF('Master Tables'!$J1839="Yes",1,0)</f>
        <v>0</v>
      </c>
      <c r="N1839" s="108">
        <f>IF('Master Tables'!$M1839&gt;0,4,0)</f>
        <v>0</v>
      </c>
    </row>
    <row r="1840" spans="1:14" s="4" customFormat="1">
      <c r="A1840" s="109"/>
      <c r="B1840" s="110"/>
      <c r="C1840" s="110"/>
      <c r="D1840" s="110"/>
      <c r="E1840" s="110"/>
      <c r="F1840" s="110"/>
      <c r="G1840" s="109"/>
      <c r="H1840" s="109"/>
      <c r="I1840" s="109"/>
      <c r="J1840" s="109"/>
      <c r="K1840" s="109"/>
      <c r="L1840" s="107" t="str">
        <f>IF(COUNTA('Master Tables'!$A1840:$C1840)=0,"",IF(COUNTA('Master Tables'!$D1840:$E1840,'Master Tables'!$I1840)=3,"Yes","No"))</f>
        <v/>
      </c>
      <c r="M1840" s="107">
        <f>COUNTA('Master Tables'!$D1840:$E1840,'Master Tables'!$I1840)+IF('Master Tables'!$J1840="Yes",1,0)</f>
        <v>0</v>
      </c>
      <c r="N1840" s="108">
        <f>IF('Master Tables'!$M1840&gt;0,4,0)</f>
        <v>0</v>
      </c>
    </row>
    <row r="1841" spans="1:14" s="4" customFormat="1">
      <c r="A1841" s="109"/>
      <c r="B1841" s="110"/>
      <c r="C1841" s="110"/>
      <c r="D1841" s="110"/>
      <c r="E1841" s="110"/>
      <c r="F1841" s="110"/>
      <c r="G1841" s="109"/>
      <c r="H1841" s="109"/>
      <c r="I1841" s="109"/>
      <c r="J1841" s="109"/>
      <c r="K1841" s="109"/>
      <c r="L1841" s="107" t="str">
        <f>IF(COUNTA('Master Tables'!$A1841:$C1841)=0,"",IF(COUNTA('Master Tables'!$D1841:$E1841,'Master Tables'!$I1841)=3,"Yes","No"))</f>
        <v/>
      </c>
      <c r="M1841" s="107">
        <f>COUNTA('Master Tables'!$D1841:$E1841,'Master Tables'!$I1841)+IF('Master Tables'!$J1841="Yes",1,0)</f>
        <v>0</v>
      </c>
      <c r="N1841" s="108">
        <f>IF('Master Tables'!$M1841&gt;0,4,0)</f>
        <v>0</v>
      </c>
    </row>
    <row r="1842" spans="1:14" s="4" customFormat="1">
      <c r="A1842" s="109"/>
      <c r="B1842" s="110"/>
      <c r="C1842" s="110"/>
      <c r="D1842" s="110"/>
      <c r="E1842" s="110"/>
      <c r="F1842" s="110"/>
      <c r="G1842" s="109"/>
      <c r="H1842" s="109"/>
      <c r="I1842" s="109"/>
      <c r="J1842" s="109"/>
      <c r="K1842" s="109"/>
      <c r="L1842" s="107" t="str">
        <f>IF(COUNTA('Master Tables'!$A1842:$C1842)=0,"",IF(COUNTA('Master Tables'!$D1842:$E1842,'Master Tables'!$I1842)=3,"Yes","No"))</f>
        <v/>
      </c>
      <c r="M1842" s="107">
        <f>COUNTA('Master Tables'!$D1842:$E1842,'Master Tables'!$I1842)+IF('Master Tables'!$J1842="Yes",1,0)</f>
        <v>0</v>
      </c>
      <c r="N1842" s="108">
        <f>IF('Master Tables'!$M1842&gt;0,4,0)</f>
        <v>0</v>
      </c>
    </row>
    <row r="1843" spans="1:14" s="4" customFormat="1">
      <c r="A1843" s="109"/>
      <c r="B1843" s="110"/>
      <c r="C1843" s="110"/>
      <c r="D1843" s="110"/>
      <c r="E1843" s="110"/>
      <c r="F1843" s="110"/>
      <c r="G1843" s="109"/>
      <c r="H1843" s="109"/>
      <c r="I1843" s="109"/>
      <c r="J1843" s="109"/>
      <c r="K1843" s="109"/>
      <c r="L1843" s="107" t="str">
        <f>IF(COUNTA('Master Tables'!$A1843:$C1843)=0,"",IF(COUNTA('Master Tables'!$D1843:$E1843,'Master Tables'!$I1843)=3,"Yes","No"))</f>
        <v/>
      </c>
      <c r="M1843" s="107">
        <f>COUNTA('Master Tables'!$D1843:$E1843,'Master Tables'!$I1843)+IF('Master Tables'!$J1843="Yes",1,0)</f>
        <v>0</v>
      </c>
      <c r="N1843" s="108">
        <f>IF('Master Tables'!$M1843&gt;0,4,0)</f>
        <v>0</v>
      </c>
    </row>
    <row r="1844" spans="1:14" s="4" customFormat="1">
      <c r="A1844" s="109"/>
      <c r="B1844" s="110"/>
      <c r="C1844" s="110"/>
      <c r="D1844" s="110"/>
      <c r="E1844" s="110"/>
      <c r="F1844" s="110"/>
      <c r="G1844" s="109"/>
      <c r="H1844" s="109"/>
      <c r="I1844" s="109"/>
      <c r="J1844" s="109"/>
      <c r="K1844" s="109"/>
      <c r="L1844" s="107" t="str">
        <f>IF(COUNTA('Master Tables'!$A1844:$C1844)=0,"",IF(COUNTA('Master Tables'!$D1844:$E1844,'Master Tables'!$I1844)=3,"Yes","No"))</f>
        <v/>
      </c>
      <c r="M1844" s="107">
        <f>COUNTA('Master Tables'!$D1844:$E1844,'Master Tables'!$I1844)+IF('Master Tables'!$J1844="Yes",1,0)</f>
        <v>0</v>
      </c>
      <c r="N1844" s="108">
        <f>IF('Master Tables'!$M1844&gt;0,4,0)</f>
        <v>0</v>
      </c>
    </row>
    <row r="1845" spans="1:14" s="4" customFormat="1">
      <c r="A1845" s="109"/>
      <c r="B1845" s="110"/>
      <c r="C1845" s="110"/>
      <c r="D1845" s="110"/>
      <c r="E1845" s="110"/>
      <c r="F1845" s="110"/>
      <c r="G1845" s="109"/>
      <c r="H1845" s="109"/>
      <c r="I1845" s="109"/>
      <c r="J1845" s="109"/>
      <c r="K1845" s="109"/>
      <c r="L1845" s="107" t="str">
        <f>IF(COUNTA('Master Tables'!$A1845:$C1845)=0,"",IF(COUNTA('Master Tables'!$D1845:$E1845,'Master Tables'!$I1845)=3,"Yes","No"))</f>
        <v/>
      </c>
      <c r="M1845" s="107">
        <f>COUNTA('Master Tables'!$D1845:$E1845,'Master Tables'!$I1845)+IF('Master Tables'!$J1845="Yes",1,0)</f>
        <v>0</v>
      </c>
      <c r="N1845" s="108">
        <f>IF('Master Tables'!$M1845&gt;0,4,0)</f>
        <v>0</v>
      </c>
    </row>
    <row r="1846" spans="1:14" s="4" customFormat="1">
      <c r="A1846" s="109"/>
      <c r="B1846" s="110"/>
      <c r="C1846" s="110"/>
      <c r="D1846" s="110"/>
      <c r="E1846" s="110"/>
      <c r="F1846" s="110"/>
      <c r="G1846" s="109"/>
      <c r="H1846" s="109"/>
      <c r="I1846" s="109"/>
      <c r="J1846" s="109"/>
      <c r="K1846" s="109"/>
      <c r="L1846" s="107" t="str">
        <f>IF(COUNTA('Master Tables'!$A1846:$C1846)=0,"",IF(COUNTA('Master Tables'!$D1846:$E1846,'Master Tables'!$I1846)=3,"Yes","No"))</f>
        <v/>
      </c>
      <c r="M1846" s="107">
        <f>COUNTA('Master Tables'!$D1846:$E1846,'Master Tables'!$I1846)+IF('Master Tables'!$J1846="Yes",1,0)</f>
        <v>0</v>
      </c>
      <c r="N1846" s="108">
        <f>IF('Master Tables'!$M1846&gt;0,4,0)</f>
        <v>0</v>
      </c>
    </row>
    <row r="1847" spans="1:14" s="4" customFormat="1">
      <c r="A1847" s="109"/>
      <c r="B1847" s="110"/>
      <c r="C1847" s="110"/>
      <c r="D1847" s="110"/>
      <c r="E1847" s="110"/>
      <c r="F1847" s="110"/>
      <c r="G1847" s="109"/>
      <c r="H1847" s="109"/>
      <c r="I1847" s="109"/>
      <c r="J1847" s="109"/>
      <c r="K1847" s="109"/>
      <c r="L1847" s="107" t="str">
        <f>IF(COUNTA('Master Tables'!$A1847:$C1847)=0,"",IF(COUNTA('Master Tables'!$D1847:$E1847,'Master Tables'!$I1847)=3,"Yes","No"))</f>
        <v/>
      </c>
      <c r="M1847" s="107">
        <f>COUNTA('Master Tables'!$D1847:$E1847,'Master Tables'!$I1847)+IF('Master Tables'!$J1847="Yes",1,0)</f>
        <v>0</v>
      </c>
      <c r="N1847" s="108">
        <f>IF('Master Tables'!$M1847&gt;0,4,0)</f>
        <v>0</v>
      </c>
    </row>
    <row r="1848" spans="1:14" s="4" customFormat="1">
      <c r="A1848" s="109"/>
      <c r="B1848" s="110"/>
      <c r="C1848" s="110"/>
      <c r="D1848" s="110"/>
      <c r="E1848" s="110"/>
      <c r="F1848" s="110"/>
      <c r="G1848" s="109"/>
      <c r="H1848" s="109"/>
      <c r="I1848" s="109"/>
      <c r="J1848" s="109"/>
      <c r="K1848" s="109"/>
      <c r="L1848" s="107" t="str">
        <f>IF(COUNTA('Master Tables'!$A1848:$C1848)=0,"",IF(COUNTA('Master Tables'!$D1848:$E1848,'Master Tables'!$I1848)=3,"Yes","No"))</f>
        <v/>
      </c>
      <c r="M1848" s="107">
        <f>COUNTA('Master Tables'!$D1848:$E1848,'Master Tables'!$I1848)+IF('Master Tables'!$J1848="Yes",1,0)</f>
        <v>0</v>
      </c>
      <c r="N1848" s="108">
        <f>IF('Master Tables'!$M1848&gt;0,4,0)</f>
        <v>0</v>
      </c>
    </row>
    <row r="1849" spans="1:14" s="4" customFormat="1">
      <c r="A1849" s="109"/>
      <c r="B1849" s="110"/>
      <c r="C1849" s="110"/>
      <c r="D1849" s="110"/>
      <c r="E1849" s="110"/>
      <c r="F1849" s="110"/>
      <c r="G1849" s="109"/>
      <c r="H1849" s="109"/>
      <c r="I1849" s="109"/>
      <c r="J1849" s="109"/>
      <c r="K1849" s="109"/>
      <c r="L1849" s="107" t="str">
        <f>IF(COUNTA('Master Tables'!$A1849:$C1849)=0,"",IF(COUNTA('Master Tables'!$D1849:$E1849,'Master Tables'!$I1849)=3,"Yes","No"))</f>
        <v/>
      </c>
      <c r="M1849" s="107">
        <f>COUNTA('Master Tables'!$D1849:$E1849,'Master Tables'!$I1849)+IF('Master Tables'!$J1849="Yes",1,0)</f>
        <v>0</v>
      </c>
      <c r="N1849" s="108">
        <f>IF('Master Tables'!$M1849&gt;0,4,0)</f>
        <v>0</v>
      </c>
    </row>
    <row r="1850" spans="1:14" s="4" customFormat="1">
      <c r="A1850" s="109"/>
      <c r="B1850" s="110"/>
      <c r="C1850" s="110"/>
      <c r="D1850" s="110"/>
      <c r="E1850" s="110"/>
      <c r="F1850" s="110"/>
      <c r="G1850" s="109"/>
      <c r="H1850" s="109"/>
      <c r="I1850" s="109"/>
      <c r="J1850" s="109"/>
      <c r="K1850" s="109"/>
      <c r="L1850" s="107" t="str">
        <f>IF(COUNTA('Master Tables'!$A1850:$C1850)=0,"",IF(COUNTA('Master Tables'!$D1850:$E1850,'Master Tables'!$I1850)=3,"Yes","No"))</f>
        <v/>
      </c>
      <c r="M1850" s="107">
        <f>COUNTA('Master Tables'!$D1850:$E1850,'Master Tables'!$I1850)+IF('Master Tables'!$J1850="Yes",1,0)</f>
        <v>0</v>
      </c>
      <c r="N1850" s="108">
        <f>IF('Master Tables'!$M1850&gt;0,4,0)</f>
        <v>0</v>
      </c>
    </row>
    <row r="1851" spans="1:14" s="4" customFormat="1">
      <c r="A1851" s="109"/>
      <c r="B1851" s="110"/>
      <c r="C1851" s="110"/>
      <c r="D1851" s="110"/>
      <c r="E1851" s="110"/>
      <c r="F1851" s="110"/>
      <c r="G1851" s="109"/>
      <c r="H1851" s="109"/>
      <c r="I1851" s="109"/>
      <c r="J1851" s="109"/>
      <c r="K1851" s="109"/>
      <c r="L1851" s="107" t="str">
        <f>IF(COUNTA('Master Tables'!$A1851:$C1851)=0,"",IF(COUNTA('Master Tables'!$D1851:$E1851,'Master Tables'!$I1851)=3,"Yes","No"))</f>
        <v/>
      </c>
      <c r="M1851" s="107">
        <f>COUNTA('Master Tables'!$D1851:$E1851,'Master Tables'!$I1851)+IF('Master Tables'!$J1851="Yes",1,0)</f>
        <v>0</v>
      </c>
      <c r="N1851" s="108">
        <f>IF('Master Tables'!$M1851&gt;0,4,0)</f>
        <v>0</v>
      </c>
    </row>
    <row r="1852" spans="1:14" s="4" customFormat="1">
      <c r="A1852" s="109"/>
      <c r="B1852" s="110"/>
      <c r="C1852" s="110"/>
      <c r="D1852" s="110"/>
      <c r="E1852" s="110"/>
      <c r="F1852" s="110"/>
      <c r="G1852" s="109"/>
      <c r="H1852" s="109"/>
      <c r="I1852" s="109"/>
      <c r="J1852" s="109"/>
      <c r="K1852" s="109"/>
      <c r="L1852" s="107" t="str">
        <f>IF(COUNTA('Master Tables'!$A1852:$C1852)=0,"",IF(COUNTA('Master Tables'!$D1852:$E1852,'Master Tables'!$I1852)=3,"Yes","No"))</f>
        <v/>
      </c>
      <c r="M1852" s="107">
        <f>COUNTA('Master Tables'!$D1852:$E1852,'Master Tables'!$I1852)+IF('Master Tables'!$J1852="Yes",1,0)</f>
        <v>0</v>
      </c>
      <c r="N1852" s="108">
        <f>IF('Master Tables'!$M1852&gt;0,4,0)</f>
        <v>0</v>
      </c>
    </row>
    <row r="1853" spans="1:14" s="4" customFormat="1">
      <c r="A1853" s="109"/>
      <c r="B1853" s="110"/>
      <c r="C1853" s="110"/>
      <c r="D1853" s="110"/>
      <c r="E1853" s="110"/>
      <c r="F1853" s="110"/>
      <c r="G1853" s="109"/>
      <c r="H1853" s="109"/>
      <c r="I1853" s="109"/>
      <c r="J1853" s="109"/>
      <c r="K1853" s="109"/>
      <c r="L1853" s="107" t="str">
        <f>IF(COUNTA('Master Tables'!$A1853:$C1853)=0,"",IF(COUNTA('Master Tables'!$D1853:$E1853,'Master Tables'!$I1853)=3,"Yes","No"))</f>
        <v/>
      </c>
      <c r="M1853" s="107">
        <f>COUNTA('Master Tables'!$D1853:$E1853,'Master Tables'!$I1853)+IF('Master Tables'!$J1853="Yes",1,0)</f>
        <v>0</v>
      </c>
      <c r="N1853" s="108">
        <f>IF('Master Tables'!$M1853&gt;0,4,0)</f>
        <v>0</v>
      </c>
    </row>
    <row r="1854" spans="1:14" s="4" customFormat="1">
      <c r="A1854" s="109"/>
      <c r="B1854" s="110"/>
      <c r="C1854" s="110"/>
      <c r="D1854" s="110"/>
      <c r="E1854" s="110"/>
      <c r="F1854" s="110"/>
      <c r="G1854" s="109"/>
      <c r="H1854" s="109"/>
      <c r="I1854" s="109"/>
      <c r="J1854" s="109"/>
      <c r="K1854" s="109"/>
      <c r="L1854" s="107" t="str">
        <f>IF(COUNTA('Master Tables'!$A1854:$C1854)=0,"",IF(COUNTA('Master Tables'!$D1854:$E1854,'Master Tables'!$I1854)=3,"Yes","No"))</f>
        <v/>
      </c>
      <c r="M1854" s="107">
        <f>COUNTA('Master Tables'!$D1854:$E1854,'Master Tables'!$I1854)+IF('Master Tables'!$J1854="Yes",1,0)</f>
        <v>0</v>
      </c>
      <c r="N1854" s="108">
        <f>IF('Master Tables'!$M1854&gt;0,4,0)</f>
        <v>0</v>
      </c>
    </row>
    <row r="1855" spans="1:14" s="4" customFormat="1">
      <c r="A1855" s="109"/>
      <c r="B1855" s="110"/>
      <c r="C1855" s="110"/>
      <c r="D1855" s="110"/>
      <c r="E1855" s="110"/>
      <c r="F1855" s="110"/>
      <c r="G1855" s="109"/>
      <c r="H1855" s="109"/>
      <c r="I1855" s="109"/>
      <c r="J1855" s="109"/>
      <c r="K1855" s="109"/>
      <c r="L1855" s="107" t="str">
        <f>IF(COUNTA('Master Tables'!$A1855:$C1855)=0,"",IF(COUNTA('Master Tables'!$D1855:$E1855,'Master Tables'!$I1855)=3,"Yes","No"))</f>
        <v/>
      </c>
      <c r="M1855" s="107">
        <f>COUNTA('Master Tables'!$D1855:$E1855,'Master Tables'!$I1855)+IF('Master Tables'!$J1855="Yes",1,0)</f>
        <v>0</v>
      </c>
      <c r="N1855" s="108">
        <f>IF('Master Tables'!$M1855&gt;0,4,0)</f>
        <v>0</v>
      </c>
    </row>
    <row r="1856" spans="1:14" s="4" customFormat="1">
      <c r="A1856" s="109"/>
      <c r="B1856" s="110"/>
      <c r="C1856" s="110"/>
      <c r="D1856" s="110"/>
      <c r="E1856" s="110"/>
      <c r="F1856" s="110"/>
      <c r="G1856" s="109"/>
      <c r="H1856" s="109"/>
      <c r="I1856" s="109"/>
      <c r="J1856" s="109"/>
      <c r="K1856" s="109"/>
      <c r="L1856" s="107" t="str">
        <f>IF(COUNTA('Master Tables'!$A1856:$C1856)=0,"",IF(COUNTA('Master Tables'!$D1856:$E1856,'Master Tables'!$I1856)=3,"Yes","No"))</f>
        <v/>
      </c>
      <c r="M1856" s="107">
        <f>COUNTA('Master Tables'!$D1856:$E1856,'Master Tables'!$I1856)+IF('Master Tables'!$J1856="Yes",1,0)</f>
        <v>0</v>
      </c>
      <c r="N1856" s="108">
        <f>IF('Master Tables'!$M1856&gt;0,4,0)</f>
        <v>0</v>
      </c>
    </row>
    <row r="1857" spans="1:14" s="4" customFormat="1">
      <c r="A1857" s="109"/>
      <c r="B1857" s="110"/>
      <c r="C1857" s="110"/>
      <c r="D1857" s="110"/>
      <c r="E1857" s="110"/>
      <c r="F1857" s="110"/>
      <c r="G1857" s="109"/>
      <c r="H1857" s="109"/>
      <c r="I1857" s="109"/>
      <c r="J1857" s="109"/>
      <c r="K1857" s="109"/>
      <c r="L1857" s="107" t="str">
        <f>IF(COUNTA('Master Tables'!$A1857:$C1857)=0,"",IF(COUNTA('Master Tables'!$D1857:$E1857,'Master Tables'!$I1857)=3,"Yes","No"))</f>
        <v/>
      </c>
      <c r="M1857" s="107">
        <f>COUNTA('Master Tables'!$D1857:$E1857,'Master Tables'!$I1857)+IF('Master Tables'!$J1857="Yes",1,0)</f>
        <v>0</v>
      </c>
      <c r="N1857" s="108">
        <f>IF('Master Tables'!$M1857&gt;0,4,0)</f>
        <v>0</v>
      </c>
    </row>
    <row r="1858" spans="1:14" s="4" customFormat="1">
      <c r="A1858" s="109"/>
      <c r="B1858" s="110"/>
      <c r="C1858" s="110"/>
      <c r="D1858" s="110"/>
      <c r="E1858" s="110"/>
      <c r="F1858" s="110"/>
      <c r="G1858" s="109"/>
      <c r="H1858" s="109"/>
      <c r="I1858" s="109"/>
      <c r="J1858" s="109"/>
      <c r="K1858" s="109"/>
      <c r="L1858" s="107" t="str">
        <f>IF(COUNTA('Master Tables'!$A1858:$C1858)=0,"",IF(COUNTA('Master Tables'!$D1858:$E1858,'Master Tables'!$I1858)=3,"Yes","No"))</f>
        <v/>
      </c>
      <c r="M1858" s="107">
        <f>COUNTA('Master Tables'!$D1858:$E1858,'Master Tables'!$I1858)+IF('Master Tables'!$J1858="Yes",1,0)</f>
        <v>0</v>
      </c>
      <c r="N1858" s="108">
        <f>IF('Master Tables'!$M1858&gt;0,4,0)</f>
        <v>0</v>
      </c>
    </row>
    <row r="1859" spans="1:14" s="4" customFormat="1">
      <c r="A1859" s="109"/>
      <c r="B1859" s="110"/>
      <c r="C1859" s="110"/>
      <c r="D1859" s="110"/>
      <c r="E1859" s="110"/>
      <c r="F1859" s="110"/>
      <c r="G1859" s="109"/>
      <c r="H1859" s="109"/>
      <c r="I1859" s="109"/>
      <c r="J1859" s="109"/>
      <c r="K1859" s="109"/>
      <c r="L1859" s="107" t="str">
        <f>IF(COUNTA('Master Tables'!$A1859:$C1859)=0,"",IF(COUNTA('Master Tables'!$D1859:$E1859,'Master Tables'!$I1859)=3,"Yes","No"))</f>
        <v/>
      </c>
      <c r="M1859" s="107">
        <f>COUNTA('Master Tables'!$D1859:$E1859,'Master Tables'!$I1859)+IF('Master Tables'!$J1859="Yes",1,0)</f>
        <v>0</v>
      </c>
      <c r="N1859" s="108">
        <f>IF('Master Tables'!$M1859&gt;0,4,0)</f>
        <v>0</v>
      </c>
    </row>
    <row r="1860" spans="1:14" s="4" customFormat="1">
      <c r="A1860" s="109"/>
      <c r="B1860" s="110"/>
      <c r="C1860" s="110"/>
      <c r="D1860" s="110"/>
      <c r="E1860" s="110"/>
      <c r="F1860" s="110"/>
      <c r="G1860" s="109"/>
      <c r="H1860" s="109"/>
      <c r="I1860" s="109"/>
      <c r="J1860" s="109"/>
      <c r="K1860" s="109"/>
      <c r="L1860" s="107" t="str">
        <f>IF(COUNTA('Master Tables'!$A1860:$C1860)=0,"",IF(COUNTA('Master Tables'!$D1860:$E1860,'Master Tables'!$I1860)=3,"Yes","No"))</f>
        <v/>
      </c>
      <c r="M1860" s="107">
        <f>COUNTA('Master Tables'!$D1860:$E1860,'Master Tables'!$I1860)+IF('Master Tables'!$J1860="Yes",1,0)</f>
        <v>0</v>
      </c>
      <c r="N1860" s="108">
        <f>IF('Master Tables'!$M1860&gt;0,4,0)</f>
        <v>0</v>
      </c>
    </row>
    <row r="1861" spans="1:14" s="4" customFormat="1">
      <c r="A1861" s="109"/>
      <c r="B1861" s="110"/>
      <c r="C1861" s="110"/>
      <c r="D1861" s="110"/>
      <c r="E1861" s="110"/>
      <c r="F1861" s="110"/>
      <c r="G1861" s="109"/>
      <c r="H1861" s="109"/>
      <c r="I1861" s="109"/>
      <c r="J1861" s="109"/>
      <c r="K1861" s="109"/>
      <c r="L1861" s="107" t="str">
        <f>IF(COUNTA('Master Tables'!$A1861:$C1861)=0,"",IF(COUNTA('Master Tables'!$D1861:$E1861,'Master Tables'!$I1861)=3,"Yes","No"))</f>
        <v/>
      </c>
      <c r="M1861" s="107">
        <f>COUNTA('Master Tables'!$D1861:$E1861,'Master Tables'!$I1861)+IF('Master Tables'!$J1861="Yes",1,0)</f>
        <v>0</v>
      </c>
      <c r="N1861" s="108">
        <f>IF('Master Tables'!$M1861&gt;0,4,0)</f>
        <v>0</v>
      </c>
    </row>
    <row r="1862" spans="1:14" s="4" customFormat="1">
      <c r="A1862" s="109"/>
      <c r="B1862" s="110"/>
      <c r="C1862" s="110"/>
      <c r="D1862" s="110"/>
      <c r="E1862" s="110"/>
      <c r="F1862" s="110"/>
      <c r="G1862" s="109"/>
      <c r="H1862" s="109"/>
      <c r="I1862" s="109"/>
      <c r="J1862" s="109"/>
      <c r="K1862" s="109"/>
      <c r="L1862" s="107" t="str">
        <f>IF(COUNTA('Master Tables'!$A1862:$C1862)=0,"",IF(COUNTA('Master Tables'!$D1862:$E1862,'Master Tables'!$I1862)=3,"Yes","No"))</f>
        <v/>
      </c>
      <c r="M1862" s="107">
        <f>COUNTA('Master Tables'!$D1862:$E1862,'Master Tables'!$I1862)+IF('Master Tables'!$J1862="Yes",1,0)</f>
        <v>0</v>
      </c>
      <c r="N1862" s="108">
        <f>IF('Master Tables'!$M1862&gt;0,4,0)</f>
        <v>0</v>
      </c>
    </row>
    <row r="1863" spans="1:14" s="4" customFormat="1">
      <c r="A1863" s="109"/>
      <c r="B1863" s="110"/>
      <c r="C1863" s="110"/>
      <c r="D1863" s="110"/>
      <c r="E1863" s="110"/>
      <c r="F1863" s="110"/>
      <c r="G1863" s="109"/>
      <c r="H1863" s="109"/>
      <c r="I1863" s="109"/>
      <c r="J1863" s="109"/>
      <c r="K1863" s="109"/>
      <c r="L1863" s="107" t="str">
        <f>IF(COUNTA('Master Tables'!$A1863:$C1863)=0,"",IF(COUNTA('Master Tables'!$D1863:$E1863,'Master Tables'!$I1863)=3,"Yes","No"))</f>
        <v/>
      </c>
      <c r="M1863" s="107">
        <f>COUNTA('Master Tables'!$D1863:$E1863,'Master Tables'!$I1863)+IF('Master Tables'!$J1863="Yes",1,0)</f>
        <v>0</v>
      </c>
      <c r="N1863" s="108">
        <f>IF('Master Tables'!$M1863&gt;0,4,0)</f>
        <v>0</v>
      </c>
    </row>
    <row r="1864" spans="1:14" s="4" customFormat="1">
      <c r="A1864" s="109"/>
      <c r="B1864" s="110"/>
      <c r="C1864" s="110"/>
      <c r="D1864" s="110"/>
      <c r="E1864" s="110"/>
      <c r="F1864" s="110"/>
      <c r="G1864" s="109"/>
      <c r="H1864" s="109"/>
      <c r="I1864" s="109"/>
      <c r="J1864" s="109"/>
      <c r="K1864" s="109"/>
      <c r="L1864" s="107" t="str">
        <f>IF(COUNTA('Master Tables'!$A1864:$C1864)=0,"",IF(COUNTA('Master Tables'!$D1864:$E1864,'Master Tables'!$I1864)=3,"Yes","No"))</f>
        <v/>
      </c>
      <c r="M1864" s="107">
        <f>COUNTA('Master Tables'!$D1864:$E1864,'Master Tables'!$I1864)+IF('Master Tables'!$J1864="Yes",1,0)</f>
        <v>0</v>
      </c>
      <c r="N1864" s="108">
        <f>IF('Master Tables'!$M1864&gt;0,4,0)</f>
        <v>0</v>
      </c>
    </row>
    <row r="1865" spans="1:14" s="4" customFormat="1">
      <c r="A1865" s="109"/>
      <c r="B1865" s="110"/>
      <c r="C1865" s="110"/>
      <c r="D1865" s="110"/>
      <c r="E1865" s="110"/>
      <c r="F1865" s="110"/>
      <c r="G1865" s="109"/>
      <c r="H1865" s="109"/>
      <c r="I1865" s="109"/>
      <c r="J1865" s="109"/>
      <c r="K1865" s="109"/>
      <c r="L1865" s="107" t="str">
        <f>IF(COUNTA('Master Tables'!$A1865:$C1865)=0,"",IF(COUNTA('Master Tables'!$D1865:$E1865,'Master Tables'!$I1865)=3,"Yes","No"))</f>
        <v/>
      </c>
      <c r="M1865" s="107">
        <f>COUNTA('Master Tables'!$D1865:$E1865,'Master Tables'!$I1865)+IF('Master Tables'!$J1865="Yes",1,0)</f>
        <v>0</v>
      </c>
      <c r="N1865" s="108">
        <f>IF('Master Tables'!$M1865&gt;0,4,0)</f>
        <v>0</v>
      </c>
    </row>
    <row r="1866" spans="1:14" s="4" customFormat="1">
      <c r="A1866" s="109"/>
      <c r="B1866" s="110"/>
      <c r="C1866" s="110"/>
      <c r="D1866" s="110"/>
      <c r="E1866" s="110"/>
      <c r="F1866" s="110"/>
      <c r="G1866" s="109"/>
      <c r="H1866" s="109"/>
      <c r="I1866" s="109"/>
      <c r="J1866" s="109"/>
      <c r="K1866" s="109"/>
      <c r="L1866" s="107" t="str">
        <f>IF(COUNTA('Master Tables'!$A1866:$C1866)=0,"",IF(COUNTA('Master Tables'!$D1866:$E1866,'Master Tables'!$I1866)=3,"Yes","No"))</f>
        <v/>
      </c>
      <c r="M1866" s="107">
        <f>COUNTA('Master Tables'!$D1866:$E1866,'Master Tables'!$I1866)+IF('Master Tables'!$J1866="Yes",1,0)</f>
        <v>0</v>
      </c>
      <c r="N1866" s="108">
        <f>IF('Master Tables'!$M1866&gt;0,4,0)</f>
        <v>0</v>
      </c>
    </row>
    <row r="1867" spans="1:14" s="4" customFormat="1">
      <c r="A1867" s="109"/>
      <c r="B1867" s="110"/>
      <c r="C1867" s="110"/>
      <c r="D1867" s="110"/>
      <c r="E1867" s="110"/>
      <c r="F1867" s="110"/>
      <c r="G1867" s="109"/>
      <c r="H1867" s="109"/>
      <c r="I1867" s="109"/>
      <c r="J1867" s="109"/>
      <c r="K1867" s="109"/>
      <c r="L1867" s="107" t="str">
        <f>IF(COUNTA('Master Tables'!$A1867:$C1867)=0,"",IF(COUNTA('Master Tables'!$D1867:$E1867,'Master Tables'!$I1867)=3,"Yes","No"))</f>
        <v/>
      </c>
      <c r="M1867" s="107">
        <f>COUNTA('Master Tables'!$D1867:$E1867,'Master Tables'!$I1867)+IF('Master Tables'!$J1867="Yes",1,0)</f>
        <v>0</v>
      </c>
      <c r="N1867" s="108">
        <f>IF('Master Tables'!$M1867&gt;0,4,0)</f>
        <v>0</v>
      </c>
    </row>
    <row r="1868" spans="1:14" s="4" customFormat="1">
      <c r="A1868" s="109"/>
      <c r="B1868" s="110"/>
      <c r="C1868" s="110"/>
      <c r="D1868" s="110"/>
      <c r="E1868" s="110"/>
      <c r="F1868" s="110"/>
      <c r="G1868" s="109"/>
      <c r="H1868" s="109"/>
      <c r="I1868" s="109"/>
      <c r="J1868" s="109"/>
      <c r="K1868" s="109"/>
      <c r="L1868" s="107" t="str">
        <f>IF(COUNTA('Master Tables'!$A1868:$C1868)=0,"",IF(COUNTA('Master Tables'!$D1868:$E1868,'Master Tables'!$I1868)=3,"Yes","No"))</f>
        <v/>
      </c>
      <c r="M1868" s="107">
        <f>COUNTA('Master Tables'!$D1868:$E1868,'Master Tables'!$I1868)+IF('Master Tables'!$J1868="Yes",1,0)</f>
        <v>0</v>
      </c>
      <c r="N1868" s="108">
        <f>IF('Master Tables'!$M1868&gt;0,4,0)</f>
        <v>0</v>
      </c>
    </row>
    <row r="1869" spans="1:14" s="4" customFormat="1">
      <c r="A1869" s="109"/>
      <c r="B1869" s="110"/>
      <c r="C1869" s="110"/>
      <c r="D1869" s="110"/>
      <c r="E1869" s="110"/>
      <c r="F1869" s="110"/>
      <c r="G1869" s="109"/>
      <c r="H1869" s="109"/>
      <c r="I1869" s="109"/>
      <c r="J1869" s="109"/>
      <c r="K1869" s="109"/>
      <c r="L1869" s="107" t="str">
        <f>IF(COUNTA('Master Tables'!$A1869:$C1869)=0,"",IF(COUNTA('Master Tables'!$D1869:$E1869,'Master Tables'!$I1869)=3,"Yes","No"))</f>
        <v/>
      </c>
      <c r="M1869" s="107">
        <f>COUNTA('Master Tables'!$D1869:$E1869,'Master Tables'!$I1869)+IF('Master Tables'!$J1869="Yes",1,0)</f>
        <v>0</v>
      </c>
      <c r="N1869" s="108">
        <f>IF('Master Tables'!$M1869&gt;0,4,0)</f>
        <v>0</v>
      </c>
    </row>
    <row r="1870" spans="1:14" s="4" customFormat="1">
      <c r="A1870" s="109"/>
      <c r="B1870" s="110"/>
      <c r="C1870" s="110"/>
      <c r="D1870" s="110"/>
      <c r="E1870" s="110"/>
      <c r="F1870" s="110"/>
      <c r="G1870" s="109"/>
      <c r="H1870" s="109"/>
      <c r="I1870" s="109"/>
      <c r="J1870" s="109"/>
      <c r="K1870" s="109"/>
      <c r="L1870" s="107" t="str">
        <f>IF(COUNTA('Master Tables'!$A1870:$C1870)=0,"",IF(COUNTA('Master Tables'!$D1870:$E1870,'Master Tables'!$I1870)=3,"Yes","No"))</f>
        <v/>
      </c>
      <c r="M1870" s="107">
        <f>COUNTA('Master Tables'!$D1870:$E1870,'Master Tables'!$I1870)+IF('Master Tables'!$J1870="Yes",1,0)</f>
        <v>0</v>
      </c>
      <c r="N1870" s="108">
        <f>IF('Master Tables'!$M1870&gt;0,4,0)</f>
        <v>0</v>
      </c>
    </row>
    <row r="1871" spans="1:14" s="4" customFormat="1">
      <c r="A1871" s="109"/>
      <c r="B1871" s="110"/>
      <c r="C1871" s="110"/>
      <c r="D1871" s="110"/>
      <c r="E1871" s="110"/>
      <c r="F1871" s="110"/>
      <c r="G1871" s="109"/>
      <c r="H1871" s="109"/>
      <c r="I1871" s="109"/>
      <c r="J1871" s="109"/>
      <c r="K1871" s="109"/>
      <c r="L1871" s="107" t="str">
        <f>IF(COUNTA('Master Tables'!$A1871:$C1871)=0,"",IF(COUNTA('Master Tables'!$D1871:$E1871,'Master Tables'!$I1871)=3,"Yes","No"))</f>
        <v/>
      </c>
      <c r="M1871" s="107">
        <f>COUNTA('Master Tables'!$D1871:$E1871,'Master Tables'!$I1871)+IF('Master Tables'!$J1871="Yes",1,0)</f>
        <v>0</v>
      </c>
      <c r="N1871" s="108">
        <f>IF('Master Tables'!$M1871&gt;0,4,0)</f>
        <v>0</v>
      </c>
    </row>
    <row r="1872" spans="1:14" s="4" customFormat="1">
      <c r="A1872" s="109"/>
      <c r="B1872" s="110"/>
      <c r="C1872" s="110"/>
      <c r="D1872" s="110"/>
      <c r="E1872" s="110"/>
      <c r="F1872" s="110"/>
      <c r="G1872" s="109"/>
      <c r="H1872" s="109"/>
      <c r="I1872" s="109"/>
      <c r="J1872" s="109"/>
      <c r="K1872" s="109"/>
      <c r="L1872" s="107" t="str">
        <f>IF(COUNTA('Master Tables'!$A1872:$C1872)=0,"",IF(COUNTA('Master Tables'!$D1872:$E1872,'Master Tables'!$I1872)=3,"Yes","No"))</f>
        <v/>
      </c>
      <c r="M1872" s="107">
        <f>COUNTA('Master Tables'!$D1872:$E1872,'Master Tables'!$I1872)+IF('Master Tables'!$J1872="Yes",1,0)</f>
        <v>0</v>
      </c>
      <c r="N1872" s="108">
        <f>IF('Master Tables'!$M1872&gt;0,4,0)</f>
        <v>0</v>
      </c>
    </row>
    <row r="1873" spans="1:14" s="4" customFormat="1">
      <c r="A1873" s="109"/>
      <c r="B1873" s="110"/>
      <c r="C1873" s="110"/>
      <c r="D1873" s="110"/>
      <c r="E1873" s="110"/>
      <c r="F1873" s="110"/>
      <c r="G1873" s="109"/>
      <c r="H1873" s="109"/>
      <c r="I1873" s="109"/>
      <c r="J1873" s="109"/>
      <c r="K1873" s="109"/>
      <c r="L1873" s="107" t="str">
        <f>IF(COUNTA('Master Tables'!$A1873:$C1873)=0,"",IF(COUNTA('Master Tables'!$D1873:$E1873,'Master Tables'!$I1873)=3,"Yes","No"))</f>
        <v/>
      </c>
      <c r="M1873" s="107">
        <f>COUNTA('Master Tables'!$D1873:$E1873,'Master Tables'!$I1873)+IF('Master Tables'!$J1873="Yes",1,0)</f>
        <v>0</v>
      </c>
      <c r="N1873" s="108">
        <f>IF('Master Tables'!$M1873&gt;0,4,0)</f>
        <v>0</v>
      </c>
    </row>
    <row r="1874" spans="1:14" s="4" customFormat="1">
      <c r="A1874" s="109"/>
      <c r="B1874" s="110"/>
      <c r="C1874" s="110"/>
      <c r="D1874" s="110"/>
      <c r="E1874" s="110"/>
      <c r="F1874" s="110"/>
      <c r="G1874" s="109"/>
      <c r="H1874" s="109"/>
      <c r="I1874" s="109"/>
      <c r="J1874" s="109"/>
      <c r="K1874" s="109"/>
      <c r="L1874" s="107" t="str">
        <f>IF(COUNTA('Master Tables'!$A1874:$C1874)=0,"",IF(COUNTA('Master Tables'!$D1874:$E1874,'Master Tables'!$I1874)=3,"Yes","No"))</f>
        <v/>
      </c>
      <c r="M1874" s="107">
        <f>COUNTA('Master Tables'!$D1874:$E1874,'Master Tables'!$I1874)+IF('Master Tables'!$J1874="Yes",1,0)</f>
        <v>0</v>
      </c>
      <c r="N1874" s="108">
        <f>IF('Master Tables'!$M1874&gt;0,4,0)</f>
        <v>0</v>
      </c>
    </row>
    <row r="1875" spans="1:14" s="4" customFormat="1">
      <c r="A1875" s="109"/>
      <c r="B1875" s="110"/>
      <c r="C1875" s="110"/>
      <c r="D1875" s="110"/>
      <c r="E1875" s="110"/>
      <c r="F1875" s="110"/>
      <c r="G1875" s="109"/>
      <c r="H1875" s="109"/>
      <c r="I1875" s="109"/>
      <c r="J1875" s="109"/>
      <c r="K1875" s="109"/>
      <c r="L1875" s="107" t="str">
        <f>IF(COUNTA('Master Tables'!$A1875:$C1875)=0,"",IF(COUNTA('Master Tables'!$D1875:$E1875,'Master Tables'!$I1875)=3,"Yes","No"))</f>
        <v/>
      </c>
      <c r="M1875" s="107">
        <f>COUNTA('Master Tables'!$D1875:$E1875,'Master Tables'!$I1875)+IF('Master Tables'!$J1875="Yes",1,0)</f>
        <v>0</v>
      </c>
      <c r="N1875" s="108">
        <f>IF('Master Tables'!$M1875&gt;0,4,0)</f>
        <v>0</v>
      </c>
    </row>
    <row r="1876" spans="1:14" s="4" customFormat="1">
      <c r="A1876" s="109"/>
      <c r="B1876" s="110"/>
      <c r="C1876" s="110"/>
      <c r="D1876" s="110"/>
      <c r="E1876" s="110"/>
      <c r="F1876" s="110"/>
      <c r="G1876" s="109"/>
      <c r="H1876" s="109"/>
      <c r="I1876" s="109"/>
      <c r="J1876" s="109"/>
      <c r="K1876" s="109"/>
      <c r="L1876" s="107" t="str">
        <f>IF(COUNTA('Master Tables'!$A1876:$C1876)=0,"",IF(COUNTA('Master Tables'!$D1876:$E1876,'Master Tables'!$I1876)=3,"Yes","No"))</f>
        <v/>
      </c>
      <c r="M1876" s="107">
        <f>COUNTA('Master Tables'!$D1876:$E1876,'Master Tables'!$I1876)+IF('Master Tables'!$J1876="Yes",1,0)</f>
        <v>0</v>
      </c>
      <c r="N1876" s="108">
        <f>IF('Master Tables'!$M1876&gt;0,4,0)</f>
        <v>0</v>
      </c>
    </row>
    <row r="1877" spans="1:14" s="4" customFormat="1">
      <c r="A1877" s="109"/>
      <c r="B1877" s="110"/>
      <c r="C1877" s="110"/>
      <c r="D1877" s="110"/>
      <c r="E1877" s="110"/>
      <c r="F1877" s="110"/>
      <c r="G1877" s="109"/>
      <c r="H1877" s="109"/>
      <c r="I1877" s="109"/>
      <c r="J1877" s="109"/>
      <c r="K1877" s="109"/>
      <c r="L1877" s="107" t="str">
        <f>IF(COUNTA('Master Tables'!$A1877:$C1877)=0,"",IF(COUNTA('Master Tables'!$D1877:$E1877,'Master Tables'!$I1877)=3,"Yes","No"))</f>
        <v/>
      </c>
      <c r="M1877" s="107">
        <f>COUNTA('Master Tables'!$D1877:$E1877,'Master Tables'!$I1877)+IF('Master Tables'!$J1877="Yes",1,0)</f>
        <v>0</v>
      </c>
      <c r="N1877" s="108">
        <f>IF('Master Tables'!$M1877&gt;0,4,0)</f>
        <v>0</v>
      </c>
    </row>
    <row r="1878" spans="1:14" s="4" customFormat="1">
      <c r="A1878" s="109"/>
      <c r="B1878" s="110"/>
      <c r="C1878" s="110"/>
      <c r="D1878" s="110"/>
      <c r="E1878" s="110"/>
      <c r="F1878" s="110"/>
      <c r="G1878" s="109"/>
      <c r="H1878" s="109"/>
      <c r="I1878" s="109"/>
      <c r="J1878" s="109"/>
      <c r="K1878" s="109"/>
      <c r="L1878" s="107" t="str">
        <f>IF(COUNTA('Master Tables'!$A1878:$C1878)=0,"",IF(COUNTA('Master Tables'!$D1878:$E1878,'Master Tables'!$I1878)=3,"Yes","No"))</f>
        <v/>
      </c>
      <c r="M1878" s="107">
        <f>COUNTA('Master Tables'!$D1878:$E1878,'Master Tables'!$I1878)+IF('Master Tables'!$J1878="Yes",1,0)</f>
        <v>0</v>
      </c>
      <c r="N1878" s="108">
        <f>IF('Master Tables'!$M1878&gt;0,4,0)</f>
        <v>0</v>
      </c>
    </row>
    <row r="1879" spans="1:14" s="4" customFormat="1">
      <c r="A1879" s="109"/>
      <c r="B1879" s="110"/>
      <c r="C1879" s="110"/>
      <c r="D1879" s="110"/>
      <c r="E1879" s="110"/>
      <c r="F1879" s="110"/>
      <c r="G1879" s="109"/>
      <c r="H1879" s="109"/>
      <c r="I1879" s="109"/>
      <c r="J1879" s="109"/>
      <c r="K1879" s="109"/>
      <c r="L1879" s="107" t="str">
        <f>IF(COUNTA('Master Tables'!$A1879:$C1879)=0,"",IF(COUNTA('Master Tables'!$D1879:$E1879,'Master Tables'!$I1879)=3,"Yes","No"))</f>
        <v/>
      </c>
      <c r="M1879" s="107">
        <f>COUNTA('Master Tables'!$D1879:$E1879,'Master Tables'!$I1879)+IF('Master Tables'!$J1879="Yes",1,0)</f>
        <v>0</v>
      </c>
      <c r="N1879" s="108">
        <f>IF('Master Tables'!$M1879&gt;0,4,0)</f>
        <v>0</v>
      </c>
    </row>
    <row r="1880" spans="1:14" s="4" customFormat="1">
      <c r="A1880" s="109"/>
      <c r="B1880" s="110"/>
      <c r="C1880" s="110"/>
      <c r="D1880" s="110"/>
      <c r="E1880" s="110"/>
      <c r="F1880" s="110"/>
      <c r="G1880" s="109"/>
      <c r="H1880" s="109"/>
      <c r="I1880" s="109"/>
      <c r="J1880" s="109"/>
      <c r="K1880" s="109"/>
      <c r="L1880" s="107" t="str">
        <f>IF(COUNTA('Master Tables'!$A1880:$C1880)=0,"",IF(COUNTA('Master Tables'!$D1880:$E1880,'Master Tables'!$I1880)=3,"Yes","No"))</f>
        <v/>
      </c>
      <c r="M1880" s="107">
        <f>COUNTA('Master Tables'!$D1880:$E1880,'Master Tables'!$I1880)+IF('Master Tables'!$J1880="Yes",1,0)</f>
        <v>0</v>
      </c>
      <c r="N1880" s="108">
        <f>IF('Master Tables'!$M1880&gt;0,4,0)</f>
        <v>0</v>
      </c>
    </row>
    <row r="1881" spans="1:14" s="4" customFormat="1">
      <c r="A1881" s="109"/>
      <c r="B1881" s="110"/>
      <c r="C1881" s="110"/>
      <c r="D1881" s="110"/>
      <c r="E1881" s="110"/>
      <c r="F1881" s="110"/>
      <c r="G1881" s="109"/>
      <c r="H1881" s="109"/>
      <c r="I1881" s="109"/>
      <c r="J1881" s="109"/>
      <c r="K1881" s="109"/>
      <c r="L1881" s="107" t="str">
        <f>IF(COUNTA('Master Tables'!$A1881:$C1881)=0,"",IF(COUNTA('Master Tables'!$D1881:$E1881,'Master Tables'!$I1881)=3,"Yes","No"))</f>
        <v/>
      </c>
      <c r="M1881" s="107">
        <f>COUNTA('Master Tables'!$D1881:$E1881,'Master Tables'!$I1881)+IF('Master Tables'!$J1881="Yes",1,0)</f>
        <v>0</v>
      </c>
      <c r="N1881" s="108">
        <f>IF('Master Tables'!$M1881&gt;0,4,0)</f>
        <v>0</v>
      </c>
    </row>
    <row r="1882" spans="1:14" s="4" customFormat="1">
      <c r="A1882" s="109"/>
      <c r="B1882" s="110"/>
      <c r="C1882" s="110"/>
      <c r="D1882" s="110"/>
      <c r="E1882" s="110"/>
      <c r="F1882" s="110"/>
      <c r="G1882" s="109"/>
      <c r="H1882" s="109"/>
      <c r="I1882" s="109"/>
      <c r="J1882" s="109"/>
      <c r="K1882" s="109"/>
      <c r="L1882" s="107" t="str">
        <f>IF(COUNTA('Master Tables'!$A1882:$C1882)=0,"",IF(COUNTA('Master Tables'!$D1882:$E1882,'Master Tables'!$I1882)=3,"Yes","No"))</f>
        <v/>
      </c>
      <c r="M1882" s="107">
        <f>COUNTA('Master Tables'!$D1882:$E1882,'Master Tables'!$I1882)+IF('Master Tables'!$J1882="Yes",1,0)</f>
        <v>0</v>
      </c>
      <c r="N1882" s="108">
        <f>IF('Master Tables'!$M1882&gt;0,4,0)</f>
        <v>0</v>
      </c>
    </row>
    <row r="1883" spans="1:14" s="4" customFormat="1">
      <c r="A1883" s="109"/>
      <c r="B1883" s="110"/>
      <c r="C1883" s="110"/>
      <c r="D1883" s="110"/>
      <c r="E1883" s="110"/>
      <c r="F1883" s="110"/>
      <c r="G1883" s="109"/>
      <c r="H1883" s="109"/>
      <c r="I1883" s="109"/>
      <c r="J1883" s="109"/>
      <c r="K1883" s="109"/>
      <c r="L1883" s="107" t="str">
        <f>IF(COUNTA('Master Tables'!$A1883:$C1883)=0,"",IF(COUNTA('Master Tables'!$D1883:$E1883,'Master Tables'!$I1883)=3,"Yes","No"))</f>
        <v/>
      </c>
      <c r="M1883" s="107">
        <f>COUNTA('Master Tables'!$D1883:$E1883,'Master Tables'!$I1883)+IF('Master Tables'!$J1883="Yes",1,0)</f>
        <v>0</v>
      </c>
      <c r="N1883" s="108">
        <f>IF('Master Tables'!$M1883&gt;0,4,0)</f>
        <v>0</v>
      </c>
    </row>
    <row r="1884" spans="1:14" s="4" customFormat="1">
      <c r="A1884" s="109"/>
      <c r="B1884" s="110"/>
      <c r="C1884" s="110"/>
      <c r="D1884" s="110"/>
      <c r="E1884" s="110"/>
      <c r="F1884" s="110"/>
      <c r="G1884" s="109"/>
      <c r="H1884" s="109"/>
      <c r="I1884" s="109"/>
      <c r="J1884" s="109"/>
      <c r="K1884" s="109"/>
      <c r="L1884" s="107" t="str">
        <f>IF(COUNTA('Master Tables'!$A1884:$C1884)=0,"",IF(COUNTA('Master Tables'!$D1884:$E1884,'Master Tables'!$I1884)=3,"Yes","No"))</f>
        <v/>
      </c>
      <c r="M1884" s="107">
        <f>COUNTA('Master Tables'!$D1884:$E1884,'Master Tables'!$I1884)+IF('Master Tables'!$J1884="Yes",1,0)</f>
        <v>0</v>
      </c>
      <c r="N1884" s="108">
        <f>IF('Master Tables'!$M1884&gt;0,4,0)</f>
        <v>0</v>
      </c>
    </row>
    <row r="1885" spans="1:14" s="4" customFormat="1">
      <c r="A1885" s="109"/>
      <c r="B1885" s="110"/>
      <c r="C1885" s="110"/>
      <c r="D1885" s="110"/>
      <c r="E1885" s="110"/>
      <c r="F1885" s="110"/>
      <c r="G1885" s="109"/>
      <c r="H1885" s="109"/>
      <c r="I1885" s="109"/>
      <c r="J1885" s="109"/>
      <c r="K1885" s="109"/>
      <c r="L1885" s="107" t="str">
        <f>IF(COUNTA('Master Tables'!$A1885:$C1885)=0,"",IF(COUNTA('Master Tables'!$D1885:$E1885,'Master Tables'!$I1885)=3,"Yes","No"))</f>
        <v/>
      </c>
      <c r="M1885" s="107">
        <f>COUNTA('Master Tables'!$D1885:$E1885,'Master Tables'!$I1885)+IF('Master Tables'!$J1885="Yes",1,0)</f>
        <v>0</v>
      </c>
      <c r="N1885" s="108">
        <f>IF('Master Tables'!$M1885&gt;0,4,0)</f>
        <v>0</v>
      </c>
    </row>
    <row r="1886" spans="1:14" s="4" customFormat="1">
      <c r="A1886" s="109"/>
      <c r="B1886" s="110"/>
      <c r="C1886" s="110"/>
      <c r="D1886" s="110"/>
      <c r="E1886" s="110"/>
      <c r="F1886" s="110"/>
      <c r="G1886" s="109"/>
      <c r="H1886" s="109"/>
      <c r="I1886" s="109"/>
      <c r="J1886" s="109"/>
      <c r="K1886" s="109"/>
      <c r="L1886" s="107" t="str">
        <f>IF(COUNTA('Master Tables'!$A1886:$C1886)=0,"",IF(COUNTA('Master Tables'!$D1886:$E1886,'Master Tables'!$I1886)=3,"Yes","No"))</f>
        <v/>
      </c>
      <c r="M1886" s="107">
        <f>COUNTA('Master Tables'!$D1886:$E1886,'Master Tables'!$I1886)+IF('Master Tables'!$J1886="Yes",1,0)</f>
        <v>0</v>
      </c>
      <c r="N1886" s="108">
        <f>IF('Master Tables'!$M1886&gt;0,4,0)</f>
        <v>0</v>
      </c>
    </row>
    <row r="1887" spans="1:14" s="4" customFormat="1">
      <c r="A1887" s="109"/>
      <c r="B1887" s="110"/>
      <c r="C1887" s="110"/>
      <c r="D1887" s="110"/>
      <c r="E1887" s="110"/>
      <c r="F1887" s="110"/>
      <c r="G1887" s="109"/>
      <c r="H1887" s="109"/>
      <c r="I1887" s="109"/>
      <c r="J1887" s="109"/>
      <c r="K1887" s="109"/>
      <c r="L1887" s="107" t="str">
        <f>IF(COUNTA('Master Tables'!$A1887:$C1887)=0,"",IF(COUNTA('Master Tables'!$D1887:$E1887,'Master Tables'!$I1887)=3,"Yes","No"))</f>
        <v/>
      </c>
      <c r="M1887" s="107">
        <f>COUNTA('Master Tables'!$D1887:$E1887,'Master Tables'!$I1887)+IF('Master Tables'!$J1887="Yes",1,0)</f>
        <v>0</v>
      </c>
      <c r="N1887" s="108">
        <f>IF('Master Tables'!$M1887&gt;0,4,0)</f>
        <v>0</v>
      </c>
    </row>
    <row r="1888" spans="1:14" s="4" customFormat="1">
      <c r="A1888" s="109"/>
      <c r="B1888" s="110"/>
      <c r="C1888" s="110"/>
      <c r="D1888" s="110"/>
      <c r="E1888" s="110"/>
      <c r="F1888" s="110"/>
      <c r="G1888" s="109"/>
      <c r="H1888" s="109"/>
      <c r="I1888" s="109"/>
      <c r="J1888" s="109"/>
      <c r="K1888" s="109"/>
      <c r="L1888" s="107" t="str">
        <f>IF(COUNTA('Master Tables'!$A1888:$C1888)=0,"",IF(COUNTA('Master Tables'!$D1888:$E1888,'Master Tables'!$I1888)=3,"Yes","No"))</f>
        <v/>
      </c>
      <c r="M1888" s="107">
        <f>COUNTA('Master Tables'!$D1888:$E1888,'Master Tables'!$I1888)+IF('Master Tables'!$J1888="Yes",1,0)</f>
        <v>0</v>
      </c>
      <c r="N1888" s="108">
        <f>IF('Master Tables'!$M1888&gt;0,4,0)</f>
        <v>0</v>
      </c>
    </row>
    <row r="1889" spans="1:14" s="4" customFormat="1">
      <c r="A1889" s="109"/>
      <c r="B1889" s="110"/>
      <c r="C1889" s="110"/>
      <c r="D1889" s="110"/>
      <c r="E1889" s="110"/>
      <c r="F1889" s="110"/>
      <c r="G1889" s="109"/>
      <c r="H1889" s="109"/>
      <c r="I1889" s="109"/>
      <c r="J1889" s="109"/>
      <c r="K1889" s="109"/>
      <c r="L1889" s="107" t="str">
        <f>IF(COUNTA('Master Tables'!$A1889:$C1889)=0,"",IF(COUNTA('Master Tables'!$D1889:$E1889,'Master Tables'!$I1889)=3,"Yes","No"))</f>
        <v/>
      </c>
      <c r="M1889" s="107">
        <f>COUNTA('Master Tables'!$D1889:$E1889,'Master Tables'!$I1889)+IF('Master Tables'!$J1889="Yes",1,0)</f>
        <v>0</v>
      </c>
      <c r="N1889" s="108">
        <f>IF('Master Tables'!$M1889&gt;0,4,0)</f>
        <v>0</v>
      </c>
    </row>
    <row r="1890" spans="1:14" s="4" customFormat="1">
      <c r="A1890" s="109"/>
      <c r="B1890" s="110"/>
      <c r="C1890" s="110"/>
      <c r="D1890" s="110"/>
      <c r="E1890" s="110"/>
      <c r="F1890" s="110"/>
      <c r="G1890" s="109"/>
      <c r="H1890" s="109"/>
      <c r="I1890" s="109"/>
      <c r="J1890" s="109"/>
      <c r="K1890" s="109"/>
      <c r="L1890" s="107" t="str">
        <f>IF(COUNTA('Master Tables'!$A1890:$C1890)=0,"",IF(COUNTA('Master Tables'!$D1890:$E1890,'Master Tables'!$I1890)=3,"Yes","No"))</f>
        <v/>
      </c>
      <c r="M1890" s="107">
        <f>COUNTA('Master Tables'!$D1890:$E1890,'Master Tables'!$I1890)+IF('Master Tables'!$J1890="Yes",1,0)</f>
        <v>0</v>
      </c>
      <c r="N1890" s="108">
        <f>IF('Master Tables'!$M1890&gt;0,4,0)</f>
        <v>0</v>
      </c>
    </row>
    <row r="1891" spans="1:14" s="4" customFormat="1">
      <c r="A1891" s="109"/>
      <c r="B1891" s="110"/>
      <c r="C1891" s="110"/>
      <c r="D1891" s="110"/>
      <c r="E1891" s="110"/>
      <c r="F1891" s="110"/>
      <c r="G1891" s="109"/>
      <c r="H1891" s="109"/>
      <c r="I1891" s="109"/>
      <c r="J1891" s="109"/>
      <c r="K1891" s="109"/>
      <c r="L1891" s="107" t="str">
        <f>IF(COUNTA('Master Tables'!$A1891:$C1891)=0,"",IF(COUNTA('Master Tables'!$D1891:$E1891,'Master Tables'!$I1891)=3,"Yes","No"))</f>
        <v/>
      </c>
      <c r="M1891" s="107">
        <f>COUNTA('Master Tables'!$D1891:$E1891,'Master Tables'!$I1891)+IF('Master Tables'!$J1891="Yes",1,0)</f>
        <v>0</v>
      </c>
      <c r="N1891" s="108">
        <f>IF('Master Tables'!$M1891&gt;0,4,0)</f>
        <v>0</v>
      </c>
    </row>
    <row r="1892" spans="1:14" s="4" customFormat="1">
      <c r="A1892" s="109"/>
      <c r="B1892" s="110"/>
      <c r="C1892" s="110"/>
      <c r="D1892" s="110"/>
      <c r="E1892" s="110"/>
      <c r="F1892" s="110"/>
      <c r="G1892" s="109"/>
      <c r="H1892" s="109"/>
      <c r="I1892" s="109"/>
      <c r="J1892" s="109"/>
      <c r="K1892" s="109"/>
      <c r="L1892" s="107" t="str">
        <f>IF(COUNTA('Master Tables'!$A1892:$C1892)=0,"",IF(COUNTA('Master Tables'!$D1892:$E1892,'Master Tables'!$I1892)=3,"Yes","No"))</f>
        <v/>
      </c>
      <c r="M1892" s="107">
        <f>COUNTA('Master Tables'!$D1892:$E1892,'Master Tables'!$I1892)+IF('Master Tables'!$J1892="Yes",1,0)</f>
        <v>0</v>
      </c>
      <c r="N1892" s="108">
        <f>IF('Master Tables'!$M1892&gt;0,4,0)</f>
        <v>0</v>
      </c>
    </row>
    <row r="1893" spans="1:14" s="4" customFormat="1">
      <c r="A1893" s="109"/>
      <c r="B1893" s="110"/>
      <c r="C1893" s="110"/>
      <c r="D1893" s="110"/>
      <c r="E1893" s="110"/>
      <c r="F1893" s="110"/>
      <c r="G1893" s="109"/>
      <c r="H1893" s="109"/>
      <c r="I1893" s="109"/>
      <c r="J1893" s="109"/>
      <c r="K1893" s="109"/>
      <c r="L1893" s="107" t="str">
        <f>IF(COUNTA('Master Tables'!$A1893:$C1893)=0,"",IF(COUNTA('Master Tables'!$D1893:$E1893,'Master Tables'!$I1893)=3,"Yes","No"))</f>
        <v/>
      </c>
      <c r="M1893" s="107">
        <f>COUNTA('Master Tables'!$D1893:$E1893,'Master Tables'!$I1893)+IF('Master Tables'!$J1893="Yes",1,0)</f>
        <v>0</v>
      </c>
      <c r="N1893" s="108">
        <f>IF('Master Tables'!$M1893&gt;0,4,0)</f>
        <v>0</v>
      </c>
    </row>
    <row r="1894" spans="1:14" s="4" customFormat="1">
      <c r="A1894" s="109"/>
      <c r="B1894" s="110"/>
      <c r="C1894" s="110"/>
      <c r="D1894" s="110"/>
      <c r="E1894" s="110"/>
      <c r="F1894" s="110"/>
      <c r="G1894" s="109"/>
      <c r="H1894" s="109"/>
      <c r="I1894" s="109"/>
      <c r="J1894" s="109"/>
      <c r="K1894" s="109"/>
      <c r="L1894" s="107" t="str">
        <f>IF(COUNTA('Master Tables'!$A1894:$C1894)=0,"",IF(COUNTA('Master Tables'!$D1894:$E1894,'Master Tables'!$I1894)=3,"Yes","No"))</f>
        <v/>
      </c>
      <c r="M1894" s="107">
        <f>COUNTA('Master Tables'!$D1894:$E1894,'Master Tables'!$I1894)+IF('Master Tables'!$J1894="Yes",1,0)</f>
        <v>0</v>
      </c>
      <c r="N1894" s="108">
        <f>IF('Master Tables'!$M1894&gt;0,4,0)</f>
        <v>0</v>
      </c>
    </row>
    <row r="1895" spans="1:14" s="4" customFormat="1">
      <c r="A1895" s="109"/>
      <c r="B1895" s="110"/>
      <c r="C1895" s="110"/>
      <c r="D1895" s="110"/>
      <c r="E1895" s="110"/>
      <c r="F1895" s="110"/>
      <c r="G1895" s="109"/>
      <c r="H1895" s="109"/>
      <c r="I1895" s="109"/>
      <c r="J1895" s="109"/>
      <c r="K1895" s="109"/>
      <c r="L1895" s="107" t="str">
        <f>IF(COUNTA('Master Tables'!$A1895:$C1895)=0,"",IF(COUNTA('Master Tables'!$D1895:$E1895,'Master Tables'!$I1895)=3,"Yes","No"))</f>
        <v/>
      </c>
      <c r="M1895" s="107">
        <f>COUNTA('Master Tables'!$D1895:$E1895,'Master Tables'!$I1895)+IF('Master Tables'!$J1895="Yes",1,0)</f>
        <v>0</v>
      </c>
      <c r="N1895" s="108">
        <f>IF('Master Tables'!$M1895&gt;0,4,0)</f>
        <v>0</v>
      </c>
    </row>
    <row r="1896" spans="1:14" s="4" customFormat="1">
      <c r="A1896" s="109"/>
      <c r="B1896" s="110"/>
      <c r="C1896" s="110"/>
      <c r="D1896" s="110"/>
      <c r="E1896" s="110"/>
      <c r="F1896" s="110"/>
      <c r="G1896" s="109"/>
      <c r="H1896" s="109"/>
      <c r="I1896" s="109"/>
      <c r="J1896" s="109"/>
      <c r="K1896" s="109"/>
      <c r="L1896" s="107" t="str">
        <f>IF(COUNTA('Master Tables'!$A1896:$C1896)=0,"",IF(COUNTA('Master Tables'!$D1896:$E1896,'Master Tables'!$I1896)=3,"Yes","No"))</f>
        <v/>
      </c>
      <c r="M1896" s="107">
        <f>COUNTA('Master Tables'!$D1896:$E1896,'Master Tables'!$I1896)+IF('Master Tables'!$J1896="Yes",1,0)</f>
        <v>0</v>
      </c>
      <c r="N1896" s="108">
        <f>IF('Master Tables'!$M1896&gt;0,4,0)</f>
        <v>0</v>
      </c>
    </row>
    <row r="1897" spans="1:14" s="4" customFormat="1">
      <c r="A1897" s="109"/>
      <c r="B1897" s="110"/>
      <c r="C1897" s="110"/>
      <c r="D1897" s="110"/>
      <c r="E1897" s="110"/>
      <c r="F1897" s="110"/>
      <c r="G1897" s="109"/>
      <c r="H1897" s="109"/>
      <c r="I1897" s="109"/>
      <c r="J1897" s="109"/>
      <c r="K1897" s="109"/>
      <c r="L1897" s="107" t="str">
        <f>IF(COUNTA('Master Tables'!$A1897:$C1897)=0,"",IF(COUNTA('Master Tables'!$D1897:$E1897,'Master Tables'!$I1897)=3,"Yes","No"))</f>
        <v/>
      </c>
      <c r="M1897" s="107">
        <f>COUNTA('Master Tables'!$D1897:$E1897,'Master Tables'!$I1897)+IF('Master Tables'!$J1897="Yes",1,0)</f>
        <v>0</v>
      </c>
      <c r="N1897" s="108">
        <f>IF('Master Tables'!$M1897&gt;0,4,0)</f>
        <v>0</v>
      </c>
    </row>
    <row r="1898" spans="1:14" s="4" customFormat="1">
      <c r="A1898" s="109"/>
      <c r="B1898" s="110"/>
      <c r="C1898" s="110"/>
      <c r="D1898" s="110"/>
      <c r="E1898" s="110"/>
      <c r="F1898" s="110"/>
      <c r="G1898" s="109"/>
      <c r="H1898" s="109"/>
      <c r="I1898" s="109"/>
      <c r="J1898" s="109"/>
      <c r="K1898" s="109"/>
      <c r="L1898" s="107" t="str">
        <f>IF(COUNTA('Master Tables'!$A1898:$C1898)=0,"",IF(COUNTA('Master Tables'!$D1898:$E1898,'Master Tables'!$I1898)=3,"Yes","No"))</f>
        <v/>
      </c>
      <c r="M1898" s="107">
        <f>COUNTA('Master Tables'!$D1898:$E1898,'Master Tables'!$I1898)+IF('Master Tables'!$J1898="Yes",1,0)</f>
        <v>0</v>
      </c>
      <c r="N1898" s="108">
        <f>IF('Master Tables'!$M1898&gt;0,4,0)</f>
        <v>0</v>
      </c>
    </row>
    <row r="1899" spans="1:14" s="4" customFormat="1">
      <c r="A1899" s="109"/>
      <c r="B1899" s="110"/>
      <c r="C1899" s="110"/>
      <c r="D1899" s="110"/>
      <c r="E1899" s="110"/>
      <c r="F1899" s="110"/>
      <c r="G1899" s="109"/>
      <c r="H1899" s="109"/>
      <c r="I1899" s="109"/>
      <c r="J1899" s="109"/>
      <c r="K1899" s="109"/>
      <c r="L1899" s="107" t="str">
        <f>IF(COUNTA('Master Tables'!$A1899:$C1899)=0,"",IF(COUNTA('Master Tables'!$D1899:$E1899,'Master Tables'!$I1899)=3,"Yes","No"))</f>
        <v/>
      </c>
      <c r="M1899" s="107">
        <f>COUNTA('Master Tables'!$D1899:$E1899,'Master Tables'!$I1899)+IF('Master Tables'!$J1899="Yes",1,0)</f>
        <v>0</v>
      </c>
      <c r="N1899" s="108">
        <f>IF('Master Tables'!$M1899&gt;0,4,0)</f>
        <v>0</v>
      </c>
    </row>
    <row r="1900" spans="1:14" s="4" customFormat="1">
      <c r="A1900" s="109"/>
      <c r="B1900" s="110"/>
      <c r="C1900" s="110"/>
      <c r="D1900" s="110"/>
      <c r="E1900" s="110"/>
      <c r="F1900" s="110"/>
      <c r="G1900" s="109"/>
      <c r="H1900" s="109"/>
      <c r="I1900" s="109"/>
      <c r="J1900" s="109"/>
      <c r="K1900" s="109"/>
      <c r="L1900" s="107" t="str">
        <f>IF(COUNTA('Master Tables'!$A1900:$C1900)=0,"",IF(COUNTA('Master Tables'!$D1900:$E1900,'Master Tables'!$I1900)=3,"Yes","No"))</f>
        <v/>
      </c>
      <c r="M1900" s="107">
        <f>COUNTA('Master Tables'!$D1900:$E1900,'Master Tables'!$I1900)+IF('Master Tables'!$J1900="Yes",1,0)</f>
        <v>0</v>
      </c>
      <c r="N1900" s="108">
        <f>IF('Master Tables'!$M1900&gt;0,4,0)</f>
        <v>0</v>
      </c>
    </row>
    <row r="1901" spans="1:14" s="4" customFormat="1">
      <c r="A1901" s="109"/>
      <c r="B1901" s="110"/>
      <c r="C1901" s="110"/>
      <c r="D1901" s="110"/>
      <c r="E1901" s="110"/>
      <c r="F1901" s="110"/>
      <c r="G1901" s="109"/>
      <c r="H1901" s="109"/>
      <c r="I1901" s="109"/>
      <c r="J1901" s="109"/>
      <c r="K1901" s="109"/>
      <c r="L1901" s="107" t="str">
        <f>IF(COUNTA('Master Tables'!$A1901:$C1901)=0,"",IF(COUNTA('Master Tables'!$D1901:$E1901,'Master Tables'!$I1901)=3,"Yes","No"))</f>
        <v/>
      </c>
      <c r="M1901" s="107">
        <f>COUNTA('Master Tables'!$D1901:$E1901,'Master Tables'!$I1901)+IF('Master Tables'!$J1901="Yes",1,0)</f>
        <v>0</v>
      </c>
      <c r="N1901" s="108">
        <f>IF('Master Tables'!$M1901&gt;0,4,0)</f>
        <v>0</v>
      </c>
    </row>
    <row r="1902" spans="1:14" s="4" customFormat="1">
      <c r="A1902" s="109"/>
      <c r="B1902" s="110"/>
      <c r="C1902" s="110"/>
      <c r="D1902" s="110"/>
      <c r="E1902" s="110"/>
      <c r="F1902" s="110"/>
      <c r="G1902" s="109"/>
      <c r="H1902" s="109"/>
      <c r="I1902" s="109"/>
      <c r="J1902" s="109"/>
      <c r="K1902" s="109"/>
      <c r="L1902" s="107" t="str">
        <f>IF(COUNTA('Master Tables'!$A1902:$C1902)=0,"",IF(COUNTA('Master Tables'!$D1902:$E1902,'Master Tables'!$I1902)=3,"Yes","No"))</f>
        <v/>
      </c>
      <c r="M1902" s="107">
        <f>COUNTA('Master Tables'!$D1902:$E1902,'Master Tables'!$I1902)+IF('Master Tables'!$J1902="Yes",1,0)</f>
        <v>0</v>
      </c>
      <c r="N1902" s="108">
        <f>IF('Master Tables'!$M1902&gt;0,4,0)</f>
        <v>0</v>
      </c>
    </row>
    <row r="1903" spans="1:14" s="4" customFormat="1">
      <c r="A1903" s="109"/>
      <c r="B1903" s="110"/>
      <c r="C1903" s="110"/>
      <c r="D1903" s="110"/>
      <c r="E1903" s="110"/>
      <c r="F1903" s="110"/>
      <c r="G1903" s="109"/>
      <c r="H1903" s="109"/>
      <c r="I1903" s="109"/>
      <c r="J1903" s="109"/>
      <c r="K1903" s="109"/>
      <c r="L1903" s="107" t="str">
        <f>IF(COUNTA('Master Tables'!$A1903:$C1903)=0,"",IF(COUNTA('Master Tables'!$D1903:$E1903,'Master Tables'!$I1903)=3,"Yes","No"))</f>
        <v/>
      </c>
      <c r="M1903" s="107">
        <f>COUNTA('Master Tables'!$D1903:$E1903,'Master Tables'!$I1903)+IF('Master Tables'!$J1903="Yes",1,0)</f>
        <v>0</v>
      </c>
      <c r="N1903" s="108">
        <f>IF('Master Tables'!$M1903&gt;0,4,0)</f>
        <v>0</v>
      </c>
    </row>
    <row r="1904" spans="1:14" s="4" customFormat="1">
      <c r="A1904" s="109"/>
      <c r="B1904" s="110"/>
      <c r="C1904" s="110"/>
      <c r="D1904" s="110"/>
      <c r="E1904" s="110"/>
      <c r="F1904" s="110"/>
      <c r="G1904" s="109"/>
      <c r="H1904" s="109"/>
      <c r="I1904" s="109"/>
      <c r="J1904" s="109"/>
      <c r="K1904" s="109"/>
      <c r="L1904" s="107" t="str">
        <f>IF(COUNTA('Master Tables'!$A1904:$C1904)=0,"",IF(COUNTA('Master Tables'!$D1904:$E1904,'Master Tables'!$I1904)=3,"Yes","No"))</f>
        <v/>
      </c>
      <c r="M1904" s="107">
        <f>COUNTA('Master Tables'!$D1904:$E1904,'Master Tables'!$I1904)+IF('Master Tables'!$J1904="Yes",1,0)</f>
        <v>0</v>
      </c>
      <c r="N1904" s="108">
        <f>IF('Master Tables'!$M1904&gt;0,4,0)</f>
        <v>0</v>
      </c>
    </row>
    <row r="1905" spans="1:14" s="4" customFormat="1">
      <c r="A1905" s="109"/>
      <c r="B1905" s="110"/>
      <c r="C1905" s="110"/>
      <c r="D1905" s="110"/>
      <c r="E1905" s="110"/>
      <c r="F1905" s="110"/>
      <c r="G1905" s="109"/>
      <c r="H1905" s="109"/>
      <c r="I1905" s="109"/>
      <c r="J1905" s="109"/>
      <c r="K1905" s="109"/>
      <c r="L1905" s="107" t="str">
        <f>IF(COUNTA('Master Tables'!$A1905:$C1905)=0,"",IF(COUNTA('Master Tables'!$D1905:$E1905,'Master Tables'!$I1905)=3,"Yes","No"))</f>
        <v/>
      </c>
      <c r="M1905" s="107">
        <f>COUNTA('Master Tables'!$D1905:$E1905,'Master Tables'!$I1905)+IF('Master Tables'!$J1905="Yes",1,0)</f>
        <v>0</v>
      </c>
      <c r="N1905" s="108">
        <f>IF('Master Tables'!$M1905&gt;0,4,0)</f>
        <v>0</v>
      </c>
    </row>
    <row r="1906" spans="1:14" s="4" customFormat="1">
      <c r="A1906" s="109"/>
      <c r="B1906" s="110"/>
      <c r="C1906" s="110"/>
      <c r="D1906" s="110"/>
      <c r="E1906" s="110"/>
      <c r="F1906" s="110"/>
      <c r="G1906" s="109"/>
      <c r="H1906" s="109"/>
      <c r="I1906" s="109"/>
      <c r="J1906" s="109"/>
      <c r="K1906" s="109"/>
      <c r="L1906" s="107" t="str">
        <f>IF(COUNTA('Master Tables'!$A1906:$C1906)=0,"",IF(COUNTA('Master Tables'!$D1906:$E1906,'Master Tables'!$I1906)=3,"Yes","No"))</f>
        <v/>
      </c>
      <c r="M1906" s="107">
        <f>COUNTA('Master Tables'!$D1906:$E1906,'Master Tables'!$I1906)+IF('Master Tables'!$J1906="Yes",1,0)</f>
        <v>0</v>
      </c>
      <c r="N1906" s="108">
        <f>IF('Master Tables'!$M1906&gt;0,4,0)</f>
        <v>0</v>
      </c>
    </row>
    <row r="1907" spans="1:14" s="4" customFormat="1">
      <c r="A1907" s="109"/>
      <c r="B1907" s="110"/>
      <c r="C1907" s="110"/>
      <c r="D1907" s="110"/>
      <c r="E1907" s="110"/>
      <c r="F1907" s="110"/>
      <c r="G1907" s="109"/>
      <c r="H1907" s="109"/>
      <c r="I1907" s="109"/>
      <c r="J1907" s="109"/>
      <c r="K1907" s="109"/>
      <c r="L1907" s="107" t="str">
        <f>IF(COUNTA('Master Tables'!$A1907:$C1907)=0,"",IF(COUNTA('Master Tables'!$D1907:$E1907,'Master Tables'!$I1907)=3,"Yes","No"))</f>
        <v/>
      </c>
      <c r="M1907" s="107">
        <f>COUNTA('Master Tables'!$D1907:$E1907,'Master Tables'!$I1907)+IF('Master Tables'!$J1907="Yes",1,0)</f>
        <v>0</v>
      </c>
      <c r="N1907" s="108">
        <f>IF('Master Tables'!$M1907&gt;0,4,0)</f>
        <v>0</v>
      </c>
    </row>
    <row r="1908" spans="1:14" s="4" customFormat="1">
      <c r="A1908" s="109"/>
      <c r="B1908" s="110"/>
      <c r="C1908" s="110"/>
      <c r="D1908" s="110"/>
      <c r="E1908" s="110"/>
      <c r="F1908" s="110"/>
      <c r="G1908" s="109"/>
      <c r="H1908" s="109"/>
      <c r="I1908" s="109"/>
      <c r="J1908" s="109"/>
      <c r="K1908" s="109"/>
      <c r="L1908" s="107" t="str">
        <f>IF(COUNTA('Master Tables'!$A1908:$C1908)=0,"",IF(COUNTA('Master Tables'!$D1908:$E1908,'Master Tables'!$I1908)=3,"Yes","No"))</f>
        <v/>
      </c>
      <c r="M1908" s="107">
        <f>COUNTA('Master Tables'!$D1908:$E1908,'Master Tables'!$I1908)+IF('Master Tables'!$J1908="Yes",1,0)</f>
        <v>0</v>
      </c>
      <c r="N1908" s="108">
        <f>IF('Master Tables'!$M1908&gt;0,4,0)</f>
        <v>0</v>
      </c>
    </row>
    <row r="1909" spans="1:14" s="4" customFormat="1">
      <c r="A1909" s="109"/>
      <c r="B1909" s="110"/>
      <c r="C1909" s="110"/>
      <c r="D1909" s="110"/>
      <c r="E1909" s="110"/>
      <c r="F1909" s="110"/>
      <c r="G1909" s="109"/>
      <c r="H1909" s="109"/>
      <c r="I1909" s="109"/>
      <c r="J1909" s="109"/>
      <c r="K1909" s="109"/>
      <c r="L1909" s="107" t="str">
        <f>IF(COUNTA('Master Tables'!$A1909:$C1909)=0,"",IF(COUNTA('Master Tables'!$D1909:$E1909,'Master Tables'!$I1909)=3,"Yes","No"))</f>
        <v/>
      </c>
      <c r="M1909" s="107">
        <f>COUNTA('Master Tables'!$D1909:$E1909,'Master Tables'!$I1909)+IF('Master Tables'!$J1909="Yes",1,0)</f>
        <v>0</v>
      </c>
      <c r="N1909" s="108">
        <f>IF('Master Tables'!$M1909&gt;0,4,0)</f>
        <v>0</v>
      </c>
    </row>
    <row r="1910" spans="1:14" s="4" customFormat="1">
      <c r="A1910" s="109"/>
      <c r="B1910" s="110"/>
      <c r="C1910" s="110"/>
      <c r="D1910" s="110"/>
      <c r="E1910" s="110"/>
      <c r="F1910" s="110"/>
      <c r="G1910" s="109"/>
      <c r="H1910" s="109"/>
      <c r="I1910" s="109"/>
      <c r="J1910" s="109"/>
      <c r="K1910" s="109"/>
      <c r="L1910" s="107" t="str">
        <f>IF(COUNTA('Master Tables'!$A1910:$C1910)=0,"",IF(COUNTA('Master Tables'!$D1910:$E1910,'Master Tables'!$I1910)=3,"Yes","No"))</f>
        <v/>
      </c>
      <c r="M1910" s="107">
        <f>COUNTA('Master Tables'!$D1910:$E1910,'Master Tables'!$I1910)+IF('Master Tables'!$J1910="Yes",1,0)</f>
        <v>0</v>
      </c>
      <c r="N1910" s="108">
        <f>IF('Master Tables'!$M1910&gt;0,4,0)</f>
        <v>0</v>
      </c>
    </row>
    <row r="1911" spans="1:14" s="4" customFormat="1">
      <c r="A1911" s="109"/>
      <c r="B1911" s="110"/>
      <c r="C1911" s="110"/>
      <c r="D1911" s="110"/>
      <c r="E1911" s="110"/>
      <c r="F1911" s="110"/>
      <c r="G1911" s="109"/>
      <c r="H1911" s="109"/>
      <c r="I1911" s="109"/>
      <c r="J1911" s="109"/>
      <c r="K1911" s="109"/>
      <c r="L1911" s="107" t="str">
        <f>IF(COUNTA('Master Tables'!$A1911:$C1911)=0,"",IF(COUNTA('Master Tables'!$D1911:$E1911,'Master Tables'!$I1911)=3,"Yes","No"))</f>
        <v/>
      </c>
      <c r="M1911" s="107">
        <f>COUNTA('Master Tables'!$D1911:$E1911,'Master Tables'!$I1911)+IF('Master Tables'!$J1911="Yes",1,0)</f>
        <v>0</v>
      </c>
      <c r="N1911" s="108">
        <f>IF('Master Tables'!$M1911&gt;0,4,0)</f>
        <v>0</v>
      </c>
    </row>
    <row r="1912" spans="1:14" s="4" customFormat="1">
      <c r="A1912" s="109"/>
      <c r="B1912" s="110"/>
      <c r="C1912" s="110"/>
      <c r="D1912" s="110"/>
      <c r="E1912" s="110"/>
      <c r="F1912" s="110"/>
      <c r="G1912" s="109"/>
      <c r="H1912" s="109"/>
      <c r="I1912" s="109"/>
      <c r="J1912" s="109"/>
      <c r="K1912" s="109"/>
      <c r="L1912" s="107" t="str">
        <f>IF(COUNTA('Master Tables'!$A1912:$C1912)=0,"",IF(COUNTA('Master Tables'!$D1912:$E1912,'Master Tables'!$I1912)=3,"Yes","No"))</f>
        <v/>
      </c>
      <c r="M1912" s="107">
        <f>COUNTA('Master Tables'!$D1912:$E1912,'Master Tables'!$I1912)+IF('Master Tables'!$J1912="Yes",1,0)</f>
        <v>0</v>
      </c>
      <c r="N1912" s="108">
        <f>IF('Master Tables'!$M1912&gt;0,4,0)</f>
        <v>0</v>
      </c>
    </row>
    <row r="1913" spans="1:14" s="4" customFormat="1">
      <c r="A1913" s="109"/>
      <c r="B1913" s="110"/>
      <c r="C1913" s="110"/>
      <c r="D1913" s="110"/>
      <c r="E1913" s="110"/>
      <c r="F1913" s="110"/>
      <c r="G1913" s="109"/>
      <c r="H1913" s="109"/>
      <c r="I1913" s="109"/>
      <c r="J1913" s="109"/>
      <c r="K1913" s="109"/>
      <c r="L1913" s="107" t="str">
        <f>IF(COUNTA('Master Tables'!$A1913:$C1913)=0,"",IF(COUNTA('Master Tables'!$D1913:$E1913,'Master Tables'!$I1913)=3,"Yes","No"))</f>
        <v/>
      </c>
      <c r="M1913" s="107">
        <f>COUNTA('Master Tables'!$D1913:$E1913,'Master Tables'!$I1913)+IF('Master Tables'!$J1913="Yes",1,0)</f>
        <v>0</v>
      </c>
      <c r="N1913" s="108">
        <f>IF('Master Tables'!$M1913&gt;0,4,0)</f>
        <v>0</v>
      </c>
    </row>
    <row r="1914" spans="1:14" s="4" customFormat="1">
      <c r="A1914" s="109"/>
      <c r="B1914" s="110"/>
      <c r="C1914" s="110"/>
      <c r="D1914" s="110"/>
      <c r="E1914" s="110"/>
      <c r="F1914" s="110"/>
      <c r="G1914" s="109"/>
      <c r="H1914" s="109"/>
      <c r="I1914" s="109"/>
      <c r="J1914" s="109"/>
      <c r="K1914" s="109"/>
      <c r="L1914" s="107" t="str">
        <f>IF(COUNTA('Master Tables'!$A1914:$C1914)=0,"",IF(COUNTA('Master Tables'!$D1914:$E1914,'Master Tables'!$I1914)=3,"Yes","No"))</f>
        <v/>
      </c>
      <c r="M1914" s="107">
        <f>COUNTA('Master Tables'!$D1914:$E1914,'Master Tables'!$I1914)+IF('Master Tables'!$J1914="Yes",1,0)</f>
        <v>0</v>
      </c>
      <c r="N1914" s="108">
        <f>IF('Master Tables'!$M1914&gt;0,4,0)</f>
        <v>0</v>
      </c>
    </row>
    <row r="1915" spans="1:14" s="4" customFormat="1">
      <c r="A1915" s="109"/>
      <c r="B1915" s="110"/>
      <c r="C1915" s="110"/>
      <c r="D1915" s="110"/>
      <c r="E1915" s="110"/>
      <c r="F1915" s="110"/>
      <c r="G1915" s="109"/>
      <c r="H1915" s="109"/>
      <c r="I1915" s="109"/>
      <c r="J1915" s="109"/>
      <c r="K1915" s="109"/>
      <c r="L1915" s="107" t="str">
        <f>IF(COUNTA('Master Tables'!$A1915:$C1915)=0,"",IF(COUNTA('Master Tables'!$D1915:$E1915,'Master Tables'!$I1915)=3,"Yes","No"))</f>
        <v/>
      </c>
      <c r="M1915" s="107">
        <f>COUNTA('Master Tables'!$D1915:$E1915,'Master Tables'!$I1915)+IF('Master Tables'!$J1915="Yes",1,0)</f>
        <v>0</v>
      </c>
      <c r="N1915" s="108">
        <f>IF('Master Tables'!$M1915&gt;0,4,0)</f>
        <v>0</v>
      </c>
    </row>
    <row r="1916" spans="1:14" s="4" customFormat="1">
      <c r="A1916" s="109"/>
      <c r="B1916" s="110"/>
      <c r="C1916" s="110"/>
      <c r="D1916" s="110"/>
      <c r="E1916" s="110"/>
      <c r="F1916" s="110"/>
      <c r="G1916" s="109"/>
      <c r="H1916" s="109"/>
      <c r="I1916" s="109"/>
      <c r="J1916" s="109"/>
      <c r="K1916" s="109"/>
      <c r="L1916" s="107" t="str">
        <f>IF(COUNTA('Master Tables'!$A1916:$C1916)=0,"",IF(COUNTA('Master Tables'!$D1916:$E1916,'Master Tables'!$I1916)=3,"Yes","No"))</f>
        <v/>
      </c>
      <c r="M1916" s="107">
        <f>COUNTA('Master Tables'!$D1916:$E1916,'Master Tables'!$I1916)+IF('Master Tables'!$J1916="Yes",1,0)</f>
        <v>0</v>
      </c>
      <c r="N1916" s="108">
        <f>IF('Master Tables'!$M1916&gt;0,4,0)</f>
        <v>0</v>
      </c>
    </row>
    <row r="1917" spans="1:14" s="4" customFormat="1">
      <c r="A1917" s="109"/>
      <c r="B1917" s="110"/>
      <c r="C1917" s="110"/>
      <c r="D1917" s="110"/>
      <c r="E1917" s="110"/>
      <c r="F1917" s="110"/>
      <c r="G1917" s="109"/>
      <c r="H1917" s="109"/>
      <c r="I1917" s="109"/>
      <c r="J1917" s="109"/>
      <c r="K1917" s="109"/>
      <c r="L1917" s="107" t="str">
        <f>IF(COUNTA('Master Tables'!$A1917:$C1917)=0,"",IF(COUNTA('Master Tables'!$D1917:$E1917,'Master Tables'!$I1917)=3,"Yes","No"))</f>
        <v/>
      </c>
      <c r="M1917" s="107">
        <f>COUNTA('Master Tables'!$D1917:$E1917,'Master Tables'!$I1917)+IF('Master Tables'!$J1917="Yes",1,0)</f>
        <v>0</v>
      </c>
      <c r="N1917" s="108">
        <f>IF('Master Tables'!$M1917&gt;0,4,0)</f>
        <v>0</v>
      </c>
    </row>
    <row r="1918" spans="1:14" s="4" customFormat="1">
      <c r="A1918" s="109"/>
      <c r="B1918" s="110"/>
      <c r="C1918" s="110"/>
      <c r="D1918" s="110"/>
      <c r="E1918" s="110"/>
      <c r="F1918" s="110"/>
      <c r="G1918" s="109"/>
      <c r="H1918" s="109"/>
      <c r="I1918" s="109"/>
      <c r="J1918" s="109"/>
      <c r="K1918" s="109"/>
      <c r="L1918" s="107" t="str">
        <f>IF(COUNTA('Master Tables'!$A1918:$C1918)=0,"",IF(COUNTA('Master Tables'!$D1918:$E1918,'Master Tables'!$I1918)=3,"Yes","No"))</f>
        <v/>
      </c>
      <c r="M1918" s="107">
        <f>COUNTA('Master Tables'!$D1918:$E1918,'Master Tables'!$I1918)+IF('Master Tables'!$J1918="Yes",1,0)</f>
        <v>0</v>
      </c>
      <c r="N1918" s="108">
        <f>IF('Master Tables'!$M1918&gt;0,4,0)</f>
        <v>0</v>
      </c>
    </row>
    <row r="1919" spans="1:14" s="4" customFormat="1">
      <c r="A1919" s="109"/>
      <c r="B1919" s="110"/>
      <c r="C1919" s="110"/>
      <c r="D1919" s="110"/>
      <c r="E1919" s="110"/>
      <c r="F1919" s="110"/>
      <c r="G1919" s="109"/>
      <c r="H1919" s="109"/>
      <c r="I1919" s="109"/>
      <c r="J1919" s="109"/>
      <c r="K1919" s="109"/>
      <c r="L1919" s="107" t="str">
        <f>IF(COUNTA('Master Tables'!$A1919:$C1919)=0,"",IF(COUNTA('Master Tables'!$D1919:$E1919,'Master Tables'!$I1919)=3,"Yes","No"))</f>
        <v/>
      </c>
      <c r="M1919" s="107">
        <f>COUNTA('Master Tables'!$D1919:$E1919,'Master Tables'!$I1919)+IF('Master Tables'!$J1919="Yes",1,0)</f>
        <v>0</v>
      </c>
      <c r="N1919" s="108">
        <f>IF('Master Tables'!$M1919&gt;0,4,0)</f>
        <v>0</v>
      </c>
    </row>
    <row r="1920" spans="1:14" s="4" customFormat="1">
      <c r="A1920" s="109"/>
      <c r="B1920" s="110"/>
      <c r="C1920" s="110"/>
      <c r="D1920" s="110"/>
      <c r="E1920" s="110"/>
      <c r="F1920" s="110"/>
      <c r="G1920" s="109"/>
      <c r="H1920" s="109"/>
      <c r="I1920" s="109"/>
      <c r="J1920" s="109"/>
      <c r="K1920" s="109"/>
      <c r="L1920" s="107" t="str">
        <f>IF(COUNTA('Master Tables'!$A1920:$C1920)=0,"",IF(COUNTA('Master Tables'!$D1920:$E1920,'Master Tables'!$I1920)=3,"Yes","No"))</f>
        <v/>
      </c>
      <c r="M1920" s="107">
        <f>COUNTA('Master Tables'!$D1920:$E1920,'Master Tables'!$I1920)+IF('Master Tables'!$J1920="Yes",1,0)</f>
        <v>0</v>
      </c>
      <c r="N1920" s="108">
        <f>IF('Master Tables'!$M1920&gt;0,4,0)</f>
        <v>0</v>
      </c>
    </row>
    <row r="1921" spans="1:14" s="4" customFormat="1">
      <c r="A1921" s="109"/>
      <c r="B1921" s="110"/>
      <c r="C1921" s="110"/>
      <c r="D1921" s="110"/>
      <c r="E1921" s="110"/>
      <c r="F1921" s="110"/>
      <c r="G1921" s="109"/>
      <c r="H1921" s="109"/>
      <c r="I1921" s="109"/>
      <c r="J1921" s="109"/>
      <c r="K1921" s="109"/>
      <c r="L1921" s="107" t="str">
        <f>IF(COUNTA('Master Tables'!$A1921:$C1921)=0,"",IF(COUNTA('Master Tables'!$D1921:$E1921,'Master Tables'!$I1921)=3,"Yes","No"))</f>
        <v/>
      </c>
      <c r="M1921" s="107">
        <f>COUNTA('Master Tables'!$D1921:$E1921,'Master Tables'!$I1921)+IF('Master Tables'!$J1921="Yes",1,0)</f>
        <v>0</v>
      </c>
      <c r="N1921" s="108">
        <f>IF('Master Tables'!$M1921&gt;0,4,0)</f>
        <v>0</v>
      </c>
    </row>
    <row r="1922" spans="1:14" s="4" customFormat="1">
      <c r="A1922" s="109"/>
      <c r="B1922" s="110"/>
      <c r="C1922" s="110"/>
      <c r="D1922" s="110"/>
      <c r="E1922" s="110"/>
      <c r="F1922" s="110"/>
      <c r="G1922" s="109"/>
      <c r="H1922" s="109"/>
      <c r="I1922" s="109"/>
      <c r="J1922" s="109"/>
      <c r="K1922" s="109"/>
      <c r="L1922" s="107" t="str">
        <f>IF(COUNTA('Master Tables'!$A1922:$C1922)=0,"",IF(COUNTA('Master Tables'!$D1922:$E1922,'Master Tables'!$I1922)=3,"Yes","No"))</f>
        <v/>
      </c>
      <c r="M1922" s="107">
        <f>COUNTA('Master Tables'!$D1922:$E1922,'Master Tables'!$I1922)+IF('Master Tables'!$J1922="Yes",1,0)</f>
        <v>0</v>
      </c>
      <c r="N1922" s="108">
        <f>IF('Master Tables'!$M1922&gt;0,4,0)</f>
        <v>0</v>
      </c>
    </row>
    <row r="1923" spans="1:14" s="4" customFormat="1">
      <c r="A1923" s="109"/>
      <c r="B1923" s="110"/>
      <c r="C1923" s="110"/>
      <c r="D1923" s="110"/>
      <c r="E1923" s="110"/>
      <c r="F1923" s="110"/>
      <c r="G1923" s="109"/>
      <c r="H1923" s="109"/>
      <c r="I1923" s="109"/>
      <c r="J1923" s="109"/>
      <c r="K1923" s="109"/>
      <c r="L1923" s="107" t="str">
        <f>IF(COUNTA('Master Tables'!$A1923:$C1923)=0,"",IF(COUNTA('Master Tables'!$D1923:$E1923,'Master Tables'!$I1923)=3,"Yes","No"))</f>
        <v/>
      </c>
      <c r="M1923" s="107">
        <f>COUNTA('Master Tables'!$D1923:$E1923,'Master Tables'!$I1923)+IF('Master Tables'!$J1923="Yes",1,0)</f>
        <v>0</v>
      </c>
      <c r="N1923" s="108">
        <f>IF('Master Tables'!$M1923&gt;0,4,0)</f>
        <v>0</v>
      </c>
    </row>
    <row r="1924" spans="1:14" s="4" customFormat="1">
      <c r="A1924" s="109"/>
      <c r="B1924" s="110"/>
      <c r="C1924" s="110"/>
      <c r="D1924" s="110"/>
      <c r="E1924" s="110"/>
      <c r="F1924" s="110"/>
      <c r="G1924" s="109"/>
      <c r="H1924" s="109"/>
      <c r="I1924" s="109"/>
      <c r="J1924" s="109"/>
      <c r="K1924" s="109"/>
      <c r="L1924" s="107" t="str">
        <f>IF(COUNTA('Master Tables'!$A1924:$C1924)=0,"",IF(COUNTA('Master Tables'!$D1924:$E1924,'Master Tables'!$I1924)=3,"Yes","No"))</f>
        <v/>
      </c>
      <c r="M1924" s="107">
        <f>COUNTA('Master Tables'!$D1924:$E1924,'Master Tables'!$I1924)+IF('Master Tables'!$J1924="Yes",1,0)</f>
        <v>0</v>
      </c>
      <c r="N1924" s="108">
        <f>IF('Master Tables'!$M1924&gt;0,4,0)</f>
        <v>0</v>
      </c>
    </row>
    <row r="1925" spans="1:14" s="4" customFormat="1">
      <c r="A1925" s="109"/>
      <c r="B1925" s="110"/>
      <c r="C1925" s="110"/>
      <c r="D1925" s="110"/>
      <c r="E1925" s="110"/>
      <c r="F1925" s="110"/>
      <c r="G1925" s="109"/>
      <c r="H1925" s="109"/>
      <c r="I1925" s="109"/>
      <c r="J1925" s="109"/>
      <c r="K1925" s="109"/>
      <c r="L1925" s="107" t="str">
        <f>IF(COUNTA('Master Tables'!$A1925:$C1925)=0,"",IF(COUNTA('Master Tables'!$D1925:$E1925,'Master Tables'!$I1925)=3,"Yes","No"))</f>
        <v/>
      </c>
      <c r="M1925" s="107">
        <f>COUNTA('Master Tables'!$D1925:$E1925,'Master Tables'!$I1925)+IF('Master Tables'!$J1925="Yes",1,0)</f>
        <v>0</v>
      </c>
      <c r="N1925" s="108">
        <f>IF('Master Tables'!$M1925&gt;0,4,0)</f>
        <v>0</v>
      </c>
    </row>
    <row r="1926" spans="1:14" s="4" customFormat="1">
      <c r="A1926" s="109"/>
      <c r="B1926" s="110"/>
      <c r="C1926" s="110"/>
      <c r="D1926" s="110"/>
      <c r="E1926" s="110"/>
      <c r="F1926" s="110"/>
      <c r="G1926" s="109"/>
      <c r="H1926" s="109"/>
      <c r="I1926" s="109"/>
      <c r="J1926" s="109"/>
      <c r="K1926" s="109"/>
      <c r="L1926" s="107" t="str">
        <f>IF(COUNTA('Master Tables'!$A1926:$C1926)=0,"",IF(COUNTA('Master Tables'!$D1926:$E1926,'Master Tables'!$I1926)=3,"Yes","No"))</f>
        <v/>
      </c>
      <c r="M1926" s="107">
        <f>COUNTA('Master Tables'!$D1926:$E1926,'Master Tables'!$I1926)+IF('Master Tables'!$J1926="Yes",1,0)</f>
        <v>0</v>
      </c>
      <c r="N1926" s="108">
        <f>IF('Master Tables'!$M1926&gt;0,4,0)</f>
        <v>0</v>
      </c>
    </row>
    <row r="1927" spans="1:14">
      <c r="A1927" s="109"/>
      <c r="B1927" s="110"/>
      <c r="C1927" s="110"/>
      <c r="D1927" s="110"/>
      <c r="E1927" s="110"/>
      <c r="F1927" s="110"/>
      <c r="G1927" s="110"/>
      <c r="H1927" s="109"/>
      <c r="I1927" s="109"/>
      <c r="J1927" s="109"/>
      <c r="K1927" s="109"/>
      <c r="L1927" s="107" t="str">
        <f>IF(COUNTA('Master Tables'!$A1927:$C1927)=0,"",IF(COUNTA('Master Tables'!$D1927:$E1927,'Master Tables'!$I1927)=3,"Yes","No"))</f>
        <v/>
      </c>
      <c r="M1927" s="107">
        <f>COUNTA('Master Tables'!$D1927:$E1927,'Master Tables'!$I1927)+IF('Master Tables'!$J1927="Yes",1,0)</f>
        <v>0</v>
      </c>
      <c r="N1927" s="108">
        <f>IF('Master Tables'!$M1927&gt;0,4,0)</f>
        <v>0</v>
      </c>
    </row>
    <row r="1928" spans="1:14">
      <c r="A1928" s="109"/>
      <c r="B1928" s="110"/>
      <c r="C1928" s="110"/>
      <c r="D1928" s="110"/>
      <c r="E1928" s="110"/>
      <c r="F1928" s="110"/>
      <c r="G1928" s="110"/>
      <c r="H1928" s="109"/>
      <c r="I1928" s="109"/>
      <c r="J1928" s="109"/>
      <c r="K1928" s="109"/>
      <c r="L1928" s="107" t="str">
        <f>IF(COUNTA('Master Tables'!$A1928:$C1928)=0,"",IF(COUNTA('Master Tables'!$D1928:$E1928,'Master Tables'!$I1928)=3,"Yes","No"))</f>
        <v/>
      </c>
      <c r="M1928" s="107">
        <f>COUNTA('Master Tables'!$D1928:$E1928,'Master Tables'!$I1928)+IF('Master Tables'!$J1928="Yes",1,0)</f>
        <v>0</v>
      </c>
      <c r="N1928" s="108">
        <f>IF('Master Tables'!$M1928&gt;0,4,0)</f>
        <v>0</v>
      </c>
    </row>
    <row r="1929" spans="1:14">
      <c r="A1929" s="109"/>
      <c r="B1929" s="110"/>
      <c r="C1929" s="110"/>
      <c r="D1929" s="110"/>
      <c r="E1929" s="110"/>
      <c r="F1929" s="110"/>
      <c r="G1929" s="110"/>
      <c r="H1929" s="109"/>
      <c r="I1929" s="109"/>
      <c r="J1929" s="109"/>
      <c r="K1929" s="109"/>
      <c r="L1929" s="107" t="str">
        <f>IF(COUNTA('Master Tables'!$A1929:$C1929)=0,"",IF(COUNTA('Master Tables'!$D1929:$E1929,'Master Tables'!$I1929)=3,"Yes","No"))</f>
        <v/>
      </c>
      <c r="M1929" s="107">
        <f>COUNTA('Master Tables'!$D1929:$E1929,'Master Tables'!$I1929)+IF('Master Tables'!$J1929="Yes",1,0)</f>
        <v>0</v>
      </c>
      <c r="N1929" s="108">
        <f>IF('Master Tables'!$M1929&gt;0,4,0)</f>
        <v>0</v>
      </c>
    </row>
    <row r="1930" spans="1:14">
      <c r="A1930" s="109"/>
      <c r="B1930" s="110"/>
      <c r="C1930" s="110"/>
      <c r="D1930" s="110"/>
      <c r="E1930" s="110"/>
      <c r="F1930" s="110"/>
      <c r="G1930" s="110"/>
      <c r="H1930" s="109"/>
      <c r="I1930" s="109"/>
      <c r="J1930" s="109"/>
      <c r="K1930" s="109"/>
      <c r="L1930" s="107" t="str">
        <f>IF(COUNTA('Master Tables'!$A1930:$C1930)=0,"",IF(COUNTA('Master Tables'!$D1930:$E1930,'Master Tables'!$I1930)=3,"Yes","No"))</f>
        <v/>
      </c>
      <c r="M1930" s="107">
        <f>COUNTA('Master Tables'!$D1930:$E1930,'Master Tables'!$I1930)+IF('Master Tables'!$J1930="Yes",1,0)</f>
        <v>0</v>
      </c>
      <c r="N1930" s="108">
        <f>IF('Master Tables'!$M1930&gt;0,4,0)</f>
        <v>0</v>
      </c>
    </row>
    <row r="1931" spans="1:14">
      <c r="A1931" s="109"/>
      <c r="B1931" s="110"/>
      <c r="C1931" s="110"/>
      <c r="D1931" s="110"/>
      <c r="E1931" s="110"/>
      <c r="F1931" s="110"/>
      <c r="G1931" s="110"/>
      <c r="H1931" s="109"/>
      <c r="I1931" s="109"/>
      <c r="J1931" s="109"/>
      <c r="K1931" s="109"/>
      <c r="L1931" s="107" t="str">
        <f>IF(COUNTA('Master Tables'!$A1931:$C1931)=0,"",IF(COUNTA('Master Tables'!$D1931:$E1931,'Master Tables'!$I1931)=3,"Yes","No"))</f>
        <v/>
      </c>
      <c r="M1931" s="107">
        <f>COUNTA('Master Tables'!$D1931:$E1931,'Master Tables'!$I1931)+IF('Master Tables'!$J1931="Yes",1,0)</f>
        <v>0</v>
      </c>
      <c r="N1931" s="108">
        <f>IF('Master Tables'!$M1931&gt;0,4,0)</f>
        <v>0</v>
      </c>
    </row>
    <row r="1932" spans="1:14">
      <c r="A1932" s="109"/>
      <c r="B1932" s="110"/>
      <c r="C1932" s="110"/>
      <c r="D1932" s="110"/>
      <c r="E1932" s="110"/>
      <c r="F1932" s="110"/>
      <c r="G1932" s="110"/>
      <c r="H1932" s="109"/>
      <c r="I1932" s="109"/>
      <c r="J1932" s="109"/>
      <c r="K1932" s="109"/>
      <c r="L1932" s="107" t="str">
        <f>IF(COUNTA('Master Tables'!$A1932:$C1932)=0,"",IF(COUNTA('Master Tables'!$D1932:$E1932,'Master Tables'!$I1932)=3,"Yes","No"))</f>
        <v/>
      </c>
      <c r="M1932" s="107">
        <f>COUNTA('Master Tables'!$D1932:$E1932,'Master Tables'!$I1932)+IF('Master Tables'!$J1932="Yes",1,0)</f>
        <v>0</v>
      </c>
      <c r="N1932" s="108">
        <f>IF('Master Tables'!$M1932&gt;0,4,0)</f>
        <v>0</v>
      </c>
    </row>
    <row r="1933" spans="1:14">
      <c r="A1933" s="109"/>
      <c r="B1933" s="110"/>
      <c r="C1933" s="110"/>
      <c r="D1933" s="110"/>
      <c r="E1933" s="110"/>
      <c r="F1933" s="110"/>
      <c r="G1933" s="110"/>
      <c r="H1933" s="109"/>
      <c r="I1933" s="109"/>
      <c r="J1933" s="109"/>
      <c r="K1933" s="109"/>
      <c r="L1933" s="107" t="str">
        <f>IF(COUNTA('Master Tables'!$A1933:$C1933)=0,"",IF(COUNTA('Master Tables'!$D1933:$E1933,'Master Tables'!$I1933)=3,"Yes","No"))</f>
        <v/>
      </c>
      <c r="M1933" s="107">
        <f>COUNTA('Master Tables'!$D1933:$E1933,'Master Tables'!$I1933)+IF('Master Tables'!$J1933="Yes",1,0)</f>
        <v>0</v>
      </c>
      <c r="N1933" s="108">
        <f>IF('Master Tables'!$M1933&gt;0,4,0)</f>
        <v>0</v>
      </c>
    </row>
    <row r="1934" spans="1:14">
      <c r="A1934" s="109"/>
      <c r="B1934" s="110"/>
      <c r="C1934" s="110"/>
      <c r="D1934" s="110"/>
      <c r="E1934" s="110"/>
      <c r="F1934" s="110"/>
      <c r="G1934" s="110"/>
      <c r="H1934" s="109"/>
      <c r="I1934" s="109"/>
      <c r="J1934" s="109"/>
      <c r="K1934" s="109"/>
      <c r="L1934" s="107" t="str">
        <f>IF(COUNTA('Master Tables'!$A1934:$C1934)=0,"",IF(COUNTA('Master Tables'!$D1934:$E1934,'Master Tables'!$I1934)=3,"Yes","No"))</f>
        <v/>
      </c>
      <c r="M1934" s="107">
        <f>COUNTA('Master Tables'!$D1934:$E1934,'Master Tables'!$I1934)+IF('Master Tables'!$J1934="Yes",1,0)</f>
        <v>0</v>
      </c>
      <c r="N1934" s="108">
        <f>IF('Master Tables'!$M1934&gt;0,4,0)</f>
        <v>0</v>
      </c>
    </row>
    <row r="1935" spans="1:14">
      <c r="A1935" s="109"/>
      <c r="B1935" s="110"/>
      <c r="C1935" s="110"/>
      <c r="D1935" s="110"/>
      <c r="E1935" s="110"/>
      <c r="F1935" s="110"/>
      <c r="G1935" s="110"/>
      <c r="H1935" s="109"/>
      <c r="I1935" s="109"/>
      <c r="J1935" s="109"/>
      <c r="K1935" s="109"/>
      <c r="L1935" s="107" t="str">
        <f>IF(COUNTA('Master Tables'!$A1935:$C1935)=0,"",IF(COUNTA('Master Tables'!$D1935:$E1935,'Master Tables'!$I1935)=3,"Yes","No"))</f>
        <v/>
      </c>
      <c r="M1935" s="107">
        <f>COUNTA('Master Tables'!$D1935:$E1935,'Master Tables'!$I1935)+IF('Master Tables'!$J1935="Yes",1,0)</f>
        <v>0</v>
      </c>
      <c r="N1935" s="108">
        <f>IF('Master Tables'!$M1935&gt;0,4,0)</f>
        <v>0</v>
      </c>
    </row>
    <row r="1936" spans="1:14">
      <c r="A1936" s="109"/>
      <c r="B1936" s="110"/>
      <c r="C1936" s="110"/>
      <c r="D1936" s="110"/>
      <c r="E1936" s="110"/>
      <c r="F1936" s="110"/>
      <c r="G1936" s="110"/>
      <c r="H1936" s="109"/>
      <c r="I1936" s="109"/>
      <c r="J1936" s="109"/>
      <c r="K1936" s="109"/>
      <c r="L1936" s="107" t="str">
        <f>IF(COUNTA('Master Tables'!$A1936:$C1936)=0,"",IF(COUNTA('Master Tables'!$D1936:$E1936,'Master Tables'!$I1936)=3,"Yes","No"))</f>
        <v/>
      </c>
      <c r="M1936" s="107">
        <f>COUNTA('Master Tables'!$D1936:$E1936,'Master Tables'!$I1936)+IF('Master Tables'!$J1936="Yes",1,0)</f>
        <v>0</v>
      </c>
      <c r="N1936" s="108">
        <f>IF('Master Tables'!$M1936&gt;0,4,0)</f>
        <v>0</v>
      </c>
    </row>
    <row r="1937" spans="1:14">
      <c r="A1937" s="109"/>
      <c r="B1937" s="110"/>
      <c r="C1937" s="110"/>
      <c r="D1937" s="110"/>
      <c r="E1937" s="110"/>
      <c r="F1937" s="110"/>
      <c r="G1937" s="110"/>
      <c r="H1937" s="109"/>
      <c r="I1937" s="109"/>
      <c r="J1937" s="109"/>
      <c r="K1937" s="109"/>
      <c r="L1937" s="107" t="str">
        <f>IF(COUNTA('Master Tables'!$A1937:$C1937)=0,"",IF(COUNTA('Master Tables'!$D1937:$E1937,'Master Tables'!$I1937)=3,"Yes","No"))</f>
        <v/>
      </c>
      <c r="M1937" s="107">
        <f>COUNTA('Master Tables'!$D1937:$E1937,'Master Tables'!$I1937)+IF('Master Tables'!$J1937="Yes",1,0)</f>
        <v>0</v>
      </c>
      <c r="N1937" s="108">
        <f>IF('Master Tables'!$M1937&gt;0,4,0)</f>
        <v>0</v>
      </c>
    </row>
    <row r="1938" spans="1:14">
      <c r="A1938" s="109"/>
      <c r="B1938" s="110"/>
      <c r="C1938" s="110"/>
      <c r="D1938" s="110"/>
      <c r="E1938" s="110"/>
      <c r="F1938" s="110"/>
      <c r="G1938" s="110"/>
      <c r="H1938" s="109"/>
      <c r="I1938" s="109"/>
      <c r="J1938" s="109"/>
      <c r="K1938" s="109"/>
      <c r="L1938" s="107" t="str">
        <f>IF(COUNTA('Master Tables'!$A1938:$C1938)=0,"",IF(COUNTA('Master Tables'!$D1938:$E1938,'Master Tables'!$I1938)=3,"Yes","No"))</f>
        <v/>
      </c>
      <c r="M1938" s="107">
        <f>COUNTA('Master Tables'!$D1938:$E1938,'Master Tables'!$I1938)+IF('Master Tables'!$J1938="Yes",1,0)</f>
        <v>0</v>
      </c>
      <c r="N1938" s="108">
        <f>IF('Master Tables'!$M1938&gt;0,4,0)</f>
        <v>0</v>
      </c>
    </row>
    <row r="1939" spans="1:14">
      <c r="A1939" s="109"/>
      <c r="B1939" s="110"/>
      <c r="C1939" s="110"/>
      <c r="D1939" s="110"/>
      <c r="E1939" s="110"/>
      <c r="F1939" s="110"/>
      <c r="G1939" s="110"/>
      <c r="H1939" s="109"/>
      <c r="I1939" s="109"/>
      <c r="J1939" s="109"/>
      <c r="K1939" s="109"/>
      <c r="L1939" s="107" t="str">
        <f>IF(COUNTA('Master Tables'!$A1939:$C1939)=0,"",IF(COUNTA('Master Tables'!$D1939:$E1939,'Master Tables'!$I1939)=3,"Yes","No"))</f>
        <v/>
      </c>
      <c r="M1939" s="107">
        <f>COUNTA('Master Tables'!$D1939:$E1939,'Master Tables'!$I1939)+IF('Master Tables'!$J1939="Yes",1,0)</f>
        <v>0</v>
      </c>
      <c r="N1939" s="108">
        <f>IF('Master Tables'!$M1939&gt;0,4,0)</f>
        <v>0</v>
      </c>
    </row>
    <row r="1940" spans="1:14">
      <c r="A1940" s="109"/>
      <c r="B1940" s="110"/>
      <c r="C1940" s="110"/>
      <c r="D1940" s="110"/>
      <c r="E1940" s="110"/>
      <c r="F1940" s="110"/>
      <c r="G1940" s="110"/>
      <c r="H1940" s="109"/>
      <c r="I1940" s="109"/>
      <c r="J1940" s="109"/>
      <c r="K1940" s="109"/>
      <c r="L1940" s="107" t="str">
        <f>IF(COUNTA('Master Tables'!$A1940:$C1940)=0,"",IF(COUNTA('Master Tables'!$D1940:$E1940,'Master Tables'!$I1940)=3,"Yes","No"))</f>
        <v/>
      </c>
      <c r="M1940" s="107">
        <f>COUNTA('Master Tables'!$D1940:$E1940,'Master Tables'!$I1940)+IF('Master Tables'!$J1940="Yes",1,0)</f>
        <v>0</v>
      </c>
      <c r="N1940" s="108">
        <f>IF('Master Tables'!$M1940&gt;0,4,0)</f>
        <v>0</v>
      </c>
    </row>
    <row r="1941" spans="1:14">
      <c r="A1941" s="109"/>
      <c r="B1941" s="110"/>
      <c r="C1941" s="110"/>
      <c r="D1941" s="110"/>
      <c r="E1941" s="110"/>
      <c r="F1941" s="110"/>
      <c r="G1941" s="110"/>
      <c r="H1941" s="109"/>
      <c r="I1941" s="109"/>
      <c r="J1941" s="109"/>
      <c r="K1941" s="109"/>
      <c r="L1941" s="107" t="str">
        <f>IF(COUNTA('Master Tables'!$A1941:$C1941)=0,"",IF(COUNTA('Master Tables'!$D1941:$E1941,'Master Tables'!$I1941)=3,"Yes","No"))</f>
        <v/>
      </c>
      <c r="M1941" s="107">
        <f>COUNTA('Master Tables'!$D1941:$E1941,'Master Tables'!$I1941)+IF('Master Tables'!$J1941="Yes",1,0)</f>
        <v>0</v>
      </c>
      <c r="N1941" s="108">
        <f>IF('Master Tables'!$M1941&gt;0,4,0)</f>
        <v>0</v>
      </c>
    </row>
    <row r="1942" spans="1:14">
      <c r="A1942" s="109"/>
      <c r="B1942" s="110"/>
      <c r="C1942" s="110"/>
      <c r="D1942" s="110"/>
      <c r="E1942" s="110"/>
      <c r="F1942" s="110"/>
      <c r="G1942" s="110"/>
      <c r="H1942" s="109"/>
      <c r="I1942" s="109"/>
      <c r="J1942" s="109"/>
      <c r="K1942" s="109"/>
      <c r="L1942" s="107" t="str">
        <f>IF(COUNTA('Master Tables'!$A1942:$C1942)=0,"",IF(COUNTA('Master Tables'!$D1942:$E1942,'Master Tables'!$I1942)=3,"Yes","No"))</f>
        <v/>
      </c>
      <c r="M1942" s="107">
        <f>COUNTA('Master Tables'!$D1942:$E1942,'Master Tables'!$I1942)+IF('Master Tables'!$J1942="Yes",1,0)</f>
        <v>0</v>
      </c>
      <c r="N1942" s="108">
        <f>IF('Master Tables'!$M1942&gt;0,4,0)</f>
        <v>0</v>
      </c>
    </row>
    <row r="1943" spans="1:14">
      <c r="A1943" s="109"/>
      <c r="B1943" s="110"/>
      <c r="C1943" s="110"/>
      <c r="D1943" s="110"/>
      <c r="E1943" s="110"/>
      <c r="F1943" s="110"/>
      <c r="G1943" s="110"/>
      <c r="H1943" s="109"/>
      <c r="I1943" s="109"/>
      <c r="J1943" s="109"/>
      <c r="K1943" s="109"/>
      <c r="L1943" s="107" t="str">
        <f>IF(COUNTA('Master Tables'!$A1943:$C1943)=0,"",IF(COUNTA('Master Tables'!$D1943:$E1943,'Master Tables'!$I1943)=3,"Yes","No"))</f>
        <v/>
      </c>
      <c r="M1943" s="107">
        <f>COUNTA('Master Tables'!$D1943:$E1943,'Master Tables'!$I1943)+IF('Master Tables'!$J1943="Yes",1,0)</f>
        <v>0</v>
      </c>
      <c r="N1943" s="108">
        <f>IF('Master Tables'!$M1943&gt;0,4,0)</f>
        <v>0</v>
      </c>
    </row>
    <row r="1944" spans="1:14">
      <c r="A1944" s="109"/>
      <c r="B1944" s="110"/>
      <c r="C1944" s="110"/>
      <c r="D1944" s="110"/>
      <c r="E1944" s="110"/>
      <c r="F1944" s="110"/>
      <c r="G1944" s="110"/>
      <c r="H1944" s="109"/>
      <c r="I1944" s="109"/>
      <c r="J1944" s="109"/>
      <c r="K1944" s="109"/>
      <c r="L1944" s="107" t="str">
        <f>IF(COUNTA('Master Tables'!$A1944:$C1944)=0,"",IF(COUNTA('Master Tables'!$D1944:$E1944,'Master Tables'!$I1944)=3,"Yes","No"))</f>
        <v/>
      </c>
      <c r="M1944" s="107">
        <f>COUNTA('Master Tables'!$D1944:$E1944,'Master Tables'!$I1944)+IF('Master Tables'!$J1944="Yes",1,0)</f>
        <v>0</v>
      </c>
      <c r="N1944" s="108">
        <f>IF('Master Tables'!$M1944&gt;0,4,0)</f>
        <v>0</v>
      </c>
    </row>
    <row r="1945" spans="1:14">
      <c r="A1945" s="109"/>
      <c r="B1945" s="110"/>
      <c r="C1945" s="110"/>
      <c r="D1945" s="110"/>
      <c r="E1945" s="110"/>
      <c r="F1945" s="110"/>
      <c r="G1945" s="110"/>
      <c r="H1945" s="109"/>
      <c r="I1945" s="109"/>
      <c r="J1945" s="109"/>
      <c r="K1945" s="109"/>
      <c r="L1945" s="107" t="str">
        <f>IF(COUNTA('Master Tables'!$A1945:$C1945)=0,"",IF(COUNTA('Master Tables'!$D1945:$E1945,'Master Tables'!$I1945)=3,"Yes","No"))</f>
        <v/>
      </c>
      <c r="M1945" s="107">
        <f>COUNTA('Master Tables'!$D1945:$E1945,'Master Tables'!$I1945)+IF('Master Tables'!$J1945="Yes",1,0)</f>
        <v>0</v>
      </c>
      <c r="N1945" s="108">
        <f>IF('Master Tables'!$M1945&gt;0,4,0)</f>
        <v>0</v>
      </c>
    </row>
    <row r="1946" spans="1:14">
      <c r="A1946" s="109"/>
      <c r="B1946" s="110"/>
      <c r="C1946" s="110"/>
      <c r="D1946" s="110"/>
      <c r="E1946" s="110"/>
      <c r="F1946" s="110"/>
      <c r="G1946" s="110"/>
      <c r="H1946" s="109"/>
      <c r="I1946" s="109"/>
      <c r="J1946" s="109"/>
      <c r="K1946" s="109"/>
      <c r="L1946" s="107" t="str">
        <f>IF(COUNTA('Master Tables'!$A1946:$C1946)=0,"",IF(COUNTA('Master Tables'!$D1946:$E1946,'Master Tables'!$I1946)=3,"Yes","No"))</f>
        <v/>
      </c>
      <c r="M1946" s="107">
        <f>COUNTA('Master Tables'!$D1946:$E1946,'Master Tables'!$I1946)+IF('Master Tables'!$J1946="Yes",1,0)</f>
        <v>0</v>
      </c>
      <c r="N1946" s="108">
        <f>IF('Master Tables'!$M1946&gt;0,4,0)</f>
        <v>0</v>
      </c>
    </row>
    <row r="1947" spans="1:14">
      <c r="A1947" s="109"/>
      <c r="B1947" s="110"/>
      <c r="C1947" s="110"/>
      <c r="D1947" s="110"/>
      <c r="E1947" s="110"/>
      <c r="F1947" s="110"/>
      <c r="G1947" s="110"/>
      <c r="H1947" s="109"/>
      <c r="I1947" s="109"/>
      <c r="J1947" s="109"/>
      <c r="K1947" s="109"/>
      <c r="L1947" s="107" t="str">
        <f>IF(COUNTA('Master Tables'!$A1947:$C1947)=0,"",IF(COUNTA('Master Tables'!$D1947:$E1947,'Master Tables'!$I1947)=3,"Yes","No"))</f>
        <v/>
      </c>
      <c r="M1947" s="107">
        <f>COUNTA('Master Tables'!$D1947:$E1947,'Master Tables'!$I1947)+IF('Master Tables'!$J1947="Yes",1,0)</f>
        <v>0</v>
      </c>
      <c r="N1947" s="108">
        <f>IF('Master Tables'!$M1947&gt;0,4,0)</f>
        <v>0</v>
      </c>
    </row>
    <row r="1948" spans="1:14">
      <c r="A1948" s="109"/>
      <c r="B1948" s="110"/>
      <c r="C1948" s="110"/>
      <c r="D1948" s="110"/>
      <c r="E1948" s="110"/>
      <c r="F1948" s="110"/>
      <c r="G1948" s="110"/>
      <c r="H1948" s="109"/>
      <c r="I1948" s="109"/>
      <c r="J1948" s="109"/>
      <c r="K1948" s="109"/>
      <c r="L1948" s="107" t="str">
        <f>IF(COUNTA('Master Tables'!$A1948:$C1948)=0,"",IF(COUNTA('Master Tables'!$D1948:$E1948,'Master Tables'!$I1948)=3,"Yes","No"))</f>
        <v/>
      </c>
      <c r="M1948" s="107">
        <f>COUNTA('Master Tables'!$D1948:$E1948,'Master Tables'!$I1948)+IF('Master Tables'!$J1948="Yes",1,0)</f>
        <v>0</v>
      </c>
      <c r="N1948" s="108">
        <f>IF('Master Tables'!$M1948&gt;0,4,0)</f>
        <v>0</v>
      </c>
    </row>
    <row r="1949" spans="1:14">
      <c r="A1949" s="109"/>
      <c r="B1949" s="110"/>
      <c r="C1949" s="110"/>
      <c r="D1949" s="110"/>
      <c r="E1949" s="110"/>
      <c r="F1949" s="110"/>
      <c r="G1949" s="110"/>
      <c r="H1949" s="109"/>
      <c r="I1949" s="109"/>
      <c r="J1949" s="109"/>
      <c r="K1949" s="109"/>
      <c r="L1949" s="107" t="str">
        <f>IF(COUNTA('Master Tables'!$A1949:$C1949)=0,"",IF(COUNTA('Master Tables'!$D1949:$E1949,'Master Tables'!$I1949)=3,"Yes","No"))</f>
        <v/>
      </c>
      <c r="M1949" s="107">
        <f>COUNTA('Master Tables'!$D1949:$E1949,'Master Tables'!$I1949)+IF('Master Tables'!$J1949="Yes",1,0)</f>
        <v>0</v>
      </c>
      <c r="N1949" s="108">
        <f>IF('Master Tables'!$M1949&gt;0,4,0)</f>
        <v>0</v>
      </c>
    </row>
    <row r="1950" spans="1:14">
      <c r="A1950" s="109"/>
      <c r="B1950" s="110"/>
      <c r="C1950" s="110"/>
      <c r="D1950" s="110"/>
      <c r="E1950" s="110"/>
      <c r="F1950" s="110"/>
      <c r="G1950" s="110"/>
      <c r="H1950" s="109"/>
      <c r="I1950" s="109"/>
      <c r="J1950" s="109"/>
      <c r="K1950" s="109"/>
      <c r="L1950" s="107" t="str">
        <f>IF(COUNTA('Master Tables'!$A1950:$C1950)=0,"",IF(COUNTA('Master Tables'!$D1950:$E1950,'Master Tables'!$I1950)=3,"Yes","No"))</f>
        <v/>
      </c>
      <c r="M1950" s="107">
        <f>COUNTA('Master Tables'!$D1950:$E1950,'Master Tables'!$I1950)+IF('Master Tables'!$J1950="Yes",1,0)</f>
        <v>0</v>
      </c>
      <c r="N1950" s="108">
        <f>IF('Master Tables'!$M1950&gt;0,4,0)</f>
        <v>0</v>
      </c>
    </row>
    <row r="1951" spans="1:14">
      <c r="A1951" s="109"/>
      <c r="B1951" s="110"/>
      <c r="C1951" s="110"/>
      <c r="D1951" s="110"/>
      <c r="E1951" s="110"/>
      <c r="F1951" s="110"/>
      <c r="G1951" s="110"/>
      <c r="H1951" s="109"/>
      <c r="I1951" s="109"/>
      <c r="J1951" s="109"/>
      <c r="K1951" s="109"/>
      <c r="L1951" s="107" t="str">
        <f>IF(COUNTA('Master Tables'!$A1951:$C1951)=0,"",IF(COUNTA('Master Tables'!$D1951:$E1951,'Master Tables'!$I1951)=3,"Yes","No"))</f>
        <v/>
      </c>
      <c r="M1951" s="107">
        <f>COUNTA('Master Tables'!$D1951:$E1951,'Master Tables'!$I1951)+IF('Master Tables'!$J1951="Yes",1,0)</f>
        <v>0</v>
      </c>
      <c r="N1951" s="108">
        <f>IF('Master Tables'!$M1951&gt;0,4,0)</f>
        <v>0</v>
      </c>
    </row>
    <row r="1952" spans="1:14">
      <c r="A1952" s="109"/>
      <c r="B1952" s="110"/>
      <c r="C1952" s="110"/>
      <c r="D1952" s="110"/>
      <c r="E1952" s="110"/>
      <c r="F1952" s="110"/>
      <c r="G1952" s="110"/>
      <c r="H1952" s="109"/>
      <c r="I1952" s="109"/>
      <c r="J1952" s="109"/>
      <c r="K1952" s="109"/>
      <c r="L1952" s="107" t="str">
        <f>IF(COUNTA('Master Tables'!$A1952:$C1952)=0,"",IF(COUNTA('Master Tables'!$D1952:$E1952,'Master Tables'!$I1952)=3,"Yes","No"))</f>
        <v/>
      </c>
      <c r="M1952" s="107">
        <f>COUNTA('Master Tables'!$D1952:$E1952,'Master Tables'!$I1952)+IF('Master Tables'!$J1952="Yes",1,0)</f>
        <v>0</v>
      </c>
      <c r="N1952" s="108">
        <f>IF('Master Tables'!$M1952&gt;0,4,0)</f>
        <v>0</v>
      </c>
    </row>
    <row r="1953" spans="1:14">
      <c r="A1953" s="109"/>
      <c r="B1953" s="110"/>
      <c r="C1953" s="110"/>
      <c r="D1953" s="110"/>
      <c r="E1953" s="110"/>
      <c r="F1953" s="110"/>
      <c r="G1953" s="110"/>
      <c r="H1953" s="109"/>
      <c r="I1953" s="109"/>
      <c r="J1953" s="109"/>
      <c r="K1953" s="109"/>
      <c r="L1953" s="107" t="str">
        <f>IF(COUNTA('Master Tables'!$A1953:$C1953)=0,"",IF(COUNTA('Master Tables'!$D1953:$E1953,'Master Tables'!$I1953)=3,"Yes","No"))</f>
        <v/>
      </c>
      <c r="M1953" s="107">
        <f>COUNTA('Master Tables'!$D1953:$E1953,'Master Tables'!$I1953)+IF('Master Tables'!$J1953="Yes",1,0)</f>
        <v>0</v>
      </c>
      <c r="N1953" s="108">
        <f>IF('Master Tables'!$M1953&gt;0,4,0)</f>
        <v>0</v>
      </c>
    </row>
    <row r="1954" spans="1:14">
      <c r="A1954" s="109"/>
      <c r="B1954" s="110"/>
      <c r="C1954" s="110"/>
      <c r="D1954" s="110"/>
      <c r="E1954" s="110"/>
      <c r="F1954" s="110"/>
      <c r="G1954" s="110"/>
      <c r="H1954" s="109"/>
      <c r="I1954" s="109"/>
      <c r="J1954" s="109"/>
      <c r="K1954" s="109"/>
      <c r="L1954" s="107" t="str">
        <f>IF(COUNTA('Master Tables'!$A1954:$C1954)=0,"",IF(COUNTA('Master Tables'!$D1954:$E1954,'Master Tables'!$I1954)=3,"Yes","No"))</f>
        <v/>
      </c>
      <c r="M1954" s="107">
        <f>COUNTA('Master Tables'!$D1954:$E1954,'Master Tables'!$I1954)+IF('Master Tables'!$J1954="Yes",1,0)</f>
        <v>0</v>
      </c>
      <c r="N1954" s="108">
        <f>IF('Master Tables'!$M1954&gt;0,4,0)</f>
        <v>0</v>
      </c>
    </row>
    <row r="1955" spans="1:14">
      <c r="A1955" s="109"/>
      <c r="B1955" s="110"/>
      <c r="C1955" s="110"/>
      <c r="D1955" s="110"/>
      <c r="E1955" s="110"/>
      <c r="F1955" s="110"/>
      <c r="G1955" s="110"/>
      <c r="H1955" s="109"/>
      <c r="I1955" s="109"/>
      <c r="J1955" s="109"/>
      <c r="K1955" s="109"/>
      <c r="L1955" s="107" t="str">
        <f>IF(COUNTA('Master Tables'!$A1955:$C1955)=0,"",IF(COUNTA('Master Tables'!$D1955:$E1955,'Master Tables'!$I1955)=3,"Yes","No"))</f>
        <v/>
      </c>
      <c r="M1955" s="107">
        <f>COUNTA('Master Tables'!$D1955:$E1955,'Master Tables'!$I1955)+IF('Master Tables'!$J1955="Yes",1,0)</f>
        <v>0</v>
      </c>
      <c r="N1955" s="108">
        <f>IF('Master Tables'!$M1955&gt;0,4,0)</f>
        <v>0</v>
      </c>
    </row>
    <row r="1956" spans="1:14">
      <c r="A1956" s="109"/>
      <c r="B1956" s="110"/>
      <c r="C1956" s="110"/>
      <c r="D1956" s="110"/>
      <c r="E1956" s="110"/>
      <c r="F1956" s="110"/>
      <c r="G1956" s="110"/>
      <c r="H1956" s="109"/>
      <c r="I1956" s="109"/>
      <c r="J1956" s="109"/>
      <c r="K1956" s="109"/>
      <c r="L1956" s="107" t="str">
        <f>IF(COUNTA('Master Tables'!$A1956:$C1956)=0,"",IF(COUNTA('Master Tables'!$D1956:$E1956,'Master Tables'!$I1956)=3,"Yes","No"))</f>
        <v/>
      </c>
      <c r="M1956" s="107">
        <f>COUNTA('Master Tables'!$D1956:$E1956,'Master Tables'!$I1956)+IF('Master Tables'!$J1956="Yes",1,0)</f>
        <v>0</v>
      </c>
      <c r="N1956" s="108">
        <f>IF('Master Tables'!$M1956&gt;0,4,0)</f>
        <v>0</v>
      </c>
    </row>
    <row r="1957" spans="1:14">
      <c r="A1957" s="109"/>
      <c r="B1957" s="110"/>
      <c r="C1957" s="110"/>
      <c r="D1957" s="110"/>
      <c r="E1957" s="110"/>
      <c r="F1957" s="110"/>
      <c r="G1957" s="110"/>
      <c r="H1957" s="109"/>
      <c r="I1957" s="109"/>
      <c r="J1957" s="109"/>
      <c r="K1957" s="109"/>
      <c r="L1957" s="107" t="str">
        <f>IF(COUNTA('Master Tables'!$A1957:$C1957)=0,"",IF(COUNTA('Master Tables'!$D1957:$E1957,'Master Tables'!$I1957)=3,"Yes","No"))</f>
        <v/>
      </c>
      <c r="M1957" s="107">
        <f>COUNTA('Master Tables'!$D1957:$E1957,'Master Tables'!$I1957)+IF('Master Tables'!$J1957="Yes",1,0)</f>
        <v>0</v>
      </c>
      <c r="N1957" s="108">
        <f>IF('Master Tables'!$M1957&gt;0,4,0)</f>
        <v>0</v>
      </c>
    </row>
    <row r="1958" spans="1:14">
      <c r="A1958" s="109"/>
      <c r="B1958" s="110"/>
      <c r="C1958" s="110"/>
      <c r="D1958" s="110"/>
      <c r="E1958" s="110"/>
      <c r="F1958" s="110"/>
      <c r="G1958" s="110"/>
      <c r="H1958" s="109"/>
      <c r="I1958" s="109"/>
      <c r="J1958" s="109"/>
      <c r="K1958" s="109"/>
      <c r="L1958" s="107" t="str">
        <f>IF(COUNTA('Master Tables'!$A1958:$C1958)=0,"",IF(COUNTA('Master Tables'!$D1958:$E1958,'Master Tables'!$I1958)=3,"Yes","No"))</f>
        <v/>
      </c>
      <c r="M1958" s="107">
        <f>COUNTA('Master Tables'!$D1958:$E1958,'Master Tables'!$I1958)+IF('Master Tables'!$J1958="Yes",1,0)</f>
        <v>0</v>
      </c>
      <c r="N1958" s="108">
        <f>IF('Master Tables'!$M1958&gt;0,4,0)</f>
        <v>0</v>
      </c>
    </row>
    <row r="1959" spans="1:14">
      <c r="A1959" s="109"/>
      <c r="B1959" s="110"/>
      <c r="C1959" s="110"/>
      <c r="D1959" s="110"/>
      <c r="E1959" s="110"/>
      <c r="F1959" s="110"/>
      <c r="G1959" s="110"/>
      <c r="H1959" s="109"/>
      <c r="I1959" s="109"/>
      <c r="J1959" s="109"/>
      <c r="K1959" s="109"/>
      <c r="L1959" s="107" t="str">
        <f>IF(COUNTA('Master Tables'!$A1959:$C1959)=0,"",IF(COUNTA('Master Tables'!$D1959:$E1959,'Master Tables'!$I1959)=3,"Yes","No"))</f>
        <v/>
      </c>
      <c r="M1959" s="107">
        <f>COUNTA('Master Tables'!$D1959:$E1959,'Master Tables'!$I1959)+IF('Master Tables'!$J1959="Yes",1,0)</f>
        <v>0</v>
      </c>
      <c r="N1959" s="108">
        <f>IF('Master Tables'!$M1959&gt;0,4,0)</f>
        <v>0</v>
      </c>
    </row>
    <row r="1960" spans="1:14">
      <c r="A1960" s="109"/>
      <c r="B1960" s="110"/>
      <c r="C1960" s="110"/>
      <c r="D1960" s="110"/>
      <c r="E1960" s="110"/>
      <c r="F1960" s="110"/>
      <c r="G1960" s="110"/>
      <c r="H1960" s="109"/>
      <c r="I1960" s="109"/>
      <c r="J1960" s="109"/>
      <c r="K1960" s="109"/>
      <c r="L1960" s="107" t="str">
        <f>IF(COUNTA('Master Tables'!$A1960:$C1960)=0,"",IF(COUNTA('Master Tables'!$D1960:$E1960,'Master Tables'!$I1960)=3,"Yes","No"))</f>
        <v/>
      </c>
      <c r="M1960" s="107">
        <f>COUNTA('Master Tables'!$D1960:$E1960,'Master Tables'!$I1960)+IF('Master Tables'!$J1960="Yes",1,0)</f>
        <v>0</v>
      </c>
      <c r="N1960" s="108">
        <f>IF('Master Tables'!$M1960&gt;0,4,0)</f>
        <v>0</v>
      </c>
    </row>
    <row r="1961" spans="1:14">
      <c r="A1961" s="109"/>
      <c r="B1961" s="110"/>
      <c r="C1961" s="110"/>
      <c r="D1961" s="110"/>
      <c r="E1961" s="110"/>
      <c r="F1961" s="110"/>
      <c r="G1961" s="110"/>
      <c r="H1961" s="109"/>
      <c r="I1961" s="109"/>
      <c r="J1961" s="109"/>
      <c r="K1961" s="109"/>
      <c r="L1961" s="107" t="str">
        <f>IF(COUNTA('Master Tables'!$A1961:$C1961)=0,"",IF(COUNTA('Master Tables'!$D1961:$E1961,'Master Tables'!$I1961)=3,"Yes","No"))</f>
        <v/>
      </c>
      <c r="M1961" s="107">
        <f>COUNTA('Master Tables'!$D1961:$E1961,'Master Tables'!$I1961)+IF('Master Tables'!$J1961="Yes",1,0)</f>
        <v>0</v>
      </c>
      <c r="N1961" s="108">
        <f>IF('Master Tables'!$M1961&gt;0,4,0)</f>
        <v>0</v>
      </c>
    </row>
    <row r="1962" spans="1:14">
      <c r="A1962" s="109"/>
      <c r="B1962" s="110"/>
      <c r="C1962" s="110"/>
      <c r="D1962" s="110"/>
      <c r="E1962" s="110"/>
      <c r="F1962" s="110"/>
      <c r="G1962" s="110"/>
      <c r="H1962" s="109"/>
      <c r="I1962" s="109"/>
      <c r="J1962" s="109"/>
      <c r="K1962" s="109"/>
      <c r="L1962" s="107" t="str">
        <f>IF(COUNTA('Master Tables'!$A1962:$C1962)=0,"",IF(COUNTA('Master Tables'!$D1962:$E1962,'Master Tables'!$I1962)=3,"Yes","No"))</f>
        <v/>
      </c>
      <c r="M1962" s="107">
        <f>COUNTA('Master Tables'!$D1962:$E1962,'Master Tables'!$I1962)+IF('Master Tables'!$J1962="Yes",1,0)</f>
        <v>0</v>
      </c>
      <c r="N1962" s="108">
        <f>IF('Master Tables'!$M1962&gt;0,4,0)</f>
        <v>0</v>
      </c>
    </row>
    <row r="1963" spans="1:14">
      <c r="A1963" s="109"/>
      <c r="B1963" s="110"/>
      <c r="C1963" s="110"/>
      <c r="D1963" s="110"/>
      <c r="E1963" s="110"/>
      <c r="F1963" s="110"/>
      <c r="G1963" s="110"/>
      <c r="H1963" s="109"/>
      <c r="I1963" s="109"/>
      <c r="J1963" s="109"/>
      <c r="K1963" s="109"/>
      <c r="L1963" s="107" t="str">
        <f>IF(COUNTA('Master Tables'!$A1963:$C1963)=0,"",IF(COUNTA('Master Tables'!$D1963:$E1963,'Master Tables'!$I1963)=3,"Yes","No"))</f>
        <v/>
      </c>
      <c r="M1963" s="107">
        <f>COUNTA('Master Tables'!$D1963:$E1963,'Master Tables'!$I1963)+IF('Master Tables'!$J1963="Yes",1,0)</f>
        <v>0</v>
      </c>
      <c r="N1963" s="108">
        <f>IF('Master Tables'!$M1963&gt;0,4,0)</f>
        <v>0</v>
      </c>
    </row>
    <row r="1964" spans="1:14">
      <c r="A1964" s="109"/>
      <c r="B1964" s="110"/>
      <c r="C1964" s="110"/>
      <c r="D1964" s="110"/>
      <c r="E1964" s="110"/>
      <c r="F1964" s="110"/>
      <c r="G1964" s="110"/>
      <c r="H1964" s="109"/>
      <c r="I1964" s="109"/>
      <c r="J1964" s="109"/>
      <c r="K1964" s="109"/>
      <c r="L1964" s="107" t="str">
        <f>IF(COUNTA('Master Tables'!$A1964:$C1964)=0,"",IF(COUNTA('Master Tables'!$D1964:$E1964,'Master Tables'!$I1964)=3,"Yes","No"))</f>
        <v/>
      </c>
      <c r="M1964" s="107">
        <f>COUNTA('Master Tables'!$D1964:$E1964,'Master Tables'!$I1964)+IF('Master Tables'!$J1964="Yes",1,0)</f>
        <v>0</v>
      </c>
      <c r="N1964" s="108">
        <f>IF('Master Tables'!$M1964&gt;0,4,0)</f>
        <v>0</v>
      </c>
    </row>
    <row r="1965" spans="1:14">
      <c r="A1965" s="109"/>
      <c r="B1965" s="110"/>
      <c r="C1965" s="110"/>
      <c r="D1965" s="110"/>
      <c r="E1965" s="110"/>
      <c r="F1965" s="110"/>
      <c r="G1965" s="110"/>
      <c r="H1965" s="109"/>
      <c r="I1965" s="109"/>
      <c r="J1965" s="109"/>
      <c r="K1965" s="109"/>
      <c r="L1965" s="107" t="str">
        <f>IF(COUNTA('Master Tables'!$A1965:$C1965)=0,"",IF(COUNTA('Master Tables'!$D1965:$E1965,'Master Tables'!$I1965)=3,"Yes","No"))</f>
        <v/>
      </c>
      <c r="M1965" s="107">
        <f>COUNTA('Master Tables'!$D1965:$E1965,'Master Tables'!$I1965)+IF('Master Tables'!$J1965="Yes",1,0)</f>
        <v>0</v>
      </c>
      <c r="N1965" s="108">
        <f>IF('Master Tables'!$M1965&gt;0,4,0)</f>
        <v>0</v>
      </c>
    </row>
    <row r="1966" spans="1:14">
      <c r="A1966" s="109"/>
      <c r="B1966" s="110"/>
      <c r="C1966" s="110"/>
      <c r="D1966" s="110"/>
      <c r="E1966" s="110"/>
      <c r="F1966" s="110"/>
      <c r="G1966" s="110"/>
      <c r="H1966" s="109"/>
      <c r="I1966" s="109"/>
      <c r="J1966" s="109"/>
      <c r="K1966" s="109"/>
      <c r="L1966" s="107" t="str">
        <f>IF(COUNTA('Master Tables'!$A1966:$C1966)=0,"",IF(COUNTA('Master Tables'!$D1966:$E1966,'Master Tables'!$I1966)=3,"Yes","No"))</f>
        <v/>
      </c>
      <c r="M1966" s="107">
        <f>COUNTA('Master Tables'!$D1966:$E1966,'Master Tables'!$I1966)+IF('Master Tables'!$J1966="Yes",1,0)</f>
        <v>0</v>
      </c>
      <c r="N1966" s="108">
        <f>IF('Master Tables'!$M1966&gt;0,4,0)</f>
        <v>0</v>
      </c>
    </row>
    <row r="1967" spans="1:14">
      <c r="A1967" s="109"/>
      <c r="B1967" s="110"/>
      <c r="C1967" s="110"/>
      <c r="D1967" s="110"/>
      <c r="E1967" s="110"/>
      <c r="F1967" s="110"/>
      <c r="G1967" s="110"/>
      <c r="H1967" s="109"/>
      <c r="I1967" s="109"/>
      <c r="J1967" s="109"/>
      <c r="K1967" s="109"/>
      <c r="L1967" s="107" t="str">
        <f>IF(COUNTA('Master Tables'!$A1967:$C1967)=0,"",IF(COUNTA('Master Tables'!$D1967:$E1967,'Master Tables'!$I1967)=3,"Yes","No"))</f>
        <v/>
      </c>
      <c r="M1967" s="107">
        <f>COUNTA('Master Tables'!$D1967:$E1967,'Master Tables'!$I1967)+IF('Master Tables'!$J1967="Yes",1,0)</f>
        <v>0</v>
      </c>
      <c r="N1967" s="108">
        <f>IF('Master Tables'!$M1967&gt;0,4,0)</f>
        <v>0</v>
      </c>
    </row>
    <row r="1968" spans="1:14">
      <c r="A1968" s="109"/>
      <c r="B1968" s="110"/>
      <c r="C1968" s="110"/>
      <c r="D1968" s="110"/>
      <c r="E1968" s="110"/>
      <c r="F1968" s="110"/>
      <c r="G1968" s="110"/>
      <c r="H1968" s="109"/>
      <c r="I1968" s="109"/>
      <c r="J1968" s="109"/>
      <c r="K1968" s="109"/>
      <c r="L1968" s="107" t="str">
        <f>IF(COUNTA('Master Tables'!$A1968:$C1968)=0,"",IF(COUNTA('Master Tables'!$D1968:$E1968,'Master Tables'!$I1968)=3,"Yes","No"))</f>
        <v/>
      </c>
      <c r="M1968" s="107">
        <f>COUNTA('Master Tables'!$D1968:$E1968,'Master Tables'!$I1968)+IF('Master Tables'!$J1968="Yes",1,0)</f>
        <v>0</v>
      </c>
      <c r="N1968" s="108">
        <f>IF('Master Tables'!$M1968&gt;0,4,0)</f>
        <v>0</v>
      </c>
    </row>
    <row r="1969" spans="1:14">
      <c r="A1969" s="109"/>
      <c r="B1969" s="110"/>
      <c r="C1969" s="110"/>
      <c r="D1969" s="110"/>
      <c r="E1969" s="110"/>
      <c r="F1969" s="110"/>
      <c r="G1969" s="110"/>
      <c r="H1969" s="109"/>
      <c r="I1969" s="109"/>
      <c r="J1969" s="109"/>
      <c r="K1969" s="109"/>
      <c r="L1969" s="107" t="str">
        <f>IF(COUNTA('Master Tables'!$A1969:$C1969)=0,"",IF(COUNTA('Master Tables'!$D1969:$E1969,'Master Tables'!$I1969)=3,"Yes","No"))</f>
        <v/>
      </c>
      <c r="M1969" s="107">
        <f>COUNTA('Master Tables'!$D1969:$E1969,'Master Tables'!$I1969)+IF('Master Tables'!$J1969="Yes",1,0)</f>
        <v>0</v>
      </c>
      <c r="N1969" s="108">
        <f>IF('Master Tables'!$M1969&gt;0,4,0)</f>
        <v>0</v>
      </c>
    </row>
    <row r="1970" spans="1:14">
      <c r="A1970" s="109"/>
      <c r="B1970" s="110"/>
      <c r="C1970" s="110"/>
      <c r="D1970" s="110"/>
      <c r="E1970" s="110"/>
      <c r="F1970" s="110"/>
      <c r="G1970" s="110"/>
      <c r="H1970" s="109"/>
      <c r="I1970" s="109"/>
      <c r="J1970" s="109"/>
      <c r="K1970" s="109"/>
      <c r="L1970" s="107" t="str">
        <f>IF(COUNTA('Master Tables'!$A1970:$C1970)=0,"",IF(COUNTA('Master Tables'!$D1970:$E1970,'Master Tables'!$I1970)=3,"Yes","No"))</f>
        <v/>
      </c>
      <c r="M1970" s="107">
        <f>COUNTA('Master Tables'!$D1970:$E1970,'Master Tables'!$I1970)+IF('Master Tables'!$J1970="Yes",1,0)</f>
        <v>0</v>
      </c>
      <c r="N1970" s="108">
        <f>IF('Master Tables'!$M1970&gt;0,4,0)</f>
        <v>0</v>
      </c>
    </row>
    <row r="1971" spans="1:14">
      <c r="A1971" s="109"/>
      <c r="B1971" s="110"/>
      <c r="C1971" s="110"/>
      <c r="D1971" s="110"/>
      <c r="E1971" s="110"/>
      <c r="F1971" s="110"/>
      <c r="G1971" s="110"/>
      <c r="H1971" s="109"/>
      <c r="I1971" s="109"/>
      <c r="J1971" s="109"/>
      <c r="K1971" s="109"/>
      <c r="L1971" s="107" t="str">
        <f>IF(COUNTA('Master Tables'!$A1971:$C1971)=0,"",IF(COUNTA('Master Tables'!$D1971:$E1971,'Master Tables'!$I1971)=3,"Yes","No"))</f>
        <v/>
      </c>
      <c r="M1971" s="107">
        <f>COUNTA('Master Tables'!$D1971:$E1971,'Master Tables'!$I1971)+IF('Master Tables'!$J1971="Yes",1,0)</f>
        <v>0</v>
      </c>
      <c r="N1971" s="108">
        <f>IF('Master Tables'!$M1971&gt;0,4,0)</f>
        <v>0</v>
      </c>
    </row>
    <row r="1972" spans="1:14">
      <c r="A1972" s="109"/>
      <c r="B1972" s="110"/>
      <c r="C1972" s="110"/>
      <c r="D1972" s="110"/>
      <c r="E1972" s="110"/>
      <c r="F1972" s="110"/>
      <c r="G1972" s="110"/>
      <c r="H1972" s="109"/>
      <c r="I1972" s="109"/>
      <c r="J1972" s="109"/>
      <c r="K1972" s="109"/>
      <c r="L1972" s="107" t="str">
        <f>IF(COUNTA('Master Tables'!$A1972:$C1972)=0,"",IF(COUNTA('Master Tables'!$D1972:$E1972,'Master Tables'!$I1972)=3,"Yes","No"))</f>
        <v/>
      </c>
      <c r="M1972" s="107">
        <f>COUNTA('Master Tables'!$D1972:$E1972,'Master Tables'!$I1972)+IF('Master Tables'!$J1972="Yes",1,0)</f>
        <v>0</v>
      </c>
      <c r="N1972" s="108">
        <f>IF('Master Tables'!$M1972&gt;0,4,0)</f>
        <v>0</v>
      </c>
    </row>
    <row r="1973" spans="1:14">
      <c r="A1973" s="109"/>
      <c r="B1973" s="110"/>
      <c r="C1973" s="110"/>
      <c r="D1973" s="110"/>
      <c r="E1973" s="110"/>
      <c r="F1973" s="110"/>
      <c r="G1973" s="110"/>
      <c r="H1973" s="109"/>
      <c r="I1973" s="109"/>
      <c r="J1973" s="109"/>
      <c r="K1973" s="109"/>
      <c r="L1973" s="107" t="str">
        <f>IF(COUNTA('Master Tables'!$A1973:$C1973)=0,"",IF(COUNTA('Master Tables'!$D1973:$E1973,'Master Tables'!$I1973)=3,"Yes","No"))</f>
        <v/>
      </c>
      <c r="M1973" s="107">
        <f>COUNTA('Master Tables'!$D1973:$E1973,'Master Tables'!$I1973)+IF('Master Tables'!$J1973="Yes",1,0)</f>
        <v>0</v>
      </c>
      <c r="N1973" s="108">
        <f>IF('Master Tables'!$M1973&gt;0,4,0)</f>
        <v>0</v>
      </c>
    </row>
    <row r="1974" spans="1:14">
      <c r="A1974" s="109"/>
      <c r="B1974" s="110"/>
      <c r="C1974" s="110"/>
      <c r="D1974" s="110"/>
      <c r="E1974" s="110"/>
      <c r="F1974" s="110"/>
      <c r="G1974" s="110"/>
      <c r="H1974" s="109"/>
      <c r="I1974" s="109"/>
      <c r="J1974" s="109"/>
      <c r="K1974" s="109"/>
      <c r="L1974" s="107" t="str">
        <f>IF(COUNTA('Master Tables'!$A1974:$C1974)=0,"",IF(COUNTA('Master Tables'!$D1974:$E1974,'Master Tables'!$I1974)=3,"Yes","No"))</f>
        <v/>
      </c>
      <c r="M1974" s="107">
        <f>COUNTA('Master Tables'!$D1974:$E1974,'Master Tables'!$I1974)+IF('Master Tables'!$J1974="Yes",1,0)</f>
        <v>0</v>
      </c>
      <c r="N1974" s="108">
        <f>IF('Master Tables'!$M1974&gt;0,4,0)</f>
        <v>0</v>
      </c>
    </row>
    <row r="1975" spans="1:14">
      <c r="A1975" s="109"/>
      <c r="B1975" s="110"/>
      <c r="C1975" s="110"/>
      <c r="D1975" s="110"/>
      <c r="E1975" s="110"/>
      <c r="F1975" s="110"/>
      <c r="G1975" s="110"/>
      <c r="H1975" s="109"/>
      <c r="I1975" s="109"/>
      <c r="J1975" s="109"/>
      <c r="K1975" s="109"/>
      <c r="L1975" s="107" t="str">
        <f>IF(COUNTA('Master Tables'!$A1975:$C1975)=0,"",IF(COUNTA('Master Tables'!$D1975:$E1975,'Master Tables'!$I1975)=3,"Yes","No"))</f>
        <v/>
      </c>
      <c r="M1975" s="107">
        <f>COUNTA('Master Tables'!$D1975:$E1975,'Master Tables'!$I1975)+IF('Master Tables'!$J1975="Yes",1,0)</f>
        <v>0</v>
      </c>
      <c r="N1975" s="108">
        <f>IF('Master Tables'!$M1975&gt;0,4,0)</f>
        <v>0</v>
      </c>
    </row>
    <row r="1976" spans="1:14">
      <c r="A1976" s="109"/>
      <c r="B1976" s="110"/>
      <c r="C1976" s="110"/>
      <c r="D1976" s="110"/>
      <c r="E1976" s="110"/>
      <c r="F1976" s="110"/>
      <c r="G1976" s="110"/>
      <c r="H1976" s="109"/>
      <c r="I1976" s="109"/>
      <c r="J1976" s="109"/>
      <c r="K1976" s="109"/>
      <c r="L1976" s="107" t="str">
        <f>IF(COUNTA('Master Tables'!$A1976:$C1976)=0,"",IF(COUNTA('Master Tables'!$D1976:$E1976,'Master Tables'!$I1976)=3,"Yes","No"))</f>
        <v/>
      </c>
      <c r="M1976" s="107">
        <f>COUNTA('Master Tables'!$D1976:$E1976,'Master Tables'!$I1976)+IF('Master Tables'!$J1976="Yes",1,0)</f>
        <v>0</v>
      </c>
      <c r="N1976" s="108">
        <f>IF('Master Tables'!$M1976&gt;0,4,0)</f>
        <v>0</v>
      </c>
    </row>
    <row r="1977" spans="1:14">
      <c r="A1977" s="109"/>
      <c r="B1977" s="110"/>
      <c r="C1977" s="110"/>
      <c r="D1977" s="110"/>
      <c r="E1977" s="110"/>
      <c r="F1977" s="110"/>
      <c r="G1977" s="110"/>
      <c r="H1977" s="109"/>
      <c r="I1977" s="109"/>
      <c r="J1977" s="109"/>
      <c r="K1977" s="109"/>
      <c r="L1977" s="107" t="str">
        <f>IF(COUNTA('Master Tables'!$A1977:$C1977)=0,"",IF(COUNTA('Master Tables'!$D1977:$E1977,'Master Tables'!$I1977)=3,"Yes","No"))</f>
        <v/>
      </c>
      <c r="M1977" s="107">
        <f>COUNTA('Master Tables'!$D1977:$E1977,'Master Tables'!$I1977)+IF('Master Tables'!$J1977="Yes",1,0)</f>
        <v>0</v>
      </c>
      <c r="N1977" s="108">
        <f>IF('Master Tables'!$M1977&gt;0,4,0)</f>
        <v>0</v>
      </c>
    </row>
    <row r="1978" spans="1:14">
      <c r="A1978" s="109"/>
      <c r="B1978" s="110"/>
      <c r="C1978" s="110"/>
      <c r="D1978" s="110"/>
      <c r="E1978" s="110"/>
      <c r="F1978" s="110"/>
      <c r="G1978" s="110"/>
      <c r="H1978" s="109"/>
      <c r="I1978" s="109"/>
      <c r="J1978" s="109"/>
      <c r="K1978" s="109"/>
      <c r="L1978" s="107" t="str">
        <f>IF(COUNTA('Master Tables'!$A1978:$C1978)=0,"",IF(COUNTA('Master Tables'!$D1978:$E1978,'Master Tables'!$I1978)=3,"Yes","No"))</f>
        <v/>
      </c>
      <c r="M1978" s="107">
        <f>COUNTA('Master Tables'!$D1978:$E1978,'Master Tables'!$I1978)+IF('Master Tables'!$J1978="Yes",1,0)</f>
        <v>0</v>
      </c>
      <c r="N1978" s="108">
        <f>IF('Master Tables'!$M1978&gt;0,4,0)</f>
        <v>0</v>
      </c>
    </row>
    <row r="1979" spans="1:14">
      <c r="A1979" s="109"/>
      <c r="B1979" s="110"/>
      <c r="C1979" s="110"/>
      <c r="D1979" s="110"/>
      <c r="E1979" s="110"/>
      <c r="F1979" s="110"/>
      <c r="G1979" s="110"/>
      <c r="H1979" s="109"/>
      <c r="I1979" s="109"/>
      <c r="J1979" s="109"/>
      <c r="K1979" s="109"/>
      <c r="L1979" s="107" t="str">
        <f>IF(COUNTA('Master Tables'!$A1979:$C1979)=0,"",IF(COUNTA('Master Tables'!$D1979:$E1979,'Master Tables'!$I1979)=3,"Yes","No"))</f>
        <v/>
      </c>
      <c r="M1979" s="107">
        <f>COUNTA('Master Tables'!$D1979:$E1979,'Master Tables'!$I1979)+IF('Master Tables'!$J1979="Yes",1,0)</f>
        <v>0</v>
      </c>
      <c r="N1979" s="108">
        <f>IF('Master Tables'!$M1979&gt;0,4,0)</f>
        <v>0</v>
      </c>
    </row>
    <row r="1980" spans="1:14">
      <c r="A1980" s="109"/>
      <c r="B1980" s="110"/>
      <c r="C1980" s="110"/>
      <c r="D1980" s="110"/>
      <c r="E1980" s="110"/>
      <c r="F1980" s="110"/>
      <c r="G1980" s="110"/>
      <c r="H1980" s="109"/>
      <c r="I1980" s="109"/>
      <c r="J1980" s="109"/>
      <c r="K1980" s="109"/>
      <c r="L1980" s="107" t="str">
        <f>IF(COUNTA('Master Tables'!$A1980:$C1980)=0,"",IF(COUNTA('Master Tables'!$D1980:$E1980,'Master Tables'!$I1980)=3,"Yes","No"))</f>
        <v/>
      </c>
      <c r="M1980" s="107">
        <f>COUNTA('Master Tables'!$D1980:$E1980,'Master Tables'!$I1980)+IF('Master Tables'!$J1980="Yes",1,0)</f>
        <v>0</v>
      </c>
      <c r="N1980" s="108">
        <f>IF('Master Tables'!$M1980&gt;0,4,0)</f>
        <v>0</v>
      </c>
    </row>
    <row r="1981" spans="1:14">
      <c r="A1981" s="109"/>
      <c r="B1981" s="110"/>
      <c r="C1981" s="110"/>
      <c r="D1981" s="110"/>
      <c r="E1981" s="110"/>
      <c r="F1981" s="110"/>
      <c r="G1981" s="110"/>
      <c r="H1981" s="109"/>
      <c r="I1981" s="109"/>
      <c r="J1981" s="109"/>
      <c r="K1981" s="109"/>
      <c r="L1981" s="107" t="str">
        <f>IF(COUNTA('Master Tables'!$A1981:$C1981)=0,"",IF(COUNTA('Master Tables'!$D1981:$E1981,'Master Tables'!$I1981)=3,"Yes","No"))</f>
        <v/>
      </c>
      <c r="M1981" s="107">
        <f>COUNTA('Master Tables'!$D1981:$E1981,'Master Tables'!$I1981)+IF('Master Tables'!$J1981="Yes",1,0)</f>
        <v>0</v>
      </c>
      <c r="N1981" s="108">
        <f>IF('Master Tables'!$M1981&gt;0,4,0)</f>
        <v>0</v>
      </c>
    </row>
    <row r="1982" spans="1:14">
      <c r="A1982" s="109"/>
      <c r="B1982" s="110"/>
      <c r="C1982" s="110"/>
      <c r="D1982" s="110"/>
      <c r="E1982" s="110"/>
      <c r="F1982" s="110"/>
      <c r="G1982" s="110"/>
      <c r="H1982" s="109"/>
      <c r="I1982" s="109"/>
      <c r="J1982" s="109"/>
      <c r="K1982" s="109"/>
      <c r="L1982" s="107" t="str">
        <f>IF(COUNTA('Master Tables'!$A1982:$C1982)=0,"",IF(COUNTA('Master Tables'!$D1982:$E1982,'Master Tables'!$I1982)=3,"Yes","No"))</f>
        <v/>
      </c>
      <c r="M1982" s="107">
        <f>COUNTA('Master Tables'!$D1982:$E1982,'Master Tables'!$I1982)+IF('Master Tables'!$J1982="Yes",1,0)</f>
        <v>0</v>
      </c>
      <c r="N1982" s="108">
        <f>IF('Master Tables'!$M1982&gt;0,4,0)</f>
        <v>0</v>
      </c>
    </row>
    <row r="1983" spans="1:14">
      <c r="A1983" s="109"/>
      <c r="B1983" s="110"/>
      <c r="C1983" s="110"/>
      <c r="D1983" s="110"/>
      <c r="E1983" s="110"/>
      <c r="F1983" s="110"/>
      <c r="G1983" s="110"/>
      <c r="H1983" s="109"/>
      <c r="I1983" s="109"/>
      <c r="J1983" s="109"/>
      <c r="K1983" s="109"/>
      <c r="L1983" s="107" t="str">
        <f>IF(COUNTA('Master Tables'!$A1983:$C1983)=0,"",IF(COUNTA('Master Tables'!$D1983:$E1983,'Master Tables'!$I1983)=3,"Yes","No"))</f>
        <v/>
      </c>
      <c r="M1983" s="107">
        <f>COUNTA('Master Tables'!$D1983:$E1983,'Master Tables'!$I1983)+IF('Master Tables'!$J1983="Yes",1,0)</f>
        <v>0</v>
      </c>
      <c r="N1983" s="108">
        <f>IF('Master Tables'!$M1983&gt;0,4,0)</f>
        <v>0</v>
      </c>
    </row>
    <row r="1984" spans="1:14">
      <c r="A1984" s="109"/>
      <c r="B1984" s="110"/>
      <c r="C1984" s="110"/>
      <c r="D1984" s="110"/>
      <c r="E1984" s="110"/>
      <c r="F1984" s="110"/>
      <c r="G1984" s="110"/>
      <c r="H1984" s="109"/>
      <c r="I1984" s="109"/>
      <c r="J1984" s="109"/>
      <c r="K1984" s="109"/>
      <c r="L1984" s="107" t="str">
        <f>IF(COUNTA('Master Tables'!$A1984:$C1984)=0,"",IF(COUNTA('Master Tables'!$D1984:$E1984,'Master Tables'!$I1984)=3,"Yes","No"))</f>
        <v/>
      </c>
      <c r="M1984" s="107">
        <f>COUNTA('Master Tables'!$D1984:$E1984,'Master Tables'!$I1984)+IF('Master Tables'!$J1984="Yes",1,0)</f>
        <v>0</v>
      </c>
      <c r="N1984" s="108">
        <f>IF('Master Tables'!$M1984&gt;0,4,0)</f>
        <v>0</v>
      </c>
    </row>
    <row r="1985" spans="1:14">
      <c r="A1985" s="109"/>
      <c r="B1985" s="110"/>
      <c r="C1985" s="110"/>
      <c r="D1985" s="110"/>
      <c r="E1985" s="110"/>
      <c r="F1985" s="110"/>
      <c r="G1985" s="110"/>
      <c r="H1985" s="109"/>
      <c r="I1985" s="109"/>
      <c r="J1985" s="109"/>
      <c r="K1985" s="109"/>
      <c r="L1985" s="107" t="str">
        <f>IF(COUNTA('Master Tables'!$A1985:$C1985)=0,"",IF(COUNTA('Master Tables'!$D1985:$E1985,'Master Tables'!$I1985)=3,"Yes","No"))</f>
        <v/>
      </c>
      <c r="M1985" s="107">
        <f>COUNTA('Master Tables'!$D1985:$E1985,'Master Tables'!$I1985)+IF('Master Tables'!$J1985="Yes",1,0)</f>
        <v>0</v>
      </c>
      <c r="N1985" s="108">
        <f>IF('Master Tables'!$M1985&gt;0,4,0)</f>
        <v>0</v>
      </c>
    </row>
    <row r="1986" spans="1:14">
      <c r="A1986" s="109"/>
      <c r="B1986" s="110"/>
      <c r="C1986" s="110"/>
      <c r="D1986" s="110"/>
      <c r="E1986" s="110"/>
      <c r="F1986" s="110"/>
      <c r="G1986" s="110"/>
      <c r="H1986" s="109"/>
      <c r="I1986" s="109"/>
      <c r="J1986" s="109"/>
      <c r="K1986" s="109"/>
      <c r="L1986" s="107" t="str">
        <f>IF(COUNTA('Master Tables'!$A1986:$C1986)=0,"",IF(COUNTA('Master Tables'!$D1986:$E1986,'Master Tables'!$I1986)=3,"Yes","No"))</f>
        <v/>
      </c>
      <c r="M1986" s="107">
        <f>COUNTA('Master Tables'!$D1986:$E1986,'Master Tables'!$I1986)+IF('Master Tables'!$J1986="Yes",1,0)</f>
        <v>0</v>
      </c>
      <c r="N1986" s="108">
        <f>IF('Master Tables'!$M1986&gt;0,4,0)</f>
        <v>0</v>
      </c>
    </row>
    <row r="1987" spans="1:14">
      <c r="A1987" s="109"/>
      <c r="B1987" s="110"/>
      <c r="C1987" s="110"/>
      <c r="D1987" s="110"/>
      <c r="E1987" s="110"/>
      <c r="F1987" s="110"/>
      <c r="G1987" s="110"/>
      <c r="H1987" s="109"/>
      <c r="I1987" s="109"/>
      <c r="J1987" s="109"/>
      <c r="K1987" s="109"/>
      <c r="L1987" s="107" t="str">
        <f>IF(COUNTA('Master Tables'!$A1987:$C1987)=0,"",IF(COUNTA('Master Tables'!$D1987:$E1987,'Master Tables'!$I1987)=3,"Yes","No"))</f>
        <v/>
      </c>
      <c r="M1987" s="107">
        <f>COUNTA('Master Tables'!$D1987:$E1987,'Master Tables'!$I1987)+IF('Master Tables'!$J1987="Yes",1,0)</f>
        <v>0</v>
      </c>
      <c r="N1987" s="108">
        <f>IF('Master Tables'!$M1987&gt;0,4,0)</f>
        <v>0</v>
      </c>
    </row>
    <row r="1988" spans="1:14">
      <c r="A1988" s="109"/>
      <c r="B1988" s="110"/>
      <c r="C1988" s="110"/>
      <c r="D1988" s="110"/>
      <c r="E1988" s="110"/>
      <c r="F1988" s="110"/>
      <c r="G1988" s="110"/>
      <c r="H1988" s="109"/>
      <c r="I1988" s="109"/>
      <c r="J1988" s="109"/>
      <c r="K1988" s="109"/>
      <c r="L1988" s="107" t="str">
        <f>IF(COUNTA('Master Tables'!$A1988:$C1988)=0,"",IF(COUNTA('Master Tables'!$D1988:$E1988,'Master Tables'!$I1988)=3,"Yes","No"))</f>
        <v/>
      </c>
      <c r="M1988" s="107">
        <f>COUNTA('Master Tables'!$D1988:$E1988,'Master Tables'!$I1988)+IF('Master Tables'!$J1988="Yes",1,0)</f>
        <v>0</v>
      </c>
      <c r="N1988" s="108">
        <f>IF('Master Tables'!$M1988&gt;0,4,0)</f>
        <v>0</v>
      </c>
    </row>
    <row r="1989" spans="1:14">
      <c r="A1989" s="109"/>
      <c r="B1989" s="110"/>
      <c r="C1989" s="110"/>
      <c r="D1989" s="110"/>
      <c r="E1989" s="110"/>
      <c r="F1989" s="110"/>
      <c r="G1989" s="110"/>
      <c r="H1989" s="109"/>
      <c r="I1989" s="109"/>
      <c r="J1989" s="109"/>
      <c r="K1989" s="109"/>
      <c r="L1989" s="107" t="str">
        <f>IF(COUNTA('Master Tables'!$A1989:$C1989)=0,"",IF(COUNTA('Master Tables'!$D1989:$E1989,'Master Tables'!$I1989)=3,"Yes","No"))</f>
        <v/>
      </c>
      <c r="M1989" s="107">
        <f>COUNTA('Master Tables'!$D1989:$E1989,'Master Tables'!$I1989)+IF('Master Tables'!$J1989="Yes",1,0)</f>
        <v>0</v>
      </c>
      <c r="N1989" s="108">
        <f>IF('Master Tables'!$M1989&gt;0,4,0)</f>
        <v>0</v>
      </c>
    </row>
    <row r="1990" spans="1:14">
      <c r="A1990" s="109"/>
      <c r="B1990" s="110"/>
      <c r="C1990" s="110"/>
      <c r="D1990" s="110"/>
      <c r="E1990" s="110"/>
      <c r="F1990" s="110"/>
      <c r="G1990" s="110"/>
      <c r="H1990" s="109"/>
      <c r="I1990" s="109"/>
      <c r="J1990" s="109"/>
      <c r="K1990" s="109"/>
      <c r="L1990" s="107" t="str">
        <f>IF(COUNTA('Master Tables'!$A1990:$C1990)=0,"",IF(COUNTA('Master Tables'!$D1990:$E1990,'Master Tables'!$I1990)=3,"Yes","No"))</f>
        <v/>
      </c>
      <c r="M1990" s="107">
        <f>COUNTA('Master Tables'!$D1990:$E1990,'Master Tables'!$I1990)+IF('Master Tables'!$J1990="Yes",1,0)</f>
        <v>0</v>
      </c>
      <c r="N1990" s="108">
        <f>IF('Master Tables'!$M1990&gt;0,4,0)</f>
        <v>0</v>
      </c>
    </row>
    <row r="1991" spans="1:14">
      <c r="A1991" s="109"/>
      <c r="B1991" s="110"/>
      <c r="C1991" s="110"/>
      <c r="D1991" s="110"/>
      <c r="E1991" s="110"/>
      <c r="F1991" s="110"/>
      <c r="G1991" s="110"/>
      <c r="H1991" s="109"/>
      <c r="I1991" s="109"/>
      <c r="J1991" s="109"/>
      <c r="K1991" s="109"/>
      <c r="L1991" s="107" t="str">
        <f>IF(COUNTA('Master Tables'!$A1991:$C1991)=0,"",IF(COUNTA('Master Tables'!$D1991:$E1991,'Master Tables'!$I1991)=3,"Yes","No"))</f>
        <v/>
      </c>
      <c r="M1991" s="107">
        <f>COUNTA('Master Tables'!$D1991:$E1991,'Master Tables'!$I1991)+IF('Master Tables'!$J1991="Yes",1,0)</f>
        <v>0</v>
      </c>
      <c r="N1991" s="108">
        <f>IF('Master Tables'!$M1991&gt;0,4,0)</f>
        <v>0</v>
      </c>
    </row>
    <row r="1992" spans="1:14">
      <c r="A1992" s="109"/>
      <c r="B1992" s="110"/>
      <c r="C1992" s="110"/>
      <c r="D1992" s="110"/>
      <c r="E1992" s="110"/>
      <c r="F1992" s="110"/>
      <c r="G1992" s="110"/>
      <c r="H1992" s="109"/>
      <c r="I1992" s="109"/>
      <c r="J1992" s="109"/>
      <c r="K1992" s="109"/>
      <c r="L1992" s="107" t="str">
        <f>IF(COUNTA('Master Tables'!$A1992:$C1992)=0,"",IF(COUNTA('Master Tables'!$D1992:$E1992,'Master Tables'!$I1992)=3,"Yes","No"))</f>
        <v/>
      </c>
      <c r="M1992" s="107">
        <f>COUNTA('Master Tables'!$D1992:$E1992,'Master Tables'!$I1992)+IF('Master Tables'!$J1992="Yes",1,0)</f>
        <v>0</v>
      </c>
      <c r="N1992" s="108">
        <f>IF('Master Tables'!$M1992&gt;0,4,0)</f>
        <v>0</v>
      </c>
    </row>
    <row r="1993" spans="1:14">
      <c r="A1993" s="109"/>
      <c r="B1993" s="110"/>
      <c r="C1993" s="110"/>
      <c r="D1993" s="110"/>
      <c r="E1993" s="110"/>
      <c r="F1993" s="110"/>
      <c r="G1993" s="110"/>
      <c r="H1993" s="109"/>
      <c r="I1993" s="109"/>
      <c r="J1993" s="109"/>
      <c r="K1993" s="109"/>
      <c r="L1993" s="107" t="str">
        <f>IF(COUNTA('Master Tables'!$A1993:$C1993)=0,"",IF(COUNTA('Master Tables'!$D1993:$E1993,'Master Tables'!$I1993)=3,"Yes","No"))</f>
        <v/>
      </c>
      <c r="M1993" s="107">
        <f>COUNTA('Master Tables'!$D1993:$E1993,'Master Tables'!$I1993)+IF('Master Tables'!$J1993="Yes",1,0)</f>
        <v>0</v>
      </c>
      <c r="N1993" s="108">
        <f>IF('Master Tables'!$M1993&gt;0,4,0)</f>
        <v>0</v>
      </c>
    </row>
    <row r="1994" spans="1:14">
      <c r="A1994" s="109"/>
      <c r="B1994" s="110"/>
      <c r="C1994" s="110"/>
      <c r="D1994" s="110"/>
      <c r="E1994" s="110"/>
      <c r="F1994" s="110"/>
      <c r="G1994" s="110"/>
      <c r="H1994" s="109"/>
      <c r="I1994" s="109"/>
      <c r="J1994" s="109"/>
      <c r="K1994" s="109"/>
      <c r="L1994" s="107" t="str">
        <f>IF(COUNTA('Master Tables'!$A1994:$C1994)=0,"",IF(COUNTA('Master Tables'!$D1994:$E1994,'Master Tables'!$I1994)=3,"Yes","No"))</f>
        <v/>
      </c>
      <c r="M1994" s="107">
        <f>COUNTA('Master Tables'!$D1994:$E1994,'Master Tables'!$I1994)+IF('Master Tables'!$J1994="Yes",1,0)</f>
        <v>0</v>
      </c>
      <c r="N1994" s="108">
        <f>IF('Master Tables'!$M1994&gt;0,4,0)</f>
        <v>0</v>
      </c>
    </row>
    <row r="1995" spans="1:14">
      <c r="A1995" s="109"/>
      <c r="B1995" s="110"/>
      <c r="C1995" s="110"/>
      <c r="D1995" s="110"/>
      <c r="E1995" s="110"/>
      <c r="F1995" s="110"/>
      <c r="G1995" s="110"/>
      <c r="H1995" s="109"/>
      <c r="I1995" s="109"/>
      <c r="J1995" s="109"/>
      <c r="K1995" s="109"/>
      <c r="L1995" s="107" t="str">
        <f>IF(COUNTA('Master Tables'!$A1995:$C1995)=0,"",IF(COUNTA('Master Tables'!$D1995:$E1995,'Master Tables'!$I1995)=3,"Yes","No"))</f>
        <v/>
      </c>
      <c r="M1995" s="107">
        <f>COUNTA('Master Tables'!$D1995:$E1995,'Master Tables'!$I1995)+IF('Master Tables'!$J1995="Yes",1,0)</f>
        <v>0</v>
      </c>
      <c r="N1995" s="108">
        <f>IF('Master Tables'!$M1995&gt;0,4,0)</f>
        <v>0</v>
      </c>
    </row>
    <row r="1996" spans="1:14">
      <c r="A1996" s="109"/>
      <c r="B1996" s="110"/>
      <c r="C1996" s="110"/>
      <c r="D1996" s="110"/>
      <c r="E1996" s="110"/>
      <c r="F1996" s="110"/>
      <c r="G1996" s="110"/>
      <c r="H1996" s="109"/>
      <c r="I1996" s="109"/>
      <c r="J1996" s="109"/>
      <c r="K1996" s="109"/>
      <c r="L1996" s="107" t="str">
        <f>IF(COUNTA('Master Tables'!$A1996:$C1996)=0,"",IF(COUNTA('Master Tables'!$D1996:$E1996,'Master Tables'!$I1996)=3,"Yes","No"))</f>
        <v/>
      </c>
      <c r="M1996" s="107">
        <f>COUNTA('Master Tables'!$D1996:$E1996,'Master Tables'!$I1996)+IF('Master Tables'!$J1996="Yes",1,0)</f>
        <v>0</v>
      </c>
      <c r="N1996" s="108">
        <f>IF('Master Tables'!$M1996&gt;0,4,0)</f>
        <v>0</v>
      </c>
    </row>
    <row r="1997" spans="1:14">
      <c r="A1997" s="109"/>
      <c r="B1997" s="110"/>
      <c r="C1997" s="110"/>
      <c r="D1997" s="110"/>
      <c r="E1997" s="110"/>
      <c r="F1997" s="110"/>
      <c r="G1997" s="110"/>
      <c r="H1997" s="109"/>
      <c r="I1997" s="109"/>
      <c r="J1997" s="109"/>
      <c r="K1997" s="109"/>
      <c r="L1997" s="107" t="str">
        <f>IF(COUNTA('Master Tables'!$A1997:$C1997)=0,"",IF(COUNTA('Master Tables'!$D1997:$E1997,'Master Tables'!$I1997)=3,"Yes","No"))</f>
        <v/>
      </c>
      <c r="M1997" s="107">
        <f>COUNTA('Master Tables'!$D1997:$E1997,'Master Tables'!$I1997)+IF('Master Tables'!$J1997="Yes",1,0)</f>
        <v>0</v>
      </c>
      <c r="N1997" s="108">
        <f>IF('Master Tables'!$M1997&gt;0,4,0)</f>
        <v>0</v>
      </c>
    </row>
    <row r="1998" spans="1:14">
      <c r="A1998" s="109"/>
      <c r="B1998" s="110"/>
      <c r="C1998" s="110"/>
      <c r="D1998" s="110"/>
      <c r="E1998" s="110"/>
      <c r="F1998" s="110"/>
      <c r="G1998" s="110"/>
      <c r="H1998" s="109"/>
      <c r="I1998" s="109"/>
      <c r="J1998" s="109"/>
      <c r="K1998" s="109"/>
      <c r="L1998" s="107" t="str">
        <f>IF(COUNTA('Master Tables'!$A1998:$C1998)=0,"",IF(COUNTA('Master Tables'!$D1998:$E1998,'Master Tables'!$I1998)=3,"Yes","No"))</f>
        <v/>
      </c>
      <c r="M1998" s="107">
        <f>COUNTA('Master Tables'!$D1998:$E1998,'Master Tables'!$I1998)+IF('Master Tables'!$J1998="Yes",1,0)</f>
        <v>0</v>
      </c>
      <c r="N1998" s="108">
        <f>IF('Master Tables'!$M1998&gt;0,4,0)</f>
        <v>0</v>
      </c>
    </row>
    <row r="1999" spans="1:14">
      <c r="A1999" s="109"/>
      <c r="B1999" s="110"/>
      <c r="C1999" s="110"/>
      <c r="D1999" s="110"/>
      <c r="E1999" s="110"/>
      <c r="F1999" s="110"/>
      <c r="G1999" s="110"/>
      <c r="H1999" s="109"/>
      <c r="I1999" s="109"/>
      <c r="J1999" s="109"/>
      <c r="K1999" s="109"/>
      <c r="L1999" s="107" t="str">
        <f>IF(COUNTA('Master Tables'!$A1999:$C1999)=0,"",IF(COUNTA('Master Tables'!$D1999:$E1999,'Master Tables'!$I1999)=3,"Yes","No"))</f>
        <v/>
      </c>
      <c r="M1999" s="107">
        <f>COUNTA('Master Tables'!$D1999:$E1999,'Master Tables'!$I1999)+IF('Master Tables'!$J1999="Yes",1,0)</f>
        <v>0</v>
      </c>
      <c r="N1999" s="108">
        <f>IF('Master Tables'!$M1999&gt;0,4,0)</f>
        <v>0</v>
      </c>
    </row>
    <row r="2000" spans="1:14">
      <c r="A2000" s="109"/>
      <c r="B2000" s="110"/>
      <c r="C2000" s="110"/>
      <c r="D2000" s="110"/>
      <c r="E2000" s="110"/>
      <c r="F2000" s="110"/>
      <c r="G2000" s="110"/>
      <c r="H2000" s="109"/>
      <c r="I2000" s="109"/>
      <c r="J2000" s="109"/>
      <c r="K2000" s="109"/>
      <c r="L2000" s="107" t="str">
        <f>IF(COUNTA('Master Tables'!$A2000:$C2000)=0,"",IF(COUNTA('Master Tables'!$D2000:$E2000,'Master Tables'!$I2000)=3,"Yes","No"))</f>
        <v/>
      </c>
      <c r="M2000" s="107">
        <f>COUNTA('Master Tables'!$D2000:$E2000,'Master Tables'!$I2000)+IF('Master Tables'!$J2000="Yes",1,0)</f>
        <v>0</v>
      </c>
      <c r="N2000" s="108">
        <f>IF('Master Tables'!$M2000&gt;0,4,0)</f>
        <v>0</v>
      </c>
    </row>
    <row r="2001" spans="1:14">
      <c r="A2001" s="109"/>
      <c r="B2001" s="110"/>
      <c r="C2001" s="110"/>
      <c r="D2001" s="110"/>
      <c r="E2001" s="110"/>
      <c r="F2001" s="110"/>
      <c r="G2001" s="110"/>
      <c r="H2001" s="109"/>
      <c r="I2001" s="109"/>
      <c r="J2001" s="109"/>
      <c r="K2001" s="109"/>
      <c r="L2001" s="107" t="str">
        <f>IF(COUNTA('Master Tables'!$A2001:$C2001)=0,"",IF(COUNTA('Master Tables'!$D2001:$E2001,'Master Tables'!$I2001)=3,"Yes","No"))</f>
        <v/>
      </c>
      <c r="M2001" s="107">
        <f>COUNTA('Master Tables'!$D2001:$E2001,'Master Tables'!$I2001)+IF('Master Tables'!$J2001="Yes",1,0)</f>
        <v>0</v>
      </c>
      <c r="N2001" s="108">
        <f>IF('Master Tables'!$M2001&gt;0,4,0)</f>
        <v>0</v>
      </c>
    </row>
    <row r="2002" spans="1:14">
      <c r="A2002" s="109"/>
      <c r="B2002" s="110"/>
      <c r="C2002" s="110"/>
      <c r="D2002" s="110"/>
      <c r="E2002" s="110"/>
      <c r="F2002" s="110"/>
      <c r="G2002" s="110"/>
      <c r="H2002" s="109"/>
      <c r="I2002" s="109"/>
      <c r="J2002" s="109"/>
      <c r="K2002" s="109"/>
      <c r="L2002" s="107" t="str">
        <f>IF(COUNTA('Master Tables'!$A2002:$C2002)=0,"",IF(COUNTA('Master Tables'!$D2002:$E2002,'Master Tables'!$I2002)=3,"Yes","No"))</f>
        <v/>
      </c>
      <c r="M2002" s="107">
        <f>COUNTA('Master Tables'!$D2002:$E2002,'Master Tables'!$I2002)+IF('Master Tables'!$J2002="Yes",1,0)</f>
        <v>0</v>
      </c>
      <c r="N2002" s="108">
        <f>IF('Master Tables'!$M2002&gt;0,4,0)</f>
        <v>0</v>
      </c>
    </row>
    <row r="2003" spans="1:14">
      <c r="A2003" s="109"/>
      <c r="B2003" s="110"/>
      <c r="C2003" s="110"/>
      <c r="D2003" s="110"/>
      <c r="E2003" s="110"/>
      <c r="F2003" s="110"/>
      <c r="G2003" s="110"/>
      <c r="H2003" s="109"/>
      <c r="I2003" s="109"/>
      <c r="J2003" s="109"/>
      <c r="K2003" s="109"/>
      <c r="L2003" s="107" t="str">
        <f>IF(COUNTA('Master Tables'!$A2003:$C2003)=0,"",IF(COUNTA('Master Tables'!$D2003:$E2003,'Master Tables'!$I2003)=3,"Yes","No"))</f>
        <v/>
      </c>
      <c r="M2003" s="107">
        <f>COUNTA('Master Tables'!$D2003:$E2003,'Master Tables'!$I2003)+IF('Master Tables'!$J2003="Yes",1,0)</f>
        <v>0</v>
      </c>
      <c r="N2003" s="108">
        <f>IF('Master Tables'!$M2003&gt;0,4,0)</f>
        <v>0</v>
      </c>
    </row>
    <row r="2004" spans="1:14">
      <c r="A2004" s="109"/>
      <c r="B2004" s="110"/>
      <c r="C2004" s="110"/>
      <c r="D2004" s="110"/>
      <c r="E2004" s="110"/>
      <c r="F2004" s="110"/>
      <c r="G2004" s="110"/>
      <c r="H2004" s="109"/>
      <c r="I2004" s="109"/>
      <c r="J2004" s="109"/>
      <c r="K2004" s="109"/>
      <c r="L2004" s="107" t="str">
        <f>IF(COUNTA('Master Tables'!$A2004:$C2004)=0,"",IF(COUNTA('Master Tables'!$D2004:$E2004,'Master Tables'!$I2004)=3,"Yes","No"))</f>
        <v/>
      </c>
      <c r="M2004" s="107">
        <f>COUNTA('Master Tables'!$D2004:$E2004,'Master Tables'!$I2004)+IF('Master Tables'!$J2004="Yes",1,0)</f>
        <v>0</v>
      </c>
      <c r="N2004" s="108">
        <f>IF('Master Tables'!$M2004&gt;0,4,0)</f>
        <v>0</v>
      </c>
    </row>
    <row r="2005" spans="1:14">
      <c r="A2005" s="109"/>
      <c r="B2005" s="110"/>
      <c r="C2005" s="110"/>
      <c r="D2005" s="110"/>
      <c r="E2005" s="110"/>
      <c r="F2005" s="110"/>
      <c r="G2005" s="110"/>
      <c r="H2005" s="109"/>
      <c r="I2005" s="109"/>
      <c r="J2005" s="109"/>
      <c r="K2005" s="109"/>
      <c r="L2005" s="107" t="str">
        <f>IF(COUNTA('Master Tables'!$A2005:$C2005)=0,"",IF(COUNTA('Master Tables'!$D2005:$E2005,'Master Tables'!$I2005)=3,"Yes","No"))</f>
        <v/>
      </c>
      <c r="M2005" s="107">
        <f>COUNTA('Master Tables'!$D2005:$E2005,'Master Tables'!$I2005)+IF('Master Tables'!$J2005="Yes",1,0)</f>
        <v>0</v>
      </c>
      <c r="N2005" s="108">
        <f>IF('Master Tables'!$M2005&gt;0,4,0)</f>
        <v>0</v>
      </c>
    </row>
    <row r="2006" spans="1:14">
      <c r="A2006" s="109"/>
      <c r="B2006" s="110"/>
      <c r="C2006" s="110"/>
      <c r="D2006" s="110"/>
      <c r="E2006" s="110"/>
      <c r="F2006" s="110"/>
      <c r="G2006" s="110"/>
      <c r="H2006" s="109"/>
      <c r="I2006" s="109"/>
      <c r="J2006" s="109"/>
      <c r="K2006" s="109"/>
      <c r="L2006" s="107" t="str">
        <f>IF(COUNTA('Master Tables'!$A2006:$C2006)=0,"",IF(COUNTA('Master Tables'!$D2006:$E2006,'Master Tables'!$I2006)=3,"Yes","No"))</f>
        <v/>
      </c>
      <c r="M2006" s="107">
        <f>COUNTA('Master Tables'!$D2006:$E2006,'Master Tables'!$I2006)+IF('Master Tables'!$J2006="Yes",1,0)</f>
        <v>0</v>
      </c>
      <c r="N2006" s="108">
        <f>IF('Master Tables'!$M2006&gt;0,4,0)</f>
        <v>0</v>
      </c>
    </row>
    <row r="2007" spans="1:14">
      <c r="A2007" s="109"/>
      <c r="B2007" s="110"/>
      <c r="C2007" s="110"/>
      <c r="D2007" s="110"/>
      <c r="E2007" s="110"/>
      <c r="F2007" s="110"/>
      <c r="G2007" s="110"/>
      <c r="H2007" s="109"/>
      <c r="I2007" s="109"/>
      <c r="J2007" s="109"/>
      <c r="K2007" s="109"/>
      <c r="L2007" s="107" t="str">
        <f>IF(COUNTA('Master Tables'!$A2007:$C2007)=0,"",IF(COUNTA('Master Tables'!$D2007:$E2007,'Master Tables'!$I2007)=3,"Yes","No"))</f>
        <v/>
      </c>
      <c r="M2007" s="107">
        <f>COUNTA('Master Tables'!$D2007:$E2007,'Master Tables'!$I2007)+IF('Master Tables'!$J2007="Yes",1,0)</f>
        <v>0</v>
      </c>
      <c r="N2007" s="108">
        <f>IF('Master Tables'!$M2007&gt;0,4,0)</f>
        <v>0</v>
      </c>
    </row>
    <row r="2008" spans="1:14">
      <c r="A2008" s="109"/>
      <c r="B2008" s="110"/>
      <c r="C2008" s="110"/>
      <c r="D2008" s="110"/>
      <c r="E2008" s="110"/>
      <c r="F2008" s="110"/>
      <c r="G2008" s="110"/>
      <c r="H2008" s="109"/>
      <c r="I2008" s="109"/>
      <c r="J2008" s="109"/>
      <c r="K2008" s="109"/>
      <c r="L2008" s="107" t="str">
        <f>IF(COUNTA('Master Tables'!$A2008:$C2008)=0,"",IF(COUNTA('Master Tables'!$D2008:$E2008,'Master Tables'!$I2008)=3,"Yes","No"))</f>
        <v/>
      </c>
      <c r="M2008" s="107">
        <f>COUNTA('Master Tables'!$D2008:$E2008,'Master Tables'!$I2008)+IF('Master Tables'!$J2008="Yes",1,0)</f>
        <v>0</v>
      </c>
      <c r="N2008" s="108">
        <f>IF('Master Tables'!$M2008&gt;0,4,0)</f>
        <v>0</v>
      </c>
    </row>
    <row r="2009" spans="1:14">
      <c r="A2009" s="109"/>
      <c r="B2009" s="110"/>
      <c r="C2009" s="110"/>
      <c r="D2009" s="110"/>
      <c r="E2009" s="110"/>
      <c r="F2009" s="110"/>
      <c r="G2009" s="110"/>
      <c r="H2009" s="109"/>
      <c r="I2009" s="109"/>
      <c r="J2009" s="109"/>
      <c r="K2009" s="109"/>
      <c r="L2009" s="107" t="str">
        <f>IF(COUNTA('Master Tables'!$A2009:$C2009)=0,"",IF(COUNTA('Master Tables'!$D2009:$E2009,'Master Tables'!$I2009)=3,"Yes","No"))</f>
        <v/>
      </c>
      <c r="M2009" s="107">
        <f>COUNTA('Master Tables'!$D2009:$E2009,'Master Tables'!$I2009)+IF('Master Tables'!$J2009="Yes",1,0)</f>
        <v>0</v>
      </c>
      <c r="N2009" s="108">
        <f>IF('Master Tables'!$M2009&gt;0,4,0)</f>
        <v>0</v>
      </c>
    </row>
    <row r="2010" spans="1:14">
      <c r="A2010" s="109"/>
      <c r="B2010" s="110"/>
      <c r="C2010" s="110"/>
      <c r="D2010" s="110"/>
      <c r="E2010" s="110"/>
      <c r="F2010" s="110"/>
      <c r="G2010" s="110"/>
      <c r="H2010" s="109"/>
      <c r="I2010" s="109"/>
      <c r="J2010" s="109"/>
      <c r="K2010" s="109"/>
      <c r="L2010" s="107" t="str">
        <f>IF(COUNTA('Master Tables'!$A2010:$C2010)=0,"",IF(COUNTA('Master Tables'!$D2010:$E2010,'Master Tables'!$I2010)=3,"Yes","No"))</f>
        <v/>
      </c>
      <c r="M2010" s="107">
        <f>COUNTA('Master Tables'!$D2010:$E2010,'Master Tables'!$I2010)+IF('Master Tables'!$J2010="Yes",1,0)</f>
        <v>0</v>
      </c>
      <c r="N2010" s="108">
        <f>IF('Master Tables'!$M2010&gt;0,4,0)</f>
        <v>0</v>
      </c>
    </row>
    <row r="2011" spans="1:14">
      <c r="A2011" s="109"/>
      <c r="B2011" s="110"/>
      <c r="C2011" s="110"/>
      <c r="D2011" s="110"/>
      <c r="E2011" s="110"/>
      <c r="F2011" s="110"/>
      <c r="G2011" s="110"/>
      <c r="H2011" s="109"/>
      <c r="I2011" s="109"/>
      <c r="J2011" s="109"/>
      <c r="K2011" s="109"/>
      <c r="L2011" s="107" t="str">
        <f>IF(COUNTA('Master Tables'!$A2011:$C2011)=0,"",IF(COUNTA('Master Tables'!$D2011:$E2011,'Master Tables'!$I2011)=3,"Yes","No"))</f>
        <v/>
      </c>
      <c r="M2011" s="107">
        <f>COUNTA('Master Tables'!$D2011:$E2011,'Master Tables'!$I2011)+IF('Master Tables'!$J2011="Yes",1,0)</f>
        <v>0</v>
      </c>
      <c r="N2011" s="108">
        <f>IF('Master Tables'!$M2011&gt;0,4,0)</f>
        <v>0</v>
      </c>
    </row>
    <row r="2012" spans="1:14">
      <c r="A2012" s="109"/>
      <c r="B2012" s="110"/>
      <c r="C2012" s="110"/>
      <c r="D2012" s="110"/>
      <c r="E2012" s="110"/>
      <c r="F2012" s="110"/>
      <c r="G2012" s="110"/>
      <c r="H2012" s="109"/>
      <c r="I2012" s="109"/>
      <c r="J2012" s="109"/>
      <c r="K2012" s="109"/>
      <c r="L2012" s="107" t="str">
        <f>IF(COUNTA('Master Tables'!$A2012:$C2012)=0,"",IF(COUNTA('Master Tables'!$D2012:$E2012,'Master Tables'!$I2012)=3,"Yes","No"))</f>
        <v/>
      </c>
      <c r="M2012" s="107">
        <f>COUNTA('Master Tables'!$D2012:$E2012,'Master Tables'!$I2012)+IF('Master Tables'!$J2012="Yes",1,0)</f>
        <v>0</v>
      </c>
      <c r="N2012" s="108">
        <f>IF('Master Tables'!$M2012&gt;0,4,0)</f>
        <v>0</v>
      </c>
    </row>
    <row r="2013" spans="1:14">
      <c r="A2013" s="109"/>
      <c r="B2013" s="110"/>
      <c r="C2013" s="110"/>
      <c r="D2013" s="110"/>
      <c r="E2013" s="110"/>
      <c r="F2013" s="110"/>
      <c r="G2013" s="110"/>
      <c r="H2013" s="109"/>
      <c r="I2013" s="109"/>
      <c r="J2013" s="109"/>
      <c r="K2013" s="109"/>
      <c r="L2013" s="107" t="str">
        <f>IF(COUNTA('Master Tables'!$A2013:$C2013)=0,"",IF(COUNTA('Master Tables'!$D2013:$E2013,'Master Tables'!$I2013)=3,"Yes","No"))</f>
        <v/>
      </c>
      <c r="M2013" s="107">
        <f>COUNTA('Master Tables'!$D2013:$E2013,'Master Tables'!$I2013)+IF('Master Tables'!$J2013="Yes",1,0)</f>
        <v>0</v>
      </c>
      <c r="N2013" s="108">
        <f>IF('Master Tables'!$M2013&gt;0,4,0)</f>
        <v>0</v>
      </c>
    </row>
    <row r="2014" spans="1:14">
      <c r="A2014" s="109"/>
      <c r="B2014" s="110"/>
      <c r="C2014" s="110"/>
      <c r="D2014" s="110"/>
      <c r="E2014" s="110"/>
      <c r="F2014" s="110"/>
      <c r="G2014" s="110"/>
      <c r="H2014" s="109"/>
      <c r="I2014" s="109"/>
      <c r="J2014" s="109"/>
      <c r="K2014" s="109"/>
      <c r="L2014" s="107" t="str">
        <f>IF(COUNTA('Master Tables'!$A2014:$C2014)=0,"",IF(COUNTA('Master Tables'!$D2014:$E2014,'Master Tables'!$I2014)=3,"Yes","No"))</f>
        <v/>
      </c>
      <c r="M2014" s="107">
        <f>COUNTA('Master Tables'!$D2014:$E2014,'Master Tables'!$I2014)+IF('Master Tables'!$J2014="Yes",1,0)</f>
        <v>0</v>
      </c>
      <c r="N2014" s="108">
        <f>IF('Master Tables'!$M2014&gt;0,4,0)</f>
        <v>0</v>
      </c>
    </row>
    <row r="2015" spans="1:14">
      <c r="A2015" s="109"/>
      <c r="B2015" s="110"/>
      <c r="C2015" s="110"/>
      <c r="D2015" s="110"/>
      <c r="E2015" s="110"/>
      <c r="F2015" s="110"/>
      <c r="G2015" s="110"/>
      <c r="H2015" s="109"/>
      <c r="I2015" s="109"/>
      <c r="J2015" s="109"/>
      <c r="K2015" s="109"/>
      <c r="L2015" s="107" t="str">
        <f>IF(COUNTA('Master Tables'!$A2015:$C2015)=0,"",IF(COUNTA('Master Tables'!$D2015:$E2015,'Master Tables'!$I2015)=3,"Yes","No"))</f>
        <v/>
      </c>
      <c r="M2015" s="107">
        <f>COUNTA('Master Tables'!$D2015:$E2015,'Master Tables'!$I2015)+IF('Master Tables'!$J2015="Yes",1,0)</f>
        <v>0</v>
      </c>
      <c r="N2015" s="108">
        <f>IF('Master Tables'!$M2015&gt;0,4,0)</f>
        <v>0</v>
      </c>
    </row>
    <row r="2016" spans="1:14">
      <c r="A2016" s="109"/>
      <c r="B2016" s="110"/>
      <c r="C2016" s="110"/>
      <c r="D2016" s="110"/>
      <c r="E2016" s="110"/>
      <c r="F2016" s="110"/>
      <c r="G2016" s="110"/>
      <c r="H2016" s="109"/>
      <c r="I2016" s="109"/>
      <c r="J2016" s="109"/>
      <c r="K2016" s="109"/>
      <c r="L2016" s="107" t="str">
        <f>IF(COUNTA('Master Tables'!$A2016:$C2016)=0,"",IF(COUNTA('Master Tables'!$D2016:$E2016,'Master Tables'!$I2016)=3,"Yes","No"))</f>
        <v/>
      </c>
      <c r="M2016" s="107">
        <f>COUNTA('Master Tables'!$D2016:$E2016,'Master Tables'!$I2016)+IF('Master Tables'!$J2016="Yes",1,0)</f>
        <v>0</v>
      </c>
      <c r="N2016" s="108">
        <f>IF('Master Tables'!$M2016&gt;0,4,0)</f>
        <v>0</v>
      </c>
    </row>
    <row r="2017" spans="1:14">
      <c r="A2017" s="109"/>
      <c r="B2017" s="110"/>
      <c r="C2017" s="110"/>
      <c r="D2017" s="110"/>
      <c r="E2017" s="110"/>
      <c r="F2017" s="110"/>
      <c r="G2017" s="110"/>
      <c r="H2017" s="109"/>
      <c r="I2017" s="109"/>
      <c r="J2017" s="109"/>
      <c r="K2017" s="109"/>
      <c r="L2017" s="107" t="str">
        <f>IF(COUNTA('Master Tables'!$A2017:$C2017)=0,"",IF(COUNTA('Master Tables'!$D2017:$E2017,'Master Tables'!$I2017)=3,"Yes","No"))</f>
        <v/>
      </c>
      <c r="M2017" s="107">
        <f>COUNTA('Master Tables'!$D2017:$E2017,'Master Tables'!$I2017)+IF('Master Tables'!$J2017="Yes",1,0)</f>
        <v>0</v>
      </c>
      <c r="N2017" s="108">
        <f>IF('Master Tables'!$M2017&gt;0,4,0)</f>
        <v>0</v>
      </c>
    </row>
    <row r="2018" spans="1:14">
      <c r="A2018" s="109"/>
      <c r="B2018" s="110"/>
      <c r="C2018" s="110"/>
      <c r="D2018" s="110"/>
      <c r="E2018" s="110"/>
      <c r="F2018" s="110"/>
      <c r="G2018" s="110"/>
      <c r="H2018" s="109"/>
      <c r="I2018" s="109"/>
      <c r="J2018" s="109"/>
      <c r="K2018" s="109"/>
      <c r="L2018" s="107" t="str">
        <f>IF(COUNTA('Master Tables'!$A2018:$C2018)=0,"",IF(COUNTA('Master Tables'!$D2018:$E2018,'Master Tables'!$I2018)=3,"Yes","No"))</f>
        <v/>
      </c>
      <c r="M2018" s="107">
        <f>COUNTA('Master Tables'!$D2018:$E2018,'Master Tables'!$I2018)+IF('Master Tables'!$J2018="Yes",1,0)</f>
        <v>0</v>
      </c>
      <c r="N2018" s="108">
        <f>IF('Master Tables'!$M2018&gt;0,4,0)</f>
        <v>0</v>
      </c>
    </row>
    <row r="2019" spans="1:14">
      <c r="A2019" s="109"/>
      <c r="B2019" s="110"/>
      <c r="C2019" s="110"/>
      <c r="D2019" s="110"/>
      <c r="E2019" s="110"/>
      <c r="F2019" s="110"/>
      <c r="G2019" s="110"/>
      <c r="H2019" s="109"/>
      <c r="I2019" s="109"/>
      <c r="J2019" s="109"/>
      <c r="K2019" s="109"/>
      <c r="L2019" s="107" t="str">
        <f>IF(COUNTA('Master Tables'!$A2019:$C2019)=0,"",IF(COUNTA('Master Tables'!$D2019:$E2019,'Master Tables'!$I2019)=3,"Yes","No"))</f>
        <v/>
      </c>
      <c r="M2019" s="107">
        <f>COUNTA('Master Tables'!$D2019:$E2019,'Master Tables'!$I2019)+IF('Master Tables'!$J2019="Yes",1,0)</f>
        <v>0</v>
      </c>
      <c r="N2019" s="108">
        <f>IF('Master Tables'!$M2019&gt;0,4,0)</f>
        <v>0</v>
      </c>
    </row>
    <row r="2020" spans="1:14">
      <c r="A2020" s="109"/>
      <c r="B2020" s="110"/>
      <c r="C2020" s="110"/>
      <c r="D2020" s="110"/>
      <c r="E2020" s="110"/>
      <c r="F2020" s="110"/>
      <c r="G2020" s="110"/>
      <c r="H2020" s="109"/>
      <c r="I2020" s="109"/>
      <c r="J2020" s="109"/>
      <c r="K2020" s="109"/>
      <c r="L2020" s="107" t="str">
        <f>IF(COUNTA('Master Tables'!$A2020:$C2020)=0,"",IF(COUNTA('Master Tables'!$D2020:$E2020,'Master Tables'!$I2020)=3,"Yes","No"))</f>
        <v/>
      </c>
      <c r="M2020" s="107">
        <f>COUNTA('Master Tables'!$D2020:$E2020,'Master Tables'!$I2020)+IF('Master Tables'!$J2020="Yes",1,0)</f>
        <v>0</v>
      </c>
      <c r="N2020" s="108">
        <f>IF('Master Tables'!$M2020&gt;0,4,0)</f>
        <v>0</v>
      </c>
    </row>
    <row r="2021" spans="1:14">
      <c r="A2021" s="109"/>
      <c r="B2021" s="110"/>
      <c r="C2021" s="110"/>
      <c r="D2021" s="110"/>
      <c r="E2021" s="110"/>
      <c r="F2021" s="110"/>
      <c r="G2021" s="110"/>
      <c r="H2021" s="109"/>
      <c r="I2021" s="109"/>
      <c r="J2021" s="109"/>
      <c r="K2021" s="109"/>
      <c r="L2021" s="107" t="str">
        <f>IF(COUNTA('Master Tables'!$A2021:$C2021)=0,"",IF(COUNTA('Master Tables'!$D2021:$E2021,'Master Tables'!$I2021)=3,"Yes","No"))</f>
        <v/>
      </c>
      <c r="M2021" s="107">
        <f>COUNTA('Master Tables'!$D2021:$E2021,'Master Tables'!$I2021)+IF('Master Tables'!$J2021="Yes",1,0)</f>
        <v>0</v>
      </c>
      <c r="N2021" s="108">
        <f>IF('Master Tables'!$M2021&gt;0,4,0)</f>
        <v>0</v>
      </c>
    </row>
    <row r="2022" spans="1:14">
      <c r="A2022" s="109"/>
      <c r="B2022" s="110"/>
      <c r="C2022" s="110"/>
      <c r="D2022" s="110"/>
      <c r="E2022" s="110"/>
      <c r="F2022" s="110"/>
      <c r="G2022" s="110"/>
      <c r="H2022" s="109"/>
      <c r="I2022" s="109"/>
      <c r="J2022" s="109"/>
      <c r="K2022" s="109"/>
      <c r="L2022" s="107" t="str">
        <f>IF(COUNTA('Master Tables'!$A2022:$C2022)=0,"",IF(COUNTA('Master Tables'!$D2022:$E2022,'Master Tables'!$I2022)=3,"Yes","No"))</f>
        <v/>
      </c>
      <c r="M2022" s="107">
        <f>COUNTA('Master Tables'!$D2022:$E2022,'Master Tables'!$I2022)+IF('Master Tables'!$J2022="Yes",1,0)</f>
        <v>0</v>
      </c>
      <c r="N2022" s="108">
        <f>IF('Master Tables'!$M2022&gt;0,4,0)</f>
        <v>0</v>
      </c>
    </row>
    <row r="2023" spans="1:14">
      <c r="A2023" s="109"/>
      <c r="B2023" s="110"/>
      <c r="C2023" s="110"/>
      <c r="D2023" s="110"/>
      <c r="E2023" s="110"/>
      <c r="F2023" s="110"/>
      <c r="G2023" s="110"/>
      <c r="H2023" s="109"/>
      <c r="I2023" s="109"/>
      <c r="J2023" s="109"/>
      <c r="K2023" s="109"/>
      <c r="L2023" s="107" t="str">
        <f>IF(COUNTA('Master Tables'!$A2023:$C2023)=0,"",IF(COUNTA('Master Tables'!$D2023:$E2023,'Master Tables'!$I2023)=3,"Yes","No"))</f>
        <v/>
      </c>
      <c r="M2023" s="107">
        <f>COUNTA('Master Tables'!$D2023:$E2023,'Master Tables'!$I2023)+IF('Master Tables'!$J2023="Yes",1,0)</f>
        <v>0</v>
      </c>
      <c r="N2023" s="108">
        <f>IF('Master Tables'!$M2023&gt;0,4,0)</f>
        <v>0</v>
      </c>
    </row>
    <row r="2024" spans="1:14">
      <c r="A2024" s="109"/>
      <c r="B2024" s="110"/>
      <c r="C2024" s="110"/>
      <c r="D2024" s="110"/>
      <c r="E2024" s="110"/>
      <c r="F2024" s="110"/>
      <c r="G2024" s="110"/>
      <c r="H2024" s="109"/>
      <c r="I2024" s="109"/>
      <c r="J2024" s="109"/>
      <c r="K2024" s="109"/>
      <c r="L2024" s="107" t="str">
        <f>IF(COUNTA('Master Tables'!$A2024:$C2024)=0,"",IF(COUNTA('Master Tables'!$D2024:$E2024,'Master Tables'!$I2024)=3,"Yes","No"))</f>
        <v/>
      </c>
      <c r="M2024" s="107">
        <f>COUNTA('Master Tables'!$D2024:$E2024,'Master Tables'!$I2024)+IF('Master Tables'!$J2024="Yes",1,0)</f>
        <v>0</v>
      </c>
      <c r="N2024" s="108">
        <f>IF('Master Tables'!$M2024&gt;0,4,0)</f>
        <v>0</v>
      </c>
    </row>
    <row r="2025" spans="1:14">
      <c r="A2025" s="109"/>
      <c r="B2025" s="110"/>
      <c r="C2025" s="110"/>
      <c r="D2025" s="110"/>
      <c r="E2025" s="110"/>
      <c r="F2025" s="110"/>
      <c r="G2025" s="110"/>
      <c r="H2025" s="109"/>
      <c r="I2025" s="109"/>
      <c r="J2025" s="109"/>
      <c r="K2025" s="109"/>
      <c r="L2025" s="107" t="str">
        <f>IF(COUNTA('Master Tables'!$A2025:$C2025)=0,"",IF(COUNTA('Master Tables'!$D2025:$E2025,'Master Tables'!$I2025)=3,"Yes","No"))</f>
        <v/>
      </c>
      <c r="M2025" s="107">
        <f>COUNTA('Master Tables'!$D2025:$E2025,'Master Tables'!$I2025)+IF('Master Tables'!$J2025="Yes",1,0)</f>
        <v>0</v>
      </c>
      <c r="N2025" s="108">
        <f>IF('Master Tables'!$M2025&gt;0,4,0)</f>
        <v>0</v>
      </c>
    </row>
    <row r="2026" spans="1:14">
      <c r="A2026" s="109"/>
      <c r="B2026" s="110"/>
      <c r="C2026" s="110"/>
      <c r="D2026" s="110"/>
      <c r="E2026" s="110"/>
      <c r="F2026" s="110"/>
      <c r="G2026" s="110"/>
      <c r="H2026" s="109"/>
      <c r="I2026" s="109"/>
      <c r="J2026" s="109"/>
      <c r="K2026" s="109"/>
      <c r="L2026" s="107" t="str">
        <f>IF(COUNTA('Master Tables'!$A2026:$C2026)=0,"",IF(COUNTA('Master Tables'!$D2026:$E2026,'Master Tables'!$I2026)=3,"Yes","No"))</f>
        <v/>
      </c>
      <c r="M2026" s="107">
        <f>COUNTA('Master Tables'!$D2026:$E2026,'Master Tables'!$I2026)+IF('Master Tables'!$J2026="Yes",1,0)</f>
        <v>0</v>
      </c>
      <c r="N2026" s="108">
        <f>IF('Master Tables'!$M2026&gt;0,4,0)</f>
        <v>0</v>
      </c>
    </row>
    <row r="2027" spans="1:14">
      <c r="A2027" s="109"/>
      <c r="B2027" s="110"/>
      <c r="C2027" s="110"/>
      <c r="D2027" s="110"/>
      <c r="E2027" s="110"/>
      <c r="F2027" s="110"/>
      <c r="G2027" s="110"/>
      <c r="H2027" s="109"/>
      <c r="I2027" s="109"/>
      <c r="J2027" s="109"/>
      <c r="K2027" s="109"/>
      <c r="L2027" s="107" t="str">
        <f>IF(COUNTA('Master Tables'!$A2027:$C2027)=0,"",IF(COUNTA('Master Tables'!$D2027:$E2027,'Master Tables'!$I2027)=3,"Yes","No"))</f>
        <v/>
      </c>
      <c r="M2027" s="107">
        <f>COUNTA('Master Tables'!$D2027:$E2027,'Master Tables'!$I2027)+IF('Master Tables'!$J2027="Yes",1,0)</f>
        <v>0</v>
      </c>
      <c r="N2027" s="108">
        <f>IF('Master Tables'!$M2027&gt;0,4,0)</f>
        <v>0</v>
      </c>
    </row>
    <row r="2028" spans="1:14">
      <c r="A2028" s="109"/>
      <c r="B2028" s="110"/>
      <c r="C2028" s="110"/>
      <c r="D2028" s="110"/>
      <c r="E2028" s="110"/>
      <c r="F2028" s="110"/>
      <c r="G2028" s="110"/>
      <c r="H2028" s="109"/>
      <c r="I2028" s="109"/>
      <c r="J2028" s="109"/>
      <c r="K2028" s="109"/>
      <c r="L2028" s="107" t="str">
        <f>IF(COUNTA('Master Tables'!$A2028:$C2028)=0,"",IF(COUNTA('Master Tables'!$D2028:$E2028,'Master Tables'!$I2028)=3,"Yes","No"))</f>
        <v/>
      </c>
      <c r="M2028" s="107">
        <f>COUNTA('Master Tables'!$D2028:$E2028,'Master Tables'!$I2028)+IF('Master Tables'!$J2028="Yes",1,0)</f>
        <v>0</v>
      </c>
      <c r="N2028" s="108">
        <f>IF('Master Tables'!$M2028&gt;0,4,0)</f>
        <v>0</v>
      </c>
    </row>
    <row r="2029" spans="1:14">
      <c r="A2029" s="109"/>
      <c r="B2029" s="110"/>
      <c r="C2029" s="110"/>
      <c r="D2029" s="110"/>
      <c r="E2029" s="110"/>
      <c r="F2029" s="110"/>
      <c r="G2029" s="110"/>
      <c r="H2029" s="109"/>
      <c r="I2029" s="109"/>
      <c r="J2029" s="109"/>
      <c r="K2029" s="109"/>
      <c r="L2029" s="107" t="str">
        <f>IF(COUNTA('Master Tables'!$A2029:$C2029)=0,"",IF(COUNTA('Master Tables'!$D2029:$E2029,'Master Tables'!$I2029)=3,"Yes","No"))</f>
        <v/>
      </c>
      <c r="M2029" s="107">
        <f>COUNTA('Master Tables'!$D2029:$E2029,'Master Tables'!$I2029)+IF('Master Tables'!$J2029="Yes",1,0)</f>
        <v>0</v>
      </c>
      <c r="N2029" s="108">
        <f>IF('Master Tables'!$M2029&gt;0,4,0)</f>
        <v>0</v>
      </c>
    </row>
    <row r="2030" spans="1:14">
      <c r="A2030" s="109"/>
      <c r="B2030" s="110"/>
      <c r="C2030" s="110"/>
      <c r="D2030" s="110"/>
      <c r="E2030" s="110"/>
      <c r="F2030" s="110"/>
      <c r="G2030" s="110"/>
      <c r="H2030" s="109"/>
      <c r="I2030" s="109"/>
      <c r="J2030" s="109"/>
      <c r="K2030" s="109"/>
      <c r="L2030" s="107" t="str">
        <f>IF(COUNTA('Master Tables'!$A2030:$C2030)=0,"",IF(COUNTA('Master Tables'!$D2030:$E2030,'Master Tables'!$I2030)=3,"Yes","No"))</f>
        <v/>
      </c>
      <c r="M2030" s="107">
        <f>COUNTA('Master Tables'!$D2030:$E2030,'Master Tables'!$I2030)+IF('Master Tables'!$J2030="Yes",1,0)</f>
        <v>0</v>
      </c>
      <c r="N2030" s="108">
        <f>IF('Master Tables'!$M2030&gt;0,4,0)</f>
        <v>0</v>
      </c>
    </row>
    <row r="2031" spans="1:14">
      <c r="A2031" s="109"/>
      <c r="B2031" s="110"/>
      <c r="C2031" s="110"/>
      <c r="D2031" s="110"/>
      <c r="E2031" s="110"/>
      <c r="F2031" s="110"/>
      <c r="G2031" s="110"/>
      <c r="H2031" s="109"/>
      <c r="I2031" s="109"/>
      <c r="J2031" s="109"/>
      <c r="K2031" s="109"/>
      <c r="L2031" s="107" t="str">
        <f>IF(COUNTA('Master Tables'!$A2031:$C2031)=0,"",IF(COUNTA('Master Tables'!$D2031:$E2031,'Master Tables'!$I2031)=3,"Yes","No"))</f>
        <v/>
      </c>
      <c r="M2031" s="107">
        <f>COUNTA('Master Tables'!$D2031:$E2031,'Master Tables'!$I2031)+IF('Master Tables'!$J2031="Yes",1,0)</f>
        <v>0</v>
      </c>
      <c r="N2031" s="108">
        <f>IF('Master Tables'!$M2031&gt;0,4,0)</f>
        <v>0</v>
      </c>
    </row>
    <row r="2032" spans="1:14">
      <c r="A2032" s="109"/>
      <c r="B2032" s="110"/>
      <c r="C2032" s="110"/>
      <c r="D2032" s="110"/>
      <c r="E2032" s="110"/>
      <c r="F2032" s="110"/>
      <c r="G2032" s="110"/>
      <c r="H2032" s="109"/>
      <c r="I2032" s="109"/>
      <c r="J2032" s="109"/>
      <c r="K2032" s="109"/>
      <c r="L2032" s="107" t="str">
        <f>IF(COUNTA('Master Tables'!$A2032:$C2032)=0,"",IF(COUNTA('Master Tables'!$D2032:$E2032,'Master Tables'!$I2032)=3,"Yes","No"))</f>
        <v/>
      </c>
      <c r="M2032" s="107">
        <f>COUNTA('Master Tables'!$D2032:$E2032,'Master Tables'!$I2032)+IF('Master Tables'!$J2032="Yes",1,0)</f>
        <v>0</v>
      </c>
      <c r="N2032" s="108">
        <f>IF('Master Tables'!$M2032&gt;0,4,0)</f>
        <v>0</v>
      </c>
    </row>
    <row r="2033" spans="1:14">
      <c r="A2033" s="109"/>
      <c r="B2033" s="110"/>
      <c r="C2033" s="110"/>
      <c r="D2033" s="110"/>
      <c r="E2033" s="110"/>
      <c r="F2033" s="110"/>
      <c r="G2033" s="110"/>
      <c r="H2033" s="109"/>
      <c r="I2033" s="109"/>
      <c r="J2033" s="109"/>
      <c r="K2033" s="109"/>
      <c r="L2033" s="107" t="str">
        <f>IF(COUNTA('Master Tables'!$A2033:$C2033)=0,"",IF(COUNTA('Master Tables'!$D2033:$E2033,'Master Tables'!$I2033)=3,"Yes","No"))</f>
        <v/>
      </c>
      <c r="M2033" s="107">
        <f>COUNTA('Master Tables'!$D2033:$E2033,'Master Tables'!$I2033)+IF('Master Tables'!$J2033="Yes",1,0)</f>
        <v>0</v>
      </c>
      <c r="N2033" s="108">
        <f>IF('Master Tables'!$M2033&gt;0,4,0)</f>
        <v>0</v>
      </c>
    </row>
    <row r="2034" spans="1:14">
      <c r="A2034" s="109"/>
      <c r="B2034" s="110"/>
      <c r="C2034" s="110"/>
      <c r="D2034" s="110"/>
      <c r="E2034" s="110"/>
      <c r="F2034" s="110"/>
      <c r="G2034" s="110"/>
      <c r="H2034" s="109"/>
      <c r="I2034" s="109"/>
      <c r="J2034" s="109"/>
      <c r="K2034" s="109"/>
      <c r="L2034" s="107" t="str">
        <f>IF(COUNTA('Master Tables'!$A2034:$C2034)=0,"",IF(COUNTA('Master Tables'!$D2034:$E2034,'Master Tables'!$I2034)=3,"Yes","No"))</f>
        <v/>
      </c>
      <c r="M2034" s="107">
        <f>COUNTA('Master Tables'!$D2034:$E2034,'Master Tables'!$I2034)+IF('Master Tables'!$J2034="Yes",1,0)</f>
        <v>0</v>
      </c>
      <c r="N2034" s="108">
        <f>IF('Master Tables'!$M2034&gt;0,4,0)</f>
        <v>0</v>
      </c>
    </row>
    <row r="2035" spans="1:14">
      <c r="A2035" s="109"/>
      <c r="B2035" s="110"/>
      <c r="C2035" s="110"/>
      <c r="D2035" s="110"/>
      <c r="E2035" s="110"/>
      <c r="F2035" s="110"/>
      <c r="G2035" s="110"/>
      <c r="H2035" s="109"/>
      <c r="I2035" s="109"/>
      <c r="J2035" s="109"/>
      <c r="K2035" s="109"/>
      <c r="L2035" s="107" t="str">
        <f>IF(COUNTA('Master Tables'!$A2035:$C2035)=0,"",IF(COUNTA('Master Tables'!$D2035:$E2035,'Master Tables'!$I2035)=3,"Yes","No"))</f>
        <v/>
      </c>
      <c r="M2035" s="107">
        <f>COUNTA('Master Tables'!$D2035:$E2035,'Master Tables'!$I2035)+IF('Master Tables'!$J2035="Yes",1,0)</f>
        <v>0</v>
      </c>
      <c r="N2035" s="108">
        <f>IF('Master Tables'!$M2035&gt;0,4,0)</f>
        <v>0</v>
      </c>
    </row>
    <row r="2036" spans="1:14">
      <c r="A2036" s="109"/>
      <c r="B2036" s="110"/>
      <c r="C2036" s="110"/>
      <c r="D2036" s="110"/>
      <c r="E2036" s="110"/>
      <c r="F2036" s="110"/>
      <c r="G2036" s="110"/>
      <c r="H2036" s="109"/>
      <c r="I2036" s="109"/>
      <c r="J2036" s="109"/>
      <c r="K2036" s="109"/>
      <c r="L2036" s="107" t="str">
        <f>IF(COUNTA('Master Tables'!$A2036:$C2036)=0,"",IF(COUNTA('Master Tables'!$D2036:$E2036,'Master Tables'!$I2036)=3,"Yes","No"))</f>
        <v/>
      </c>
      <c r="M2036" s="107">
        <f>COUNTA('Master Tables'!$D2036:$E2036,'Master Tables'!$I2036)+IF('Master Tables'!$J2036="Yes",1,0)</f>
        <v>0</v>
      </c>
      <c r="N2036" s="108">
        <f>IF('Master Tables'!$M2036&gt;0,4,0)</f>
        <v>0</v>
      </c>
    </row>
    <row r="2037" spans="1:14">
      <c r="A2037" s="109"/>
      <c r="B2037" s="110"/>
      <c r="C2037" s="110"/>
      <c r="D2037" s="110"/>
      <c r="E2037" s="110"/>
      <c r="F2037" s="110"/>
      <c r="G2037" s="110"/>
      <c r="H2037" s="109"/>
      <c r="I2037" s="109"/>
      <c r="J2037" s="109"/>
      <c r="K2037" s="109"/>
      <c r="L2037" s="107" t="str">
        <f>IF(COUNTA('Master Tables'!$A2037:$C2037)=0,"",IF(COUNTA('Master Tables'!$D2037:$E2037,'Master Tables'!$I2037)=3,"Yes","No"))</f>
        <v/>
      </c>
      <c r="M2037" s="107">
        <f>COUNTA('Master Tables'!$D2037:$E2037,'Master Tables'!$I2037)+IF('Master Tables'!$J2037="Yes",1,0)</f>
        <v>0</v>
      </c>
      <c r="N2037" s="108">
        <f>IF('Master Tables'!$M2037&gt;0,4,0)</f>
        <v>0</v>
      </c>
    </row>
    <row r="2038" spans="1:14">
      <c r="A2038" s="109"/>
      <c r="B2038" s="110"/>
      <c r="C2038" s="110"/>
      <c r="D2038" s="110"/>
      <c r="E2038" s="110"/>
      <c r="F2038" s="110"/>
      <c r="G2038" s="110"/>
      <c r="H2038" s="109"/>
      <c r="I2038" s="109"/>
      <c r="J2038" s="109"/>
      <c r="K2038" s="109"/>
      <c r="L2038" s="107" t="str">
        <f>IF(COUNTA('Master Tables'!$A2038:$C2038)=0,"",IF(COUNTA('Master Tables'!$D2038:$E2038,'Master Tables'!$I2038)=3,"Yes","No"))</f>
        <v/>
      </c>
      <c r="M2038" s="107">
        <f>COUNTA('Master Tables'!$D2038:$E2038,'Master Tables'!$I2038)+IF('Master Tables'!$J2038="Yes",1,0)</f>
        <v>0</v>
      </c>
      <c r="N2038" s="108">
        <f>IF('Master Tables'!$M2038&gt;0,4,0)</f>
        <v>0</v>
      </c>
    </row>
    <row r="2039" spans="1:14">
      <c r="A2039" s="109"/>
      <c r="B2039" s="110"/>
      <c r="C2039" s="110"/>
      <c r="D2039" s="110"/>
      <c r="E2039" s="110"/>
      <c r="F2039" s="110"/>
      <c r="G2039" s="110"/>
      <c r="H2039" s="109"/>
      <c r="I2039" s="109"/>
      <c r="J2039" s="109"/>
      <c r="K2039" s="109"/>
      <c r="L2039" s="107" t="str">
        <f>IF(COUNTA('Master Tables'!$A2039:$C2039)=0,"",IF(COUNTA('Master Tables'!$D2039:$E2039,'Master Tables'!$I2039)=3,"Yes","No"))</f>
        <v/>
      </c>
      <c r="M2039" s="107">
        <f>COUNTA('Master Tables'!$D2039:$E2039,'Master Tables'!$I2039)+IF('Master Tables'!$J2039="Yes",1,0)</f>
        <v>0</v>
      </c>
      <c r="N2039" s="108">
        <f>IF('Master Tables'!$M2039&gt;0,4,0)</f>
        <v>0</v>
      </c>
    </row>
    <row r="2040" spans="1:14">
      <c r="A2040" s="109"/>
      <c r="B2040" s="110"/>
      <c r="C2040" s="110"/>
      <c r="D2040" s="110"/>
      <c r="E2040" s="110"/>
      <c r="F2040" s="110"/>
      <c r="G2040" s="110"/>
      <c r="H2040" s="109"/>
      <c r="I2040" s="109"/>
      <c r="J2040" s="109"/>
      <c r="K2040" s="109"/>
      <c r="L2040" s="107" t="str">
        <f>IF(COUNTA('Master Tables'!$A2040:$C2040)=0,"",IF(COUNTA('Master Tables'!$D2040:$E2040,'Master Tables'!$I2040)=3,"Yes","No"))</f>
        <v/>
      </c>
      <c r="M2040" s="107">
        <f>COUNTA('Master Tables'!$D2040:$E2040,'Master Tables'!$I2040)+IF('Master Tables'!$J2040="Yes",1,0)</f>
        <v>0</v>
      </c>
      <c r="N2040" s="108">
        <f>IF('Master Tables'!$M2040&gt;0,4,0)</f>
        <v>0</v>
      </c>
    </row>
    <row r="2041" spans="1:14">
      <c r="A2041" s="109"/>
      <c r="B2041" s="110"/>
      <c r="C2041" s="110"/>
      <c r="D2041" s="110"/>
      <c r="E2041" s="110"/>
      <c r="F2041" s="110"/>
      <c r="G2041" s="110"/>
      <c r="H2041" s="109"/>
      <c r="I2041" s="109"/>
      <c r="J2041" s="109"/>
      <c r="K2041" s="109"/>
      <c r="L2041" s="107" t="str">
        <f>IF(COUNTA('Master Tables'!$A2041:$C2041)=0,"",IF(COUNTA('Master Tables'!$D2041:$E2041,'Master Tables'!$I2041)=3,"Yes","No"))</f>
        <v/>
      </c>
      <c r="M2041" s="107">
        <f>COUNTA('Master Tables'!$D2041:$E2041,'Master Tables'!$I2041)+IF('Master Tables'!$J2041="Yes",1,0)</f>
        <v>0</v>
      </c>
      <c r="N2041" s="108">
        <f>IF('Master Tables'!$M2041&gt;0,4,0)</f>
        <v>0</v>
      </c>
    </row>
    <row r="2042" spans="1:14">
      <c r="A2042" s="109"/>
      <c r="B2042" s="110"/>
      <c r="C2042" s="110"/>
      <c r="D2042" s="110"/>
      <c r="E2042" s="110"/>
      <c r="F2042" s="110"/>
      <c r="G2042" s="110"/>
      <c r="H2042" s="109"/>
      <c r="I2042" s="109"/>
      <c r="J2042" s="109"/>
      <c r="K2042" s="109"/>
      <c r="L2042" s="107" t="str">
        <f>IF(COUNTA('Master Tables'!$A2042:$C2042)=0,"",IF(COUNTA('Master Tables'!$D2042:$E2042,'Master Tables'!$I2042)=3,"Yes","No"))</f>
        <v/>
      </c>
      <c r="M2042" s="107">
        <f>COUNTA('Master Tables'!$D2042:$E2042,'Master Tables'!$I2042)+IF('Master Tables'!$J2042="Yes",1,0)</f>
        <v>0</v>
      </c>
      <c r="N2042" s="108">
        <f>IF('Master Tables'!$M2042&gt;0,4,0)</f>
        <v>0</v>
      </c>
    </row>
    <row r="2043" spans="1:14">
      <c r="A2043" s="109"/>
      <c r="B2043" s="110"/>
      <c r="C2043" s="110"/>
      <c r="D2043" s="110"/>
      <c r="E2043" s="110"/>
      <c r="F2043" s="110"/>
      <c r="G2043" s="110"/>
      <c r="H2043" s="109"/>
      <c r="I2043" s="109"/>
      <c r="J2043" s="109"/>
      <c r="K2043" s="109"/>
      <c r="L2043" s="107" t="str">
        <f>IF(COUNTA('Master Tables'!$A2043:$C2043)=0,"",IF(COUNTA('Master Tables'!$D2043:$E2043,'Master Tables'!$I2043)=3,"Yes","No"))</f>
        <v/>
      </c>
      <c r="M2043" s="107">
        <f>COUNTA('Master Tables'!$D2043:$E2043,'Master Tables'!$I2043)+IF('Master Tables'!$J2043="Yes",1,0)</f>
        <v>0</v>
      </c>
      <c r="N2043" s="108">
        <f>IF('Master Tables'!$M2043&gt;0,4,0)</f>
        <v>0</v>
      </c>
    </row>
    <row r="2044" spans="1:14">
      <c r="A2044" s="109"/>
      <c r="B2044" s="110"/>
      <c r="C2044" s="110"/>
      <c r="D2044" s="110"/>
      <c r="E2044" s="110"/>
      <c r="F2044" s="110"/>
      <c r="G2044" s="110"/>
      <c r="H2044" s="109"/>
      <c r="I2044" s="109"/>
      <c r="J2044" s="109"/>
      <c r="K2044" s="109"/>
      <c r="L2044" s="107" t="str">
        <f>IF(COUNTA('Master Tables'!$A2044:$C2044)=0,"",IF(COUNTA('Master Tables'!$D2044:$E2044,'Master Tables'!$I2044)=3,"Yes","No"))</f>
        <v/>
      </c>
      <c r="M2044" s="107">
        <f>COUNTA('Master Tables'!$D2044:$E2044,'Master Tables'!$I2044)+IF('Master Tables'!$J2044="Yes",1,0)</f>
        <v>0</v>
      </c>
      <c r="N2044" s="108">
        <f>IF('Master Tables'!$M2044&gt;0,4,0)</f>
        <v>0</v>
      </c>
    </row>
    <row r="2045" spans="1:14">
      <c r="A2045" s="109"/>
      <c r="B2045" s="110"/>
      <c r="C2045" s="110"/>
      <c r="D2045" s="110"/>
      <c r="E2045" s="110"/>
      <c r="F2045" s="110"/>
      <c r="G2045" s="110"/>
      <c r="H2045" s="109"/>
      <c r="I2045" s="109"/>
      <c r="J2045" s="109"/>
      <c r="K2045" s="109"/>
      <c r="L2045" s="107" t="str">
        <f>IF(COUNTA('Master Tables'!$A2045:$C2045)=0,"",IF(COUNTA('Master Tables'!$D2045:$E2045,'Master Tables'!$I2045)=3,"Yes","No"))</f>
        <v/>
      </c>
      <c r="M2045" s="107">
        <f>COUNTA('Master Tables'!$D2045:$E2045,'Master Tables'!$I2045)+IF('Master Tables'!$J2045="Yes",1,0)</f>
        <v>0</v>
      </c>
      <c r="N2045" s="108">
        <f>IF('Master Tables'!$M2045&gt;0,4,0)</f>
        <v>0</v>
      </c>
    </row>
    <row r="2046" spans="1:14">
      <c r="A2046" s="109"/>
      <c r="B2046" s="110"/>
      <c r="C2046" s="110"/>
      <c r="D2046" s="110"/>
      <c r="E2046" s="110"/>
      <c r="F2046" s="110"/>
      <c r="G2046" s="110"/>
      <c r="H2046" s="109"/>
      <c r="I2046" s="109"/>
      <c r="J2046" s="109"/>
      <c r="K2046" s="109"/>
      <c r="L2046" s="107" t="str">
        <f>IF(COUNTA('Master Tables'!$A2046:$C2046)=0,"",IF(COUNTA('Master Tables'!$D2046:$E2046,'Master Tables'!$I2046)=3,"Yes","No"))</f>
        <v/>
      </c>
      <c r="M2046" s="107">
        <f>COUNTA('Master Tables'!$D2046:$E2046,'Master Tables'!$I2046)+IF('Master Tables'!$J2046="Yes",1,0)</f>
        <v>0</v>
      </c>
      <c r="N2046" s="108">
        <f>IF('Master Tables'!$M2046&gt;0,4,0)</f>
        <v>0</v>
      </c>
    </row>
    <row r="2047" spans="1:14">
      <c r="A2047" s="109"/>
      <c r="B2047" s="110"/>
      <c r="C2047" s="110"/>
      <c r="D2047" s="110"/>
      <c r="E2047" s="110"/>
      <c r="F2047" s="110"/>
      <c r="G2047" s="110"/>
      <c r="H2047" s="109"/>
      <c r="I2047" s="109"/>
      <c r="J2047" s="109"/>
      <c r="K2047" s="109"/>
      <c r="L2047" s="107" t="str">
        <f>IF(COUNTA('Master Tables'!$A2047:$C2047)=0,"",IF(COUNTA('Master Tables'!$D2047:$E2047,'Master Tables'!$I2047)=3,"Yes","No"))</f>
        <v/>
      </c>
      <c r="M2047" s="107">
        <f>COUNTA('Master Tables'!$D2047:$E2047,'Master Tables'!$I2047)+IF('Master Tables'!$J2047="Yes",1,0)</f>
        <v>0</v>
      </c>
      <c r="N2047" s="108">
        <f>IF('Master Tables'!$M2047&gt;0,4,0)</f>
        <v>0</v>
      </c>
    </row>
    <row r="2048" spans="1:14">
      <c r="A2048" s="109"/>
      <c r="B2048" s="110"/>
      <c r="C2048" s="110"/>
      <c r="D2048" s="110"/>
      <c r="E2048" s="110"/>
      <c r="F2048" s="110"/>
      <c r="G2048" s="110"/>
      <c r="H2048" s="109"/>
      <c r="I2048" s="109"/>
      <c r="J2048" s="109"/>
      <c r="K2048" s="109"/>
      <c r="L2048" s="107" t="str">
        <f>IF(COUNTA('Master Tables'!$A2048:$C2048)=0,"",IF(COUNTA('Master Tables'!$D2048:$E2048,'Master Tables'!$I2048)=3,"Yes","No"))</f>
        <v/>
      </c>
      <c r="M2048" s="107">
        <f>COUNTA('Master Tables'!$D2048:$E2048,'Master Tables'!$I2048)+IF('Master Tables'!$J2048="Yes",1,0)</f>
        <v>0</v>
      </c>
      <c r="N2048" s="108">
        <f>IF('Master Tables'!$M2048&gt;0,4,0)</f>
        <v>0</v>
      </c>
    </row>
    <row r="2049" spans="1:14">
      <c r="A2049" s="109"/>
      <c r="B2049" s="110"/>
      <c r="C2049" s="110"/>
      <c r="D2049" s="110"/>
      <c r="E2049" s="110"/>
      <c r="F2049" s="110"/>
      <c r="G2049" s="110"/>
      <c r="H2049" s="109"/>
      <c r="I2049" s="109"/>
      <c r="J2049" s="109"/>
      <c r="K2049" s="109"/>
      <c r="L2049" s="107" t="str">
        <f>IF(COUNTA('Master Tables'!$A2049:$C2049)=0,"",IF(COUNTA('Master Tables'!$D2049:$E2049,'Master Tables'!$I2049)=3,"Yes","No"))</f>
        <v/>
      </c>
      <c r="M2049" s="107">
        <f>COUNTA('Master Tables'!$D2049:$E2049,'Master Tables'!$I2049)+IF('Master Tables'!$J2049="Yes",1,0)</f>
        <v>0</v>
      </c>
      <c r="N2049" s="108">
        <f>IF('Master Tables'!$M2049&gt;0,4,0)</f>
        <v>0</v>
      </c>
    </row>
    <row r="2050" spans="1:14">
      <c r="A2050" s="109"/>
      <c r="B2050" s="110"/>
      <c r="C2050" s="110"/>
      <c r="D2050" s="110"/>
      <c r="E2050" s="110"/>
      <c r="F2050" s="110"/>
      <c r="G2050" s="110"/>
      <c r="H2050" s="109"/>
      <c r="I2050" s="109"/>
      <c r="J2050" s="109"/>
      <c r="K2050" s="109"/>
      <c r="L2050" s="107" t="str">
        <f>IF(COUNTA('Master Tables'!$A2050:$C2050)=0,"",IF(COUNTA('Master Tables'!$D2050:$E2050,'Master Tables'!$I2050)=3,"Yes","No"))</f>
        <v/>
      </c>
      <c r="M2050" s="107">
        <f>COUNTA('Master Tables'!$D2050:$E2050,'Master Tables'!$I2050)+IF('Master Tables'!$J2050="Yes",1,0)</f>
        <v>0</v>
      </c>
      <c r="N2050" s="108">
        <f>IF('Master Tables'!$M2050&gt;0,4,0)</f>
        <v>0</v>
      </c>
    </row>
    <row r="2051" spans="1:14">
      <c r="A2051" s="109"/>
      <c r="B2051" s="110"/>
      <c r="C2051" s="110"/>
      <c r="D2051" s="110"/>
      <c r="E2051" s="110"/>
      <c r="F2051" s="110"/>
      <c r="G2051" s="110"/>
      <c r="H2051" s="109"/>
      <c r="I2051" s="109"/>
      <c r="J2051" s="109"/>
      <c r="K2051" s="109"/>
      <c r="L2051" s="107" t="str">
        <f>IF(COUNTA('Master Tables'!$A2051:$C2051)=0,"",IF(COUNTA('Master Tables'!$D2051:$E2051,'Master Tables'!$I2051)=3,"Yes","No"))</f>
        <v/>
      </c>
      <c r="M2051" s="107">
        <f>COUNTA('Master Tables'!$D2051:$E2051,'Master Tables'!$I2051)+IF('Master Tables'!$J2051="Yes",1,0)</f>
        <v>0</v>
      </c>
      <c r="N2051" s="108">
        <f>IF('Master Tables'!$M2051&gt;0,4,0)</f>
        <v>0</v>
      </c>
    </row>
    <row r="2052" spans="1:14">
      <c r="A2052" s="109"/>
      <c r="B2052" s="110"/>
      <c r="C2052" s="110"/>
      <c r="D2052" s="110"/>
      <c r="E2052" s="110"/>
      <c r="F2052" s="110"/>
      <c r="G2052" s="110"/>
      <c r="H2052" s="109"/>
      <c r="I2052" s="109"/>
      <c r="J2052" s="109"/>
      <c r="K2052" s="109"/>
      <c r="L2052" s="107" t="str">
        <f>IF(COUNTA('Master Tables'!$A2052:$C2052)=0,"",IF(COUNTA('Master Tables'!$D2052:$E2052,'Master Tables'!$I2052)=3,"Yes","No"))</f>
        <v/>
      </c>
      <c r="M2052" s="107">
        <f>COUNTA('Master Tables'!$D2052:$E2052,'Master Tables'!$I2052)+IF('Master Tables'!$J2052="Yes",1,0)</f>
        <v>0</v>
      </c>
      <c r="N2052" s="108">
        <f>IF('Master Tables'!$M2052&gt;0,4,0)</f>
        <v>0</v>
      </c>
    </row>
    <row r="2053" spans="1:14">
      <c r="A2053" s="109"/>
      <c r="B2053" s="110"/>
      <c r="C2053" s="110"/>
      <c r="D2053" s="110"/>
      <c r="E2053" s="110"/>
      <c r="F2053" s="110"/>
      <c r="G2053" s="110"/>
      <c r="H2053" s="109"/>
      <c r="I2053" s="109"/>
      <c r="J2053" s="109"/>
      <c r="K2053" s="109"/>
      <c r="L2053" s="107" t="str">
        <f>IF(COUNTA('Master Tables'!$A2053:$C2053)=0,"",IF(COUNTA('Master Tables'!$D2053:$E2053,'Master Tables'!$I2053)=3,"Yes","No"))</f>
        <v/>
      </c>
      <c r="M2053" s="107">
        <f>COUNTA('Master Tables'!$D2053:$E2053,'Master Tables'!$I2053)+IF('Master Tables'!$J2053="Yes",1,0)</f>
        <v>0</v>
      </c>
      <c r="N2053" s="108">
        <f>IF('Master Tables'!$M2053&gt;0,4,0)</f>
        <v>0</v>
      </c>
    </row>
    <row r="2054" spans="1:14">
      <c r="A2054" s="109"/>
      <c r="B2054" s="110"/>
      <c r="C2054" s="110"/>
      <c r="D2054" s="110"/>
      <c r="E2054" s="110"/>
      <c r="F2054" s="110"/>
      <c r="G2054" s="110"/>
      <c r="H2054" s="109"/>
      <c r="I2054" s="109"/>
      <c r="J2054" s="109"/>
      <c r="K2054" s="109"/>
      <c r="L2054" s="107" t="str">
        <f>IF(COUNTA('Master Tables'!$A2054:$C2054)=0,"",IF(COUNTA('Master Tables'!$D2054:$E2054,'Master Tables'!$I2054)=3,"Yes","No"))</f>
        <v/>
      </c>
      <c r="M2054" s="107">
        <f>COUNTA('Master Tables'!$D2054:$E2054,'Master Tables'!$I2054)+IF('Master Tables'!$J2054="Yes",1,0)</f>
        <v>0</v>
      </c>
      <c r="N2054" s="108">
        <f>IF('Master Tables'!$M2054&gt;0,4,0)</f>
        <v>0</v>
      </c>
    </row>
    <row r="2055" spans="1:14">
      <c r="A2055" s="109"/>
      <c r="B2055" s="110"/>
      <c r="C2055" s="110"/>
      <c r="D2055" s="110"/>
      <c r="E2055" s="110"/>
      <c r="F2055" s="110"/>
      <c r="G2055" s="110"/>
      <c r="H2055" s="109"/>
      <c r="I2055" s="109"/>
      <c r="J2055" s="109"/>
      <c r="K2055" s="109"/>
      <c r="L2055" s="107" t="str">
        <f>IF(COUNTA('Master Tables'!$A2055:$C2055)=0,"",IF(COUNTA('Master Tables'!$D2055:$E2055,'Master Tables'!$I2055)=3,"Yes","No"))</f>
        <v/>
      </c>
      <c r="M2055" s="107">
        <f>COUNTA('Master Tables'!$D2055:$E2055,'Master Tables'!$I2055)+IF('Master Tables'!$J2055="Yes",1,0)</f>
        <v>0</v>
      </c>
      <c r="N2055" s="108">
        <f>IF('Master Tables'!$M2055&gt;0,4,0)</f>
        <v>0</v>
      </c>
    </row>
    <row r="2056" spans="1:14">
      <c r="A2056" s="109"/>
      <c r="B2056" s="110"/>
      <c r="C2056" s="110"/>
      <c r="D2056" s="110"/>
      <c r="E2056" s="110"/>
      <c r="F2056" s="110"/>
      <c r="G2056" s="110"/>
      <c r="H2056" s="109"/>
      <c r="I2056" s="109"/>
      <c r="J2056" s="109"/>
      <c r="K2056" s="109"/>
      <c r="L2056" s="107" t="str">
        <f>IF(COUNTA('Master Tables'!$A2056:$C2056)=0,"",IF(COUNTA('Master Tables'!$D2056:$E2056,'Master Tables'!$I2056)=3,"Yes","No"))</f>
        <v/>
      </c>
      <c r="M2056" s="107">
        <f>COUNTA('Master Tables'!$D2056:$E2056,'Master Tables'!$I2056)+IF('Master Tables'!$J2056="Yes",1,0)</f>
        <v>0</v>
      </c>
      <c r="N2056" s="108">
        <f>IF('Master Tables'!$M2056&gt;0,4,0)</f>
        <v>0</v>
      </c>
    </row>
    <row r="2057" spans="1:14">
      <c r="A2057" s="109"/>
      <c r="B2057" s="110"/>
      <c r="C2057" s="110"/>
      <c r="D2057" s="110"/>
      <c r="E2057" s="110"/>
      <c r="F2057" s="110"/>
      <c r="G2057" s="110"/>
      <c r="H2057" s="109"/>
      <c r="I2057" s="109"/>
      <c r="J2057" s="109"/>
      <c r="K2057" s="109"/>
      <c r="L2057" s="107" t="str">
        <f>IF(COUNTA('Master Tables'!$A2057:$C2057)=0,"",IF(COUNTA('Master Tables'!$D2057:$E2057,'Master Tables'!$I2057)=3,"Yes","No"))</f>
        <v/>
      </c>
      <c r="M2057" s="107">
        <f>COUNTA('Master Tables'!$D2057:$E2057,'Master Tables'!$I2057)+IF('Master Tables'!$J2057="Yes",1,0)</f>
        <v>0</v>
      </c>
      <c r="N2057" s="108">
        <f>IF('Master Tables'!$M2057&gt;0,4,0)</f>
        <v>0</v>
      </c>
    </row>
    <row r="2058" spans="1:14">
      <c r="A2058" s="109"/>
      <c r="B2058" s="110"/>
      <c r="C2058" s="110"/>
      <c r="D2058" s="110"/>
      <c r="E2058" s="110"/>
      <c r="F2058" s="110"/>
      <c r="G2058" s="110"/>
      <c r="H2058" s="109"/>
      <c r="I2058" s="109"/>
      <c r="J2058" s="109"/>
      <c r="K2058" s="109"/>
      <c r="L2058" s="107" t="str">
        <f>IF(COUNTA('Master Tables'!$A2058:$C2058)=0,"",IF(COUNTA('Master Tables'!$D2058:$E2058,'Master Tables'!$I2058)=3,"Yes","No"))</f>
        <v/>
      </c>
      <c r="M2058" s="107">
        <f>COUNTA('Master Tables'!$D2058:$E2058,'Master Tables'!$I2058)+IF('Master Tables'!$J2058="Yes",1,0)</f>
        <v>0</v>
      </c>
      <c r="N2058" s="108">
        <f>IF('Master Tables'!$M2058&gt;0,4,0)</f>
        <v>0</v>
      </c>
    </row>
    <row r="2059" spans="1:14">
      <c r="A2059" s="109"/>
      <c r="B2059" s="110"/>
      <c r="C2059" s="110"/>
      <c r="D2059" s="110"/>
      <c r="E2059" s="110"/>
      <c r="F2059" s="110"/>
      <c r="G2059" s="110"/>
      <c r="H2059" s="109"/>
      <c r="I2059" s="109"/>
      <c r="J2059" s="109"/>
      <c r="K2059" s="109"/>
      <c r="L2059" s="107" t="str">
        <f>IF(COUNTA('Master Tables'!$A2059:$C2059)=0,"",IF(COUNTA('Master Tables'!$D2059:$E2059,'Master Tables'!$I2059)=3,"Yes","No"))</f>
        <v/>
      </c>
      <c r="M2059" s="107">
        <f>COUNTA('Master Tables'!$D2059:$E2059,'Master Tables'!$I2059)+IF('Master Tables'!$J2059="Yes",1,0)</f>
        <v>0</v>
      </c>
      <c r="N2059" s="108">
        <f>IF('Master Tables'!$M2059&gt;0,4,0)</f>
        <v>0</v>
      </c>
    </row>
    <row r="2060" spans="1:14">
      <c r="A2060" s="109"/>
      <c r="B2060" s="110"/>
      <c r="C2060" s="110"/>
      <c r="D2060" s="110"/>
      <c r="E2060" s="110"/>
      <c r="F2060" s="110"/>
      <c r="G2060" s="110"/>
      <c r="H2060" s="109"/>
      <c r="I2060" s="109"/>
      <c r="J2060" s="109"/>
      <c r="K2060" s="109"/>
      <c r="L2060" s="107" t="str">
        <f>IF(COUNTA('Master Tables'!$A2060:$C2060)=0,"",IF(COUNTA('Master Tables'!$D2060:$E2060,'Master Tables'!$I2060)=3,"Yes","No"))</f>
        <v/>
      </c>
      <c r="M2060" s="107">
        <f>COUNTA('Master Tables'!$D2060:$E2060,'Master Tables'!$I2060)+IF('Master Tables'!$J2060="Yes",1,0)</f>
        <v>0</v>
      </c>
      <c r="N2060" s="108">
        <f>IF('Master Tables'!$M2060&gt;0,4,0)</f>
        <v>0</v>
      </c>
    </row>
    <row r="2061" spans="1:14">
      <c r="A2061" s="109"/>
      <c r="B2061" s="110"/>
      <c r="C2061" s="110"/>
      <c r="D2061" s="110"/>
      <c r="E2061" s="110"/>
      <c r="F2061" s="110"/>
      <c r="G2061" s="110"/>
      <c r="H2061" s="109"/>
      <c r="I2061" s="109"/>
      <c r="J2061" s="109"/>
      <c r="K2061" s="109"/>
      <c r="L2061" s="107" t="str">
        <f>IF(COUNTA('Master Tables'!$A2061:$C2061)=0,"",IF(COUNTA('Master Tables'!$D2061:$E2061,'Master Tables'!$I2061)=3,"Yes","No"))</f>
        <v/>
      </c>
      <c r="M2061" s="107">
        <f>COUNTA('Master Tables'!$D2061:$E2061,'Master Tables'!$I2061)+IF('Master Tables'!$J2061="Yes",1,0)</f>
        <v>0</v>
      </c>
      <c r="N2061" s="108">
        <f>IF('Master Tables'!$M2061&gt;0,4,0)</f>
        <v>0</v>
      </c>
    </row>
    <row r="2062" spans="1:14">
      <c r="A2062" s="109"/>
      <c r="B2062" s="110"/>
      <c r="C2062" s="110"/>
      <c r="D2062" s="110"/>
      <c r="E2062" s="110"/>
      <c r="F2062" s="110"/>
      <c r="G2062" s="110"/>
      <c r="H2062" s="109"/>
      <c r="I2062" s="109"/>
      <c r="J2062" s="109"/>
      <c r="K2062" s="109"/>
      <c r="L2062" s="107" t="str">
        <f>IF(COUNTA('Master Tables'!$A2062:$C2062)=0,"",IF(COUNTA('Master Tables'!$D2062:$E2062,'Master Tables'!$I2062)=3,"Yes","No"))</f>
        <v/>
      </c>
      <c r="M2062" s="107">
        <f>COUNTA('Master Tables'!$D2062:$E2062,'Master Tables'!$I2062)+IF('Master Tables'!$J2062="Yes",1,0)</f>
        <v>0</v>
      </c>
      <c r="N2062" s="108">
        <f>IF('Master Tables'!$M2062&gt;0,4,0)</f>
        <v>0</v>
      </c>
    </row>
    <row r="2063" spans="1:14">
      <c r="A2063" s="109"/>
      <c r="B2063" s="110"/>
      <c r="C2063" s="110"/>
      <c r="D2063" s="110"/>
      <c r="E2063" s="110"/>
      <c r="F2063" s="110"/>
      <c r="G2063" s="110"/>
      <c r="H2063" s="109"/>
      <c r="I2063" s="109"/>
      <c r="J2063" s="109"/>
      <c r="K2063" s="109"/>
      <c r="L2063" s="107" t="str">
        <f>IF(COUNTA('Master Tables'!$A2063:$C2063)=0,"",IF(COUNTA('Master Tables'!$D2063:$E2063,'Master Tables'!$I2063)=3,"Yes","No"))</f>
        <v/>
      </c>
      <c r="M2063" s="107">
        <f>COUNTA('Master Tables'!$D2063:$E2063,'Master Tables'!$I2063)+IF('Master Tables'!$J2063="Yes",1,0)</f>
        <v>0</v>
      </c>
      <c r="N2063" s="108">
        <f>IF('Master Tables'!$M2063&gt;0,4,0)</f>
        <v>0</v>
      </c>
    </row>
    <row r="2064" spans="1:14">
      <c r="A2064" s="109"/>
      <c r="B2064" s="110"/>
      <c r="C2064" s="110"/>
      <c r="D2064" s="110"/>
      <c r="E2064" s="110"/>
      <c r="F2064" s="110"/>
      <c r="G2064" s="110"/>
      <c r="H2064" s="109"/>
      <c r="I2064" s="109"/>
      <c r="J2064" s="109"/>
      <c r="K2064" s="109"/>
      <c r="L2064" s="107" t="str">
        <f>IF(COUNTA('Master Tables'!$A2064:$C2064)=0,"",IF(COUNTA('Master Tables'!$D2064:$E2064,'Master Tables'!$I2064)=3,"Yes","No"))</f>
        <v/>
      </c>
      <c r="M2064" s="107">
        <f>COUNTA('Master Tables'!$D2064:$E2064,'Master Tables'!$I2064)+IF('Master Tables'!$J2064="Yes",1,0)</f>
        <v>0</v>
      </c>
      <c r="N2064" s="108">
        <f>IF('Master Tables'!$M2064&gt;0,4,0)</f>
        <v>0</v>
      </c>
    </row>
    <row r="2065" spans="1:14">
      <c r="A2065" s="109"/>
      <c r="B2065" s="110"/>
      <c r="C2065" s="110"/>
      <c r="D2065" s="110"/>
      <c r="E2065" s="110"/>
      <c r="F2065" s="110"/>
      <c r="G2065" s="110"/>
      <c r="H2065" s="109"/>
      <c r="I2065" s="109"/>
      <c r="J2065" s="109"/>
      <c r="K2065" s="109"/>
      <c r="L2065" s="107" t="str">
        <f>IF(COUNTA('Master Tables'!$A2065:$C2065)=0,"",IF(COUNTA('Master Tables'!$D2065:$E2065,'Master Tables'!$I2065)=3,"Yes","No"))</f>
        <v/>
      </c>
      <c r="M2065" s="107">
        <f>COUNTA('Master Tables'!$D2065:$E2065,'Master Tables'!$I2065)+IF('Master Tables'!$J2065="Yes",1,0)</f>
        <v>0</v>
      </c>
      <c r="N2065" s="108">
        <f>IF('Master Tables'!$M2065&gt;0,4,0)</f>
        <v>0</v>
      </c>
    </row>
    <row r="2066" spans="1:14">
      <c r="A2066" s="109"/>
      <c r="B2066" s="110"/>
      <c r="C2066" s="110"/>
      <c r="D2066" s="110"/>
      <c r="E2066" s="110"/>
      <c r="F2066" s="110"/>
      <c r="G2066" s="110"/>
      <c r="H2066" s="109"/>
      <c r="I2066" s="109"/>
      <c r="J2066" s="109"/>
      <c r="K2066" s="109"/>
      <c r="L2066" s="107" t="str">
        <f>IF(COUNTA('Master Tables'!$A2066:$C2066)=0,"",IF(COUNTA('Master Tables'!$D2066:$E2066,'Master Tables'!$I2066)=3,"Yes","No"))</f>
        <v/>
      </c>
      <c r="M2066" s="107">
        <f>COUNTA('Master Tables'!$D2066:$E2066,'Master Tables'!$I2066)+IF('Master Tables'!$J2066="Yes",1,0)</f>
        <v>0</v>
      </c>
      <c r="N2066" s="108">
        <f>IF('Master Tables'!$M2066&gt;0,4,0)</f>
        <v>0</v>
      </c>
    </row>
    <row r="2067" spans="1:14">
      <c r="A2067" s="109"/>
      <c r="B2067" s="110"/>
      <c r="C2067" s="110"/>
      <c r="D2067" s="110"/>
      <c r="E2067" s="110"/>
      <c r="F2067" s="110"/>
      <c r="G2067" s="110"/>
      <c r="H2067" s="109"/>
      <c r="I2067" s="109"/>
      <c r="J2067" s="109"/>
      <c r="K2067" s="109"/>
      <c r="L2067" s="107" t="str">
        <f>IF(COUNTA('Master Tables'!$A2067:$C2067)=0,"",IF(COUNTA('Master Tables'!$D2067:$E2067,'Master Tables'!$I2067)=3,"Yes","No"))</f>
        <v/>
      </c>
      <c r="M2067" s="107">
        <f>COUNTA('Master Tables'!$D2067:$E2067,'Master Tables'!$I2067)+IF('Master Tables'!$J2067="Yes",1,0)</f>
        <v>0</v>
      </c>
      <c r="N2067" s="108">
        <f>IF('Master Tables'!$M2067&gt;0,4,0)</f>
        <v>0</v>
      </c>
    </row>
    <row r="2068" spans="1:14">
      <c r="A2068" s="109"/>
      <c r="B2068" s="110"/>
      <c r="C2068" s="110"/>
      <c r="D2068" s="110"/>
      <c r="E2068" s="110"/>
      <c r="F2068" s="110"/>
      <c r="G2068" s="110"/>
      <c r="H2068" s="109"/>
      <c r="I2068" s="109"/>
      <c r="J2068" s="109"/>
      <c r="K2068" s="109"/>
      <c r="L2068" s="107" t="str">
        <f>IF(COUNTA('Master Tables'!$A2068:$C2068)=0,"",IF(COUNTA('Master Tables'!$D2068:$E2068,'Master Tables'!$I2068)=3,"Yes","No"))</f>
        <v/>
      </c>
      <c r="M2068" s="107">
        <f>COUNTA('Master Tables'!$D2068:$E2068,'Master Tables'!$I2068)+IF('Master Tables'!$J2068="Yes",1,0)</f>
        <v>0</v>
      </c>
      <c r="N2068" s="108">
        <f>IF('Master Tables'!$M2068&gt;0,4,0)</f>
        <v>0</v>
      </c>
    </row>
    <row r="2069" spans="1:14">
      <c r="A2069" s="109"/>
      <c r="B2069" s="110"/>
      <c r="C2069" s="110"/>
      <c r="D2069" s="110"/>
      <c r="E2069" s="110"/>
      <c r="F2069" s="110"/>
      <c r="G2069" s="110"/>
      <c r="H2069" s="109"/>
      <c r="I2069" s="109"/>
      <c r="J2069" s="109"/>
      <c r="K2069" s="109"/>
      <c r="L2069" s="107" t="str">
        <f>IF(COUNTA('Master Tables'!$A2069:$C2069)=0,"",IF(COUNTA('Master Tables'!$D2069:$E2069,'Master Tables'!$I2069)=3,"Yes","No"))</f>
        <v/>
      </c>
      <c r="M2069" s="107">
        <f>COUNTA('Master Tables'!$D2069:$E2069,'Master Tables'!$I2069)+IF('Master Tables'!$J2069="Yes",1,0)</f>
        <v>0</v>
      </c>
      <c r="N2069" s="108">
        <f>IF('Master Tables'!$M2069&gt;0,4,0)</f>
        <v>0</v>
      </c>
    </row>
    <row r="2070" spans="1:14">
      <c r="A2070" s="109"/>
      <c r="B2070" s="110"/>
      <c r="C2070" s="110"/>
      <c r="D2070" s="110"/>
      <c r="E2070" s="110"/>
      <c r="F2070" s="110"/>
      <c r="G2070" s="110"/>
      <c r="H2070" s="109"/>
      <c r="I2070" s="109"/>
      <c r="J2070" s="109"/>
      <c r="K2070" s="109"/>
      <c r="L2070" s="107" t="str">
        <f>IF(COUNTA('Master Tables'!$A2070:$C2070)=0,"",IF(COUNTA('Master Tables'!$D2070:$E2070,'Master Tables'!$I2070)=3,"Yes","No"))</f>
        <v/>
      </c>
      <c r="M2070" s="107">
        <f>COUNTA('Master Tables'!$D2070:$E2070,'Master Tables'!$I2070)+IF('Master Tables'!$J2070="Yes",1,0)</f>
        <v>0</v>
      </c>
      <c r="N2070" s="108">
        <f>IF('Master Tables'!$M2070&gt;0,4,0)</f>
        <v>0</v>
      </c>
    </row>
    <row r="2071" spans="1:14">
      <c r="A2071" s="109"/>
      <c r="B2071" s="110"/>
      <c r="C2071" s="110"/>
      <c r="D2071" s="110"/>
      <c r="E2071" s="110"/>
      <c r="F2071" s="110"/>
      <c r="G2071" s="110"/>
      <c r="H2071" s="109"/>
      <c r="I2071" s="109"/>
      <c r="J2071" s="109"/>
      <c r="K2071" s="109"/>
      <c r="L2071" s="107" t="str">
        <f>IF(COUNTA('Master Tables'!$A2071:$C2071)=0,"",IF(COUNTA('Master Tables'!$D2071:$E2071,'Master Tables'!$I2071)=3,"Yes","No"))</f>
        <v/>
      </c>
      <c r="M2071" s="107">
        <f>COUNTA('Master Tables'!$D2071:$E2071,'Master Tables'!$I2071)+IF('Master Tables'!$J2071="Yes",1,0)</f>
        <v>0</v>
      </c>
      <c r="N2071" s="108">
        <f>IF('Master Tables'!$M2071&gt;0,4,0)</f>
        <v>0</v>
      </c>
    </row>
    <row r="2072" spans="1:14">
      <c r="A2072" s="109"/>
      <c r="B2072" s="110"/>
      <c r="C2072" s="110"/>
      <c r="D2072" s="110"/>
      <c r="E2072" s="110"/>
      <c r="F2072" s="110"/>
      <c r="G2072" s="110"/>
      <c r="H2072" s="109"/>
      <c r="I2072" s="109"/>
      <c r="J2072" s="109"/>
      <c r="K2072" s="109"/>
      <c r="L2072" s="107" t="str">
        <f>IF(COUNTA('Master Tables'!$A2072:$C2072)=0,"",IF(COUNTA('Master Tables'!$D2072:$E2072,'Master Tables'!$I2072)=3,"Yes","No"))</f>
        <v/>
      </c>
      <c r="M2072" s="107">
        <f>COUNTA('Master Tables'!$D2072:$E2072,'Master Tables'!$I2072)+IF('Master Tables'!$J2072="Yes",1,0)</f>
        <v>0</v>
      </c>
      <c r="N2072" s="108">
        <f>IF('Master Tables'!$M2072&gt;0,4,0)</f>
        <v>0</v>
      </c>
    </row>
    <row r="2073" spans="1:14">
      <c r="A2073" s="109"/>
      <c r="B2073" s="110"/>
      <c r="C2073" s="110"/>
      <c r="D2073" s="110"/>
      <c r="E2073" s="110"/>
      <c r="F2073" s="110"/>
      <c r="G2073" s="110"/>
      <c r="H2073" s="109"/>
      <c r="I2073" s="109"/>
      <c r="J2073" s="109"/>
      <c r="K2073" s="109"/>
      <c r="L2073" s="107" t="str">
        <f>IF(COUNTA('Master Tables'!$A2073:$C2073)=0,"",IF(COUNTA('Master Tables'!$D2073:$E2073,'Master Tables'!$I2073)=3,"Yes","No"))</f>
        <v/>
      </c>
      <c r="M2073" s="107">
        <f>COUNTA('Master Tables'!$D2073:$E2073,'Master Tables'!$I2073)+IF('Master Tables'!$J2073="Yes",1,0)</f>
        <v>0</v>
      </c>
      <c r="N2073" s="108">
        <f>IF('Master Tables'!$M2073&gt;0,4,0)</f>
        <v>0</v>
      </c>
    </row>
    <row r="2074" spans="1:14">
      <c r="A2074" s="109"/>
      <c r="B2074" s="110"/>
      <c r="C2074" s="110"/>
      <c r="D2074" s="110"/>
      <c r="E2074" s="110"/>
      <c r="F2074" s="110"/>
      <c r="G2074" s="110"/>
      <c r="H2074" s="109"/>
      <c r="I2074" s="109"/>
      <c r="J2074" s="109"/>
      <c r="K2074" s="109"/>
      <c r="L2074" s="107" t="str">
        <f>IF(COUNTA('Master Tables'!$A2074:$C2074)=0,"",IF(COUNTA('Master Tables'!$D2074:$E2074,'Master Tables'!$I2074)=3,"Yes","No"))</f>
        <v/>
      </c>
      <c r="M2074" s="107">
        <f>COUNTA('Master Tables'!$D2074:$E2074,'Master Tables'!$I2074)+IF('Master Tables'!$J2074="Yes",1,0)</f>
        <v>0</v>
      </c>
      <c r="N2074" s="108">
        <f>IF('Master Tables'!$M2074&gt;0,4,0)</f>
        <v>0</v>
      </c>
    </row>
    <row r="2075" spans="1:14">
      <c r="A2075" s="109"/>
      <c r="B2075" s="110"/>
      <c r="C2075" s="110"/>
      <c r="D2075" s="110"/>
      <c r="E2075" s="110"/>
      <c r="F2075" s="110"/>
      <c r="G2075" s="110"/>
      <c r="H2075" s="109"/>
      <c r="I2075" s="109"/>
      <c r="J2075" s="109"/>
      <c r="K2075" s="109"/>
      <c r="L2075" s="107" t="str">
        <f>IF(COUNTA('Master Tables'!$A2075:$C2075)=0,"",IF(COUNTA('Master Tables'!$D2075:$E2075,'Master Tables'!$I2075)=3,"Yes","No"))</f>
        <v/>
      </c>
      <c r="M2075" s="107">
        <f>COUNTA('Master Tables'!$D2075:$E2075,'Master Tables'!$I2075)+IF('Master Tables'!$J2075="Yes",1,0)</f>
        <v>0</v>
      </c>
      <c r="N2075" s="108">
        <f>IF('Master Tables'!$M2075&gt;0,4,0)</f>
        <v>0</v>
      </c>
    </row>
    <row r="2076" spans="1:14">
      <c r="A2076" s="109"/>
      <c r="B2076" s="110"/>
      <c r="C2076" s="110"/>
      <c r="D2076" s="110"/>
      <c r="E2076" s="110"/>
      <c r="F2076" s="110"/>
      <c r="G2076" s="110"/>
      <c r="H2076" s="109"/>
      <c r="I2076" s="109"/>
      <c r="J2076" s="109"/>
      <c r="K2076" s="109"/>
      <c r="L2076" s="107" t="str">
        <f>IF(COUNTA('Master Tables'!$A2076:$C2076)=0,"",IF(COUNTA('Master Tables'!$D2076:$E2076,'Master Tables'!$I2076)=3,"Yes","No"))</f>
        <v/>
      </c>
      <c r="M2076" s="107">
        <f>COUNTA('Master Tables'!$D2076:$E2076,'Master Tables'!$I2076)+IF('Master Tables'!$J2076="Yes",1,0)</f>
        <v>0</v>
      </c>
      <c r="N2076" s="108">
        <f>IF('Master Tables'!$M2076&gt;0,4,0)</f>
        <v>0</v>
      </c>
    </row>
    <row r="2077" spans="1:14">
      <c r="A2077" s="109"/>
      <c r="B2077" s="110"/>
      <c r="C2077" s="110"/>
      <c r="D2077" s="110"/>
      <c r="E2077" s="110"/>
      <c r="F2077" s="110"/>
      <c r="G2077" s="110"/>
      <c r="H2077" s="109"/>
      <c r="I2077" s="109"/>
      <c r="J2077" s="109"/>
      <c r="K2077" s="109"/>
      <c r="L2077" s="107" t="str">
        <f>IF(COUNTA('Master Tables'!$A2077:$C2077)=0,"",IF(COUNTA('Master Tables'!$D2077:$E2077,'Master Tables'!$I2077)=3,"Yes","No"))</f>
        <v/>
      </c>
      <c r="M2077" s="107">
        <f>COUNTA('Master Tables'!$D2077:$E2077,'Master Tables'!$I2077)+IF('Master Tables'!$J2077="Yes",1,0)</f>
        <v>0</v>
      </c>
      <c r="N2077" s="108">
        <f>IF('Master Tables'!$M2077&gt;0,4,0)</f>
        <v>0</v>
      </c>
    </row>
    <row r="2078" spans="1:14">
      <c r="A2078" s="109"/>
      <c r="B2078" s="110"/>
      <c r="C2078" s="110"/>
      <c r="D2078" s="110"/>
      <c r="E2078" s="110"/>
      <c r="F2078" s="110"/>
      <c r="G2078" s="110"/>
      <c r="H2078" s="109"/>
      <c r="I2078" s="109"/>
      <c r="J2078" s="109"/>
      <c r="K2078" s="109"/>
      <c r="L2078" s="107" t="str">
        <f>IF(COUNTA('Master Tables'!$A2078:$C2078)=0,"",IF(COUNTA('Master Tables'!$D2078:$E2078,'Master Tables'!$I2078)=3,"Yes","No"))</f>
        <v/>
      </c>
      <c r="M2078" s="107">
        <f>COUNTA('Master Tables'!$D2078:$E2078,'Master Tables'!$I2078)+IF('Master Tables'!$J2078="Yes",1,0)</f>
        <v>0</v>
      </c>
      <c r="N2078" s="108">
        <f>IF('Master Tables'!$M2078&gt;0,4,0)</f>
        <v>0</v>
      </c>
    </row>
    <row r="2079" spans="1:14">
      <c r="A2079" s="109"/>
      <c r="B2079" s="110"/>
      <c r="C2079" s="110"/>
      <c r="D2079" s="110"/>
      <c r="E2079" s="110"/>
      <c r="F2079" s="110"/>
      <c r="G2079" s="110"/>
      <c r="H2079" s="109"/>
      <c r="I2079" s="109"/>
      <c r="J2079" s="109"/>
      <c r="K2079" s="109"/>
      <c r="L2079" s="107" t="str">
        <f>IF(COUNTA('Master Tables'!$A2079:$C2079)=0,"",IF(COUNTA('Master Tables'!$D2079:$E2079,'Master Tables'!$I2079)=3,"Yes","No"))</f>
        <v/>
      </c>
      <c r="M2079" s="107">
        <f>COUNTA('Master Tables'!$D2079:$E2079,'Master Tables'!$I2079)+IF('Master Tables'!$J2079="Yes",1,0)</f>
        <v>0</v>
      </c>
      <c r="N2079" s="108">
        <f>IF('Master Tables'!$M2079&gt;0,4,0)</f>
        <v>0</v>
      </c>
    </row>
    <row r="2080" spans="1:14">
      <c r="A2080" s="109"/>
      <c r="B2080" s="110"/>
      <c r="C2080" s="110"/>
      <c r="D2080" s="110"/>
      <c r="E2080" s="110"/>
      <c r="F2080" s="110"/>
      <c r="G2080" s="110"/>
      <c r="H2080" s="109"/>
      <c r="I2080" s="109"/>
      <c r="J2080" s="109"/>
      <c r="K2080" s="109"/>
      <c r="L2080" s="107" t="str">
        <f>IF(COUNTA('Master Tables'!$A2080:$C2080)=0,"",IF(COUNTA('Master Tables'!$D2080:$E2080,'Master Tables'!$I2080)=3,"Yes","No"))</f>
        <v/>
      </c>
      <c r="M2080" s="107">
        <f>COUNTA('Master Tables'!$D2080:$E2080,'Master Tables'!$I2080)+IF('Master Tables'!$J2080="Yes",1,0)</f>
        <v>0</v>
      </c>
      <c r="N2080" s="108">
        <f>IF('Master Tables'!$M2080&gt;0,4,0)</f>
        <v>0</v>
      </c>
    </row>
    <row r="2081" spans="1:14">
      <c r="A2081" s="109"/>
      <c r="B2081" s="110"/>
      <c r="C2081" s="110"/>
      <c r="D2081" s="110"/>
      <c r="E2081" s="110"/>
      <c r="F2081" s="110"/>
      <c r="G2081" s="110"/>
      <c r="H2081" s="109"/>
      <c r="I2081" s="109"/>
      <c r="J2081" s="109"/>
      <c r="K2081" s="109"/>
      <c r="L2081" s="107" t="str">
        <f>IF(COUNTA('Master Tables'!$A2081:$C2081)=0,"",IF(COUNTA('Master Tables'!$D2081:$E2081,'Master Tables'!$I2081)=3,"Yes","No"))</f>
        <v/>
      </c>
      <c r="M2081" s="107">
        <f>COUNTA('Master Tables'!$D2081:$E2081,'Master Tables'!$I2081)+IF('Master Tables'!$J2081="Yes",1,0)</f>
        <v>0</v>
      </c>
      <c r="N2081" s="108">
        <f>IF('Master Tables'!$M2081&gt;0,4,0)</f>
        <v>0</v>
      </c>
    </row>
    <row r="2082" spans="1:14">
      <c r="A2082" s="109"/>
      <c r="B2082" s="110"/>
      <c r="C2082" s="110"/>
      <c r="D2082" s="110"/>
      <c r="E2082" s="110"/>
      <c r="F2082" s="110"/>
      <c r="G2082" s="110"/>
      <c r="H2082" s="109"/>
      <c r="I2082" s="109"/>
      <c r="J2082" s="109"/>
      <c r="K2082" s="109"/>
      <c r="L2082" s="107" t="str">
        <f>IF(COUNTA('Master Tables'!$A2082:$C2082)=0,"",IF(COUNTA('Master Tables'!$D2082:$E2082,'Master Tables'!$I2082)=3,"Yes","No"))</f>
        <v/>
      </c>
      <c r="M2082" s="107">
        <f>COUNTA('Master Tables'!$D2082:$E2082,'Master Tables'!$I2082)+IF('Master Tables'!$J2082="Yes",1,0)</f>
        <v>0</v>
      </c>
      <c r="N2082" s="108">
        <f>IF('Master Tables'!$M2082&gt;0,4,0)</f>
        <v>0</v>
      </c>
    </row>
    <row r="2083" spans="1:14">
      <c r="A2083" s="109"/>
      <c r="B2083" s="110"/>
      <c r="C2083" s="110"/>
      <c r="D2083" s="110"/>
      <c r="E2083" s="110"/>
      <c r="F2083" s="110"/>
      <c r="G2083" s="110"/>
      <c r="H2083" s="109"/>
      <c r="I2083" s="109"/>
      <c r="J2083" s="109"/>
      <c r="K2083" s="109"/>
      <c r="L2083" s="107" t="str">
        <f>IF(COUNTA('Master Tables'!$A2083:$C2083)=0,"",IF(COUNTA('Master Tables'!$D2083:$E2083,'Master Tables'!$I2083)=3,"Yes","No"))</f>
        <v/>
      </c>
      <c r="M2083" s="107">
        <f>COUNTA('Master Tables'!$D2083:$E2083,'Master Tables'!$I2083)+IF('Master Tables'!$J2083="Yes",1,0)</f>
        <v>0</v>
      </c>
      <c r="N2083" s="108">
        <f>IF('Master Tables'!$M2083&gt;0,4,0)</f>
        <v>0</v>
      </c>
    </row>
    <row r="2084" spans="1:14">
      <c r="A2084" s="109"/>
      <c r="B2084" s="110"/>
      <c r="C2084" s="110"/>
      <c r="D2084" s="110"/>
      <c r="E2084" s="110"/>
      <c r="F2084" s="110"/>
      <c r="G2084" s="110"/>
      <c r="H2084" s="109"/>
      <c r="I2084" s="109"/>
      <c r="J2084" s="109"/>
      <c r="K2084" s="109"/>
      <c r="L2084" s="107" t="str">
        <f>IF(COUNTA('Master Tables'!$A2084:$C2084)=0,"",IF(COUNTA('Master Tables'!$D2084:$E2084,'Master Tables'!$I2084)=3,"Yes","No"))</f>
        <v/>
      </c>
      <c r="M2084" s="107">
        <f>COUNTA('Master Tables'!$D2084:$E2084,'Master Tables'!$I2084)+IF('Master Tables'!$J2084="Yes",1,0)</f>
        <v>0</v>
      </c>
      <c r="N2084" s="108">
        <f>IF('Master Tables'!$M2084&gt;0,4,0)</f>
        <v>0</v>
      </c>
    </row>
    <row r="2085" spans="1:14">
      <c r="A2085" s="109"/>
      <c r="B2085" s="110"/>
      <c r="C2085" s="110"/>
      <c r="D2085" s="110"/>
      <c r="E2085" s="110"/>
      <c r="F2085" s="110"/>
      <c r="G2085" s="110"/>
      <c r="H2085" s="109"/>
      <c r="I2085" s="109"/>
      <c r="J2085" s="109"/>
      <c r="K2085" s="109"/>
      <c r="L2085" s="107" t="str">
        <f>IF(COUNTA('Master Tables'!$A2085:$C2085)=0,"",IF(COUNTA('Master Tables'!$D2085:$E2085,'Master Tables'!$I2085)=3,"Yes","No"))</f>
        <v/>
      </c>
      <c r="M2085" s="107">
        <f>COUNTA('Master Tables'!$D2085:$E2085,'Master Tables'!$I2085)+IF('Master Tables'!$J2085="Yes",1,0)</f>
        <v>0</v>
      </c>
      <c r="N2085" s="108">
        <f>IF('Master Tables'!$M2085&gt;0,4,0)</f>
        <v>0</v>
      </c>
    </row>
    <row r="2086" spans="1:14">
      <c r="A2086" s="109"/>
      <c r="B2086" s="110"/>
      <c r="C2086" s="110"/>
      <c r="D2086" s="110"/>
      <c r="E2086" s="110"/>
      <c r="F2086" s="110"/>
      <c r="G2086" s="110"/>
      <c r="H2086" s="109"/>
      <c r="I2086" s="109"/>
      <c r="J2086" s="109"/>
      <c r="K2086" s="109"/>
      <c r="L2086" s="107" t="str">
        <f>IF(COUNTA('Master Tables'!$A2086:$C2086)=0,"",IF(COUNTA('Master Tables'!$D2086:$E2086,'Master Tables'!$I2086)=3,"Yes","No"))</f>
        <v/>
      </c>
      <c r="M2086" s="107">
        <f>COUNTA('Master Tables'!$D2086:$E2086,'Master Tables'!$I2086)+IF('Master Tables'!$J2086="Yes",1,0)</f>
        <v>0</v>
      </c>
      <c r="N2086" s="108">
        <f>IF('Master Tables'!$M2086&gt;0,4,0)</f>
        <v>0</v>
      </c>
    </row>
    <row r="2087" spans="1:14">
      <c r="A2087" s="109"/>
      <c r="B2087" s="110"/>
      <c r="C2087" s="110"/>
      <c r="D2087" s="110"/>
      <c r="E2087" s="110"/>
      <c r="F2087" s="110"/>
      <c r="G2087" s="110"/>
      <c r="H2087" s="109"/>
      <c r="I2087" s="109"/>
      <c r="J2087" s="109"/>
      <c r="K2087" s="109"/>
      <c r="L2087" s="107" t="str">
        <f>IF(COUNTA('Master Tables'!$A2087:$C2087)=0,"",IF(COUNTA('Master Tables'!$D2087:$E2087,'Master Tables'!$I2087)=3,"Yes","No"))</f>
        <v/>
      </c>
      <c r="M2087" s="107">
        <f>COUNTA('Master Tables'!$D2087:$E2087,'Master Tables'!$I2087)+IF('Master Tables'!$J2087="Yes",1,0)</f>
        <v>0</v>
      </c>
      <c r="N2087" s="108">
        <f>IF('Master Tables'!$M2087&gt;0,4,0)</f>
        <v>0</v>
      </c>
    </row>
    <row r="2088" spans="1:14">
      <c r="A2088" s="109"/>
      <c r="B2088" s="110"/>
      <c r="C2088" s="110"/>
      <c r="D2088" s="110"/>
      <c r="E2088" s="110"/>
      <c r="F2088" s="110"/>
      <c r="G2088" s="110"/>
      <c r="H2088" s="109"/>
      <c r="I2088" s="109"/>
      <c r="J2088" s="109"/>
      <c r="K2088" s="109"/>
      <c r="L2088" s="107" t="str">
        <f>IF(COUNTA('Master Tables'!$A2088:$C2088)=0,"",IF(COUNTA('Master Tables'!$D2088:$E2088,'Master Tables'!$I2088)=3,"Yes","No"))</f>
        <v/>
      </c>
      <c r="M2088" s="107">
        <f>COUNTA('Master Tables'!$D2088:$E2088,'Master Tables'!$I2088)+IF('Master Tables'!$J2088="Yes",1,0)</f>
        <v>0</v>
      </c>
      <c r="N2088" s="108">
        <f>IF('Master Tables'!$M2088&gt;0,4,0)</f>
        <v>0</v>
      </c>
    </row>
    <row r="2089" spans="1:14">
      <c r="A2089" s="109"/>
      <c r="B2089" s="110"/>
      <c r="C2089" s="110"/>
      <c r="D2089" s="110"/>
      <c r="E2089" s="110"/>
      <c r="F2089" s="110"/>
      <c r="G2089" s="110"/>
      <c r="H2089" s="109"/>
      <c r="I2089" s="109"/>
      <c r="J2089" s="109"/>
      <c r="K2089" s="109"/>
      <c r="L2089" s="107" t="str">
        <f>IF(COUNTA('Master Tables'!$A2089:$C2089)=0,"",IF(COUNTA('Master Tables'!$D2089:$E2089,'Master Tables'!$I2089)=3,"Yes","No"))</f>
        <v/>
      </c>
      <c r="M2089" s="107">
        <f>COUNTA('Master Tables'!$D2089:$E2089,'Master Tables'!$I2089)+IF('Master Tables'!$J2089="Yes",1,0)</f>
        <v>0</v>
      </c>
      <c r="N2089" s="108">
        <f>IF('Master Tables'!$M2089&gt;0,4,0)</f>
        <v>0</v>
      </c>
    </row>
    <row r="2090" spans="1:14">
      <c r="A2090" s="109"/>
      <c r="B2090" s="110"/>
      <c r="C2090" s="110"/>
      <c r="D2090" s="110"/>
      <c r="E2090" s="110"/>
      <c r="F2090" s="110"/>
      <c r="G2090" s="110"/>
      <c r="H2090" s="109"/>
      <c r="I2090" s="109"/>
      <c r="J2090" s="109"/>
      <c r="K2090" s="109"/>
      <c r="L2090" s="107" t="str">
        <f>IF(COUNTA('Master Tables'!$A2090:$C2090)=0,"",IF(COUNTA('Master Tables'!$D2090:$E2090,'Master Tables'!$I2090)=3,"Yes","No"))</f>
        <v/>
      </c>
      <c r="M2090" s="107">
        <f>COUNTA('Master Tables'!$D2090:$E2090,'Master Tables'!$I2090)+IF('Master Tables'!$J2090="Yes",1,0)</f>
        <v>0</v>
      </c>
      <c r="N2090" s="108">
        <f>IF('Master Tables'!$M2090&gt;0,4,0)</f>
        <v>0</v>
      </c>
    </row>
    <row r="2091" spans="1:14">
      <c r="A2091" s="109"/>
      <c r="B2091" s="110"/>
      <c r="C2091" s="110"/>
      <c r="D2091" s="110"/>
      <c r="E2091" s="110"/>
      <c r="F2091" s="110"/>
      <c r="G2091" s="110"/>
      <c r="H2091" s="109"/>
      <c r="I2091" s="109"/>
      <c r="J2091" s="109"/>
      <c r="K2091" s="109"/>
      <c r="L2091" s="107" t="str">
        <f>IF(COUNTA('Master Tables'!$A2091:$C2091)=0,"",IF(COUNTA('Master Tables'!$D2091:$E2091,'Master Tables'!$I2091)=3,"Yes","No"))</f>
        <v/>
      </c>
      <c r="M2091" s="107">
        <f>COUNTA('Master Tables'!$D2091:$E2091,'Master Tables'!$I2091)+IF('Master Tables'!$J2091="Yes",1,0)</f>
        <v>0</v>
      </c>
      <c r="N2091" s="108">
        <f>IF('Master Tables'!$M2091&gt;0,4,0)</f>
        <v>0</v>
      </c>
    </row>
    <row r="2092" spans="1:14">
      <c r="A2092" s="109"/>
      <c r="B2092" s="110"/>
      <c r="C2092" s="110"/>
      <c r="D2092" s="110"/>
      <c r="E2092" s="110"/>
      <c r="F2092" s="110"/>
      <c r="G2092" s="110"/>
      <c r="H2092" s="109"/>
      <c r="I2092" s="109"/>
      <c r="J2092" s="109"/>
      <c r="K2092" s="109"/>
      <c r="L2092" s="107" t="str">
        <f>IF(COUNTA('Master Tables'!$A2092:$C2092)=0,"",IF(COUNTA('Master Tables'!$D2092:$E2092,'Master Tables'!$I2092)=3,"Yes","No"))</f>
        <v/>
      </c>
      <c r="M2092" s="107">
        <f>COUNTA('Master Tables'!$D2092:$E2092,'Master Tables'!$I2092)+IF('Master Tables'!$J2092="Yes",1,0)</f>
        <v>0</v>
      </c>
      <c r="N2092" s="108">
        <f>IF('Master Tables'!$M2092&gt;0,4,0)</f>
        <v>0</v>
      </c>
    </row>
    <row r="2093" spans="1:14">
      <c r="A2093" s="109"/>
      <c r="B2093" s="110"/>
      <c r="C2093" s="110"/>
      <c r="D2093" s="110"/>
      <c r="E2093" s="110"/>
      <c r="F2093" s="110"/>
      <c r="G2093" s="110"/>
      <c r="H2093" s="109"/>
      <c r="I2093" s="109"/>
      <c r="J2093" s="109"/>
      <c r="K2093" s="109"/>
      <c r="L2093" s="107" t="str">
        <f>IF(COUNTA('Master Tables'!$A2093:$C2093)=0,"",IF(COUNTA('Master Tables'!$D2093:$E2093,'Master Tables'!$I2093)=3,"Yes","No"))</f>
        <v/>
      </c>
      <c r="M2093" s="107">
        <f>COUNTA('Master Tables'!$D2093:$E2093,'Master Tables'!$I2093)+IF('Master Tables'!$J2093="Yes",1,0)</f>
        <v>0</v>
      </c>
      <c r="N2093" s="108">
        <f>IF('Master Tables'!$M2093&gt;0,4,0)</f>
        <v>0</v>
      </c>
    </row>
    <row r="2094" spans="1:14">
      <c r="A2094" s="109"/>
      <c r="B2094" s="110"/>
      <c r="C2094" s="110"/>
      <c r="D2094" s="110"/>
      <c r="E2094" s="110"/>
      <c r="F2094" s="110"/>
      <c r="G2094" s="110"/>
      <c r="H2094" s="109"/>
      <c r="I2094" s="109"/>
      <c r="J2094" s="109"/>
      <c r="K2094" s="109"/>
      <c r="L2094" s="107" t="str">
        <f>IF(COUNTA('Master Tables'!$A2094:$C2094)=0,"",IF(COUNTA('Master Tables'!$D2094:$E2094,'Master Tables'!$I2094)=3,"Yes","No"))</f>
        <v/>
      </c>
      <c r="M2094" s="107">
        <f>COUNTA('Master Tables'!$D2094:$E2094,'Master Tables'!$I2094)+IF('Master Tables'!$J2094="Yes",1,0)</f>
        <v>0</v>
      </c>
      <c r="N2094" s="108">
        <f>IF('Master Tables'!$M2094&gt;0,4,0)</f>
        <v>0</v>
      </c>
    </row>
    <row r="2095" spans="1:14">
      <c r="A2095" s="109"/>
      <c r="B2095" s="110"/>
      <c r="C2095" s="110"/>
      <c r="D2095" s="110"/>
      <c r="E2095" s="110"/>
      <c r="F2095" s="110"/>
      <c r="G2095" s="110"/>
      <c r="H2095" s="109"/>
      <c r="I2095" s="109"/>
      <c r="J2095" s="109"/>
      <c r="K2095" s="109"/>
      <c r="L2095" s="107" t="str">
        <f>IF(COUNTA('Master Tables'!$A2095:$C2095)=0,"",IF(COUNTA('Master Tables'!$D2095:$E2095,'Master Tables'!$I2095)=3,"Yes","No"))</f>
        <v/>
      </c>
      <c r="M2095" s="107">
        <f>COUNTA('Master Tables'!$D2095:$E2095,'Master Tables'!$I2095)+IF('Master Tables'!$J2095="Yes",1,0)</f>
        <v>0</v>
      </c>
      <c r="N2095" s="108">
        <f>IF('Master Tables'!$M2095&gt;0,4,0)</f>
        <v>0</v>
      </c>
    </row>
    <row r="2096" spans="1:14">
      <c r="A2096" s="109"/>
      <c r="B2096" s="110"/>
      <c r="C2096" s="110"/>
      <c r="D2096" s="110"/>
      <c r="E2096" s="110"/>
      <c r="F2096" s="110"/>
      <c r="G2096" s="110"/>
      <c r="H2096" s="109"/>
      <c r="I2096" s="109"/>
      <c r="J2096" s="109"/>
      <c r="K2096" s="109"/>
      <c r="L2096" s="107" t="str">
        <f>IF(COUNTA('Master Tables'!$A2096:$C2096)=0,"",IF(COUNTA('Master Tables'!$D2096:$E2096,'Master Tables'!$I2096)=3,"Yes","No"))</f>
        <v/>
      </c>
      <c r="M2096" s="107">
        <f>COUNTA('Master Tables'!$D2096:$E2096,'Master Tables'!$I2096)+IF('Master Tables'!$J2096="Yes",1,0)</f>
        <v>0</v>
      </c>
      <c r="N2096" s="108">
        <f>IF('Master Tables'!$M2096&gt;0,4,0)</f>
        <v>0</v>
      </c>
    </row>
    <row r="2097" spans="1:14">
      <c r="A2097" s="109"/>
      <c r="B2097" s="110"/>
      <c r="C2097" s="110"/>
      <c r="D2097" s="110"/>
      <c r="E2097" s="110"/>
      <c r="F2097" s="110"/>
      <c r="G2097" s="110"/>
      <c r="H2097" s="109"/>
      <c r="I2097" s="109"/>
      <c r="J2097" s="109"/>
      <c r="K2097" s="109"/>
      <c r="L2097" s="107" t="str">
        <f>IF(COUNTA('Master Tables'!$A2097:$C2097)=0,"",IF(COUNTA('Master Tables'!$D2097:$E2097,'Master Tables'!$I2097)=3,"Yes","No"))</f>
        <v/>
      </c>
      <c r="M2097" s="107">
        <f>COUNTA('Master Tables'!$D2097:$E2097,'Master Tables'!$I2097)+IF('Master Tables'!$J2097="Yes",1,0)</f>
        <v>0</v>
      </c>
      <c r="N2097" s="108">
        <f>IF('Master Tables'!$M2097&gt;0,4,0)</f>
        <v>0</v>
      </c>
    </row>
    <row r="2098" spans="1:14">
      <c r="A2098" s="109"/>
      <c r="B2098" s="110"/>
      <c r="C2098" s="110"/>
      <c r="D2098" s="110"/>
      <c r="E2098" s="110"/>
      <c r="F2098" s="110"/>
      <c r="G2098" s="110"/>
      <c r="H2098" s="109"/>
      <c r="I2098" s="109"/>
      <c r="J2098" s="109"/>
      <c r="K2098" s="109"/>
      <c r="L2098" s="107" t="str">
        <f>IF(COUNTA('Master Tables'!$A2098:$C2098)=0,"",IF(COUNTA('Master Tables'!$D2098:$E2098,'Master Tables'!$I2098)=3,"Yes","No"))</f>
        <v/>
      </c>
      <c r="M2098" s="107">
        <f>COUNTA('Master Tables'!$D2098:$E2098,'Master Tables'!$I2098)+IF('Master Tables'!$J2098="Yes",1,0)</f>
        <v>0</v>
      </c>
      <c r="N2098" s="108">
        <f>IF('Master Tables'!$M2098&gt;0,4,0)</f>
        <v>0</v>
      </c>
    </row>
    <row r="2099" spans="1:14">
      <c r="A2099" s="109"/>
      <c r="B2099" s="110"/>
      <c r="C2099" s="110"/>
      <c r="D2099" s="110"/>
      <c r="E2099" s="110"/>
      <c r="F2099" s="110"/>
      <c r="G2099" s="110"/>
      <c r="H2099" s="109"/>
      <c r="I2099" s="109"/>
      <c r="J2099" s="109"/>
      <c r="K2099" s="109"/>
      <c r="L2099" s="107" t="str">
        <f>IF(COUNTA('Master Tables'!$A2099:$C2099)=0,"",IF(COUNTA('Master Tables'!$D2099:$E2099,'Master Tables'!$I2099)=3,"Yes","No"))</f>
        <v/>
      </c>
      <c r="M2099" s="107">
        <f>COUNTA('Master Tables'!$D2099:$E2099,'Master Tables'!$I2099)+IF('Master Tables'!$J2099="Yes",1,0)</f>
        <v>0</v>
      </c>
      <c r="N2099" s="108">
        <f>IF('Master Tables'!$M2099&gt;0,4,0)</f>
        <v>0</v>
      </c>
    </row>
    <row r="2100" spans="1:14">
      <c r="A2100" s="109"/>
      <c r="B2100" s="110"/>
      <c r="C2100" s="110"/>
      <c r="D2100" s="110"/>
      <c r="E2100" s="110"/>
      <c r="F2100" s="110"/>
      <c r="G2100" s="110"/>
      <c r="H2100" s="109"/>
      <c r="I2100" s="109"/>
      <c r="J2100" s="109"/>
      <c r="K2100" s="109"/>
      <c r="L2100" s="107" t="str">
        <f>IF(COUNTA('Master Tables'!$A2100:$C2100)=0,"",IF(COUNTA('Master Tables'!$D2100:$E2100,'Master Tables'!$I2100)=3,"Yes","No"))</f>
        <v/>
      </c>
      <c r="M2100" s="107">
        <f>COUNTA('Master Tables'!$D2100:$E2100,'Master Tables'!$I2100)+IF('Master Tables'!$J2100="Yes",1,0)</f>
        <v>0</v>
      </c>
      <c r="N2100" s="108">
        <f>IF('Master Tables'!$M2100&gt;0,4,0)</f>
        <v>0</v>
      </c>
    </row>
    <row r="2101" spans="1:14">
      <c r="A2101" s="109"/>
      <c r="B2101" s="110"/>
      <c r="C2101" s="110"/>
      <c r="D2101" s="110"/>
      <c r="E2101" s="110"/>
      <c r="F2101" s="110"/>
      <c r="G2101" s="110"/>
      <c r="H2101" s="109"/>
      <c r="I2101" s="109"/>
      <c r="J2101" s="109"/>
      <c r="K2101" s="109"/>
      <c r="L2101" s="107" t="str">
        <f>IF(COUNTA('Master Tables'!$A2101:$C2101)=0,"",IF(COUNTA('Master Tables'!$D2101:$E2101,'Master Tables'!$I2101)=3,"Yes","No"))</f>
        <v/>
      </c>
      <c r="M2101" s="107">
        <f>COUNTA('Master Tables'!$D2101:$E2101,'Master Tables'!$I2101)+IF('Master Tables'!$J2101="Yes",1,0)</f>
        <v>0</v>
      </c>
      <c r="N2101" s="108">
        <f>IF('Master Tables'!$M2101&gt;0,4,0)</f>
        <v>0</v>
      </c>
    </row>
    <row r="2102" spans="1:14">
      <c r="A2102" s="109"/>
      <c r="B2102" s="110"/>
      <c r="C2102" s="110"/>
      <c r="D2102" s="110"/>
      <c r="E2102" s="110"/>
      <c r="F2102" s="110"/>
      <c r="G2102" s="110"/>
      <c r="H2102" s="109"/>
      <c r="I2102" s="109"/>
      <c r="J2102" s="109"/>
      <c r="K2102" s="109"/>
      <c r="L2102" s="107" t="str">
        <f>IF(COUNTA('Master Tables'!$A2102:$C2102)=0,"",IF(COUNTA('Master Tables'!$D2102:$E2102,'Master Tables'!$I2102)=3,"Yes","No"))</f>
        <v/>
      </c>
      <c r="M2102" s="107">
        <f>COUNTA('Master Tables'!$D2102:$E2102,'Master Tables'!$I2102)+IF('Master Tables'!$J2102="Yes",1,0)</f>
        <v>0</v>
      </c>
      <c r="N2102" s="108">
        <f>IF('Master Tables'!$M2102&gt;0,4,0)</f>
        <v>0</v>
      </c>
    </row>
    <row r="2103" spans="1:14">
      <c r="A2103" s="109"/>
      <c r="B2103" s="110"/>
      <c r="C2103" s="110"/>
      <c r="D2103" s="110"/>
      <c r="E2103" s="110"/>
      <c r="F2103" s="110"/>
      <c r="G2103" s="110"/>
      <c r="H2103" s="109"/>
      <c r="I2103" s="109"/>
      <c r="J2103" s="109"/>
      <c r="K2103" s="109"/>
      <c r="L2103" s="107" t="str">
        <f>IF(COUNTA('Master Tables'!$A2103:$C2103)=0,"",IF(COUNTA('Master Tables'!$D2103:$E2103,'Master Tables'!$I2103)=3,"Yes","No"))</f>
        <v/>
      </c>
      <c r="M2103" s="107">
        <f>COUNTA('Master Tables'!$D2103:$E2103,'Master Tables'!$I2103)+IF('Master Tables'!$J2103="Yes",1,0)</f>
        <v>0</v>
      </c>
      <c r="N2103" s="108">
        <f>IF('Master Tables'!$M2103&gt;0,4,0)</f>
        <v>0</v>
      </c>
    </row>
    <row r="2104" spans="1:14">
      <c r="A2104" s="109"/>
      <c r="B2104" s="110"/>
      <c r="C2104" s="110"/>
      <c r="D2104" s="110"/>
      <c r="E2104" s="110"/>
      <c r="F2104" s="110"/>
      <c r="G2104" s="110"/>
      <c r="H2104" s="109"/>
      <c r="I2104" s="109"/>
      <c r="J2104" s="109"/>
      <c r="K2104" s="109"/>
      <c r="L2104" s="107" t="str">
        <f>IF(COUNTA('Master Tables'!$A2104:$C2104)=0,"",IF(COUNTA('Master Tables'!$D2104:$E2104,'Master Tables'!$I2104)=3,"Yes","No"))</f>
        <v/>
      </c>
      <c r="M2104" s="107">
        <f>COUNTA('Master Tables'!$D2104:$E2104,'Master Tables'!$I2104)+IF('Master Tables'!$J2104="Yes",1,0)</f>
        <v>0</v>
      </c>
      <c r="N2104" s="108">
        <f>IF('Master Tables'!$M2104&gt;0,4,0)</f>
        <v>0</v>
      </c>
    </row>
    <row r="2105" spans="1:14">
      <c r="A2105" s="109"/>
      <c r="B2105" s="110"/>
      <c r="C2105" s="110"/>
      <c r="D2105" s="110"/>
      <c r="E2105" s="110"/>
      <c r="F2105" s="110"/>
      <c r="G2105" s="110"/>
      <c r="H2105" s="109"/>
      <c r="I2105" s="109"/>
      <c r="J2105" s="109"/>
      <c r="K2105" s="109"/>
      <c r="L2105" s="107" t="str">
        <f>IF(COUNTA('Master Tables'!$A2105:$C2105)=0,"",IF(COUNTA('Master Tables'!$D2105:$E2105,'Master Tables'!$I2105)=3,"Yes","No"))</f>
        <v/>
      </c>
      <c r="M2105" s="107">
        <f>COUNTA('Master Tables'!$D2105:$E2105,'Master Tables'!$I2105)+IF('Master Tables'!$J2105="Yes",1,0)</f>
        <v>0</v>
      </c>
      <c r="N2105" s="108">
        <f>IF('Master Tables'!$M2105&gt;0,4,0)</f>
        <v>0</v>
      </c>
    </row>
    <row r="2106" spans="1:14">
      <c r="A2106" s="109"/>
      <c r="B2106" s="110"/>
      <c r="C2106" s="110"/>
      <c r="D2106" s="110"/>
      <c r="E2106" s="110"/>
      <c r="F2106" s="110"/>
      <c r="G2106" s="110"/>
      <c r="H2106" s="109"/>
      <c r="I2106" s="109"/>
      <c r="J2106" s="109"/>
      <c r="K2106" s="109"/>
      <c r="L2106" s="107" t="str">
        <f>IF(COUNTA('Master Tables'!$A2106:$C2106)=0,"",IF(COUNTA('Master Tables'!$D2106:$E2106,'Master Tables'!$I2106)=3,"Yes","No"))</f>
        <v/>
      </c>
      <c r="M2106" s="107">
        <f>COUNTA('Master Tables'!$D2106:$E2106,'Master Tables'!$I2106)+IF('Master Tables'!$J2106="Yes",1,0)</f>
        <v>0</v>
      </c>
      <c r="N2106" s="108">
        <f>IF('Master Tables'!$M2106&gt;0,4,0)</f>
        <v>0</v>
      </c>
    </row>
    <row r="2107" spans="1:14">
      <c r="A2107" s="109"/>
      <c r="B2107" s="110"/>
      <c r="C2107" s="110"/>
      <c r="D2107" s="110"/>
      <c r="E2107" s="110"/>
      <c r="F2107" s="110"/>
      <c r="G2107" s="110"/>
      <c r="H2107" s="109"/>
      <c r="I2107" s="109"/>
      <c r="J2107" s="109"/>
      <c r="K2107" s="109"/>
      <c r="L2107" s="107" t="str">
        <f>IF(COUNTA('Master Tables'!$A2107:$C2107)=0,"",IF(COUNTA('Master Tables'!$D2107:$E2107,'Master Tables'!$I2107)=3,"Yes","No"))</f>
        <v/>
      </c>
      <c r="M2107" s="107">
        <f>COUNTA('Master Tables'!$D2107:$E2107,'Master Tables'!$I2107)+IF('Master Tables'!$J2107="Yes",1,0)</f>
        <v>0</v>
      </c>
      <c r="N2107" s="108">
        <f>IF('Master Tables'!$M2107&gt;0,4,0)</f>
        <v>0</v>
      </c>
    </row>
    <row r="2108" spans="1:14">
      <c r="A2108" s="109"/>
      <c r="B2108" s="110"/>
      <c r="C2108" s="110"/>
      <c r="D2108" s="110"/>
      <c r="E2108" s="110"/>
      <c r="F2108" s="110"/>
      <c r="G2108" s="110"/>
      <c r="H2108" s="109"/>
      <c r="I2108" s="109"/>
      <c r="J2108" s="109"/>
      <c r="K2108" s="109"/>
      <c r="L2108" s="107" t="str">
        <f>IF(COUNTA('Master Tables'!$A2108:$C2108)=0,"",IF(COUNTA('Master Tables'!$D2108:$E2108,'Master Tables'!$I2108)=3,"Yes","No"))</f>
        <v/>
      </c>
      <c r="M2108" s="107">
        <f>COUNTA('Master Tables'!$D2108:$E2108,'Master Tables'!$I2108)+IF('Master Tables'!$J2108="Yes",1,0)</f>
        <v>0</v>
      </c>
      <c r="N2108" s="108">
        <f>IF('Master Tables'!$M2108&gt;0,4,0)</f>
        <v>0</v>
      </c>
    </row>
    <row r="2109" spans="1:14">
      <c r="A2109" s="109"/>
      <c r="B2109" s="110"/>
      <c r="C2109" s="110"/>
      <c r="D2109" s="110"/>
      <c r="E2109" s="110"/>
      <c r="F2109" s="110"/>
      <c r="G2109" s="110"/>
      <c r="H2109" s="109"/>
      <c r="I2109" s="109"/>
      <c r="J2109" s="109"/>
      <c r="K2109" s="109"/>
      <c r="L2109" s="107" t="str">
        <f>IF(COUNTA('Master Tables'!$A2109:$C2109)=0,"",IF(COUNTA('Master Tables'!$D2109:$E2109,'Master Tables'!$I2109)=3,"Yes","No"))</f>
        <v/>
      </c>
      <c r="M2109" s="107">
        <f>COUNTA('Master Tables'!$D2109:$E2109,'Master Tables'!$I2109)+IF('Master Tables'!$J2109="Yes",1,0)</f>
        <v>0</v>
      </c>
      <c r="N2109" s="108">
        <f>IF('Master Tables'!$M2109&gt;0,4,0)</f>
        <v>0</v>
      </c>
    </row>
    <row r="2110" spans="1:14">
      <c r="A2110" s="109"/>
      <c r="B2110" s="110"/>
      <c r="C2110" s="110"/>
      <c r="D2110" s="110"/>
      <c r="E2110" s="110"/>
      <c r="F2110" s="110"/>
      <c r="G2110" s="110"/>
      <c r="H2110" s="109"/>
      <c r="I2110" s="109"/>
      <c r="J2110" s="109"/>
      <c r="K2110" s="109"/>
      <c r="L2110" s="107" t="str">
        <f>IF(COUNTA('Master Tables'!$A2110:$C2110)=0,"",IF(COUNTA('Master Tables'!$D2110:$E2110,'Master Tables'!$I2110)=3,"Yes","No"))</f>
        <v/>
      </c>
      <c r="M2110" s="107">
        <f>COUNTA('Master Tables'!$D2110:$E2110,'Master Tables'!$I2110)+IF('Master Tables'!$J2110="Yes",1,0)</f>
        <v>0</v>
      </c>
      <c r="N2110" s="108">
        <f>IF('Master Tables'!$M2110&gt;0,4,0)</f>
        <v>0</v>
      </c>
    </row>
    <row r="2111" spans="1:14">
      <c r="A2111" s="109"/>
      <c r="B2111" s="110"/>
      <c r="C2111" s="110"/>
      <c r="D2111" s="110"/>
      <c r="E2111" s="110"/>
      <c r="F2111" s="110"/>
      <c r="G2111" s="110"/>
      <c r="H2111" s="109"/>
      <c r="I2111" s="109"/>
      <c r="J2111" s="109"/>
      <c r="K2111" s="109"/>
      <c r="L2111" s="107" t="str">
        <f>IF(COUNTA('Master Tables'!$A2111:$C2111)=0,"",IF(COUNTA('Master Tables'!$D2111:$E2111,'Master Tables'!$I2111)=3,"Yes","No"))</f>
        <v/>
      </c>
      <c r="M2111" s="107">
        <f>COUNTA('Master Tables'!$D2111:$E2111,'Master Tables'!$I2111)+IF('Master Tables'!$J2111="Yes",1,0)</f>
        <v>0</v>
      </c>
      <c r="N2111" s="108">
        <f>IF('Master Tables'!$M2111&gt;0,4,0)</f>
        <v>0</v>
      </c>
    </row>
    <row r="2112" spans="1:14">
      <c r="A2112" s="109"/>
      <c r="B2112" s="110"/>
      <c r="C2112" s="110"/>
      <c r="D2112" s="110"/>
      <c r="E2112" s="110"/>
      <c r="F2112" s="110"/>
      <c r="G2112" s="110"/>
      <c r="H2112" s="109"/>
      <c r="I2112" s="109"/>
      <c r="J2112" s="109"/>
      <c r="K2112" s="109"/>
      <c r="L2112" s="107" t="str">
        <f>IF(COUNTA('Master Tables'!$A2112:$C2112)=0,"",IF(COUNTA('Master Tables'!$D2112:$E2112,'Master Tables'!$I2112)=3,"Yes","No"))</f>
        <v/>
      </c>
      <c r="M2112" s="107">
        <f>COUNTA('Master Tables'!$D2112:$E2112,'Master Tables'!$I2112)+IF('Master Tables'!$J2112="Yes",1,0)</f>
        <v>0</v>
      </c>
      <c r="N2112" s="108">
        <f>IF('Master Tables'!$M2112&gt;0,4,0)</f>
        <v>0</v>
      </c>
    </row>
    <row r="2113" spans="1:14">
      <c r="A2113" s="109"/>
      <c r="B2113" s="110"/>
      <c r="C2113" s="110"/>
      <c r="D2113" s="110"/>
      <c r="E2113" s="110"/>
      <c r="F2113" s="110"/>
      <c r="G2113" s="110"/>
      <c r="H2113" s="109"/>
      <c r="I2113" s="109"/>
      <c r="J2113" s="109"/>
      <c r="K2113" s="109"/>
      <c r="L2113" s="107" t="str">
        <f>IF(COUNTA('Master Tables'!$A2113:$C2113)=0,"",IF(COUNTA('Master Tables'!$D2113:$E2113,'Master Tables'!$I2113)=3,"Yes","No"))</f>
        <v/>
      </c>
      <c r="M2113" s="107">
        <f>COUNTA('Master Tables'!$D2113:$E2113,'Master Tables'!$I2113)+IF('Master Tables'!$J2113="Yes",1,0)</f>
        <v>0</v>
      </c>
      <c r="N2113" s="108">
        <f>IF('Master Tables'!$M2113&gt;0,4,0)</f>
        <v>0</v>
      </c>
    </row>
    <row r="2114" spans="1:14">
      <c r="A2114" s="109"/>
      <c r="B2114" s="110"/>
      <c r="C2114" s="110"/>
      <c r="D2114" s="110"/>
      <c r="E2114" s="110"/>
      <c r="F2114" s="110"/>
      <c r="G2114" s="110"/>
      <c r="H2114" s="109"/>
      <c r="I2114" s="109"/>
      <c r="J2114" s="109"/>
      <c r="K2114" s="109"/>
      <c r="L2114" s="107" t="str">
        <f>IF(COUNTA('Master Tables'!$A2114:$C2114)=0,"",IF(COUNTA('Master Tables'!$D2114:$E2114,'Master Tables'!$I2114)=3,"Yes","No"))</f>
        <v/>
      </c>
      <c r="M2114" s="107">
        <f>COUNTA('Master Tables'!$D2114:$E2114,'Master Tables'!$I2114)+IF('Master Tables'!$J2114="Yes",1,0)</f>
        <v>0</v>
      </c>
      <c r="N2114" s="108">
        <f>IF('Master Tables'!$M2114&gt;0,4,0)</f>
        <v>0</v>
      </c>
    </row>
    <row r="2115" spans="1:14">
      <c r="A2115" s="109"/>
      <c r="B2115" s="110"/>
      <c r="C2115" s="110"/>
      <c r="D2115" s="110"/>
      <c r="E2115" s="110"/>
      <c r="F2115" s="110"/>
      <c r="G2115" s="110"/>
      <c r="H2115" s="109"/>
      <c r="I2115" s="109"/>
      <c r="J2115" s="109"/>
      <c r="K2115" s="109"/>
      <c r="L2115" s="107" t="str">
        <f>IF(COUNTA('Master Tables'!$A2115:$C2115)=0,"",IF(COUNTA('Master Tables'!$D2115:$E2115,'Master Tables'!$I2115)=3,"Yes","No"))</f>
        <v/>
      </c>
      <c r="M2115" s="107">
        <f>COUNTA('Master Tables'!$D2115:$E2115,'Master Tables'!$I2115)+IF('Master Tables'!$J2115="Yes",1,0)</f>
        <v>0</v>
      </c>
      <c r="N2115" s="108">
        <f>IF('Master Tables'!$M2115&gt;0,4,0)</f>
        <v>0</v>
      </c>
    </row>
    <row r="2116" spans="1:14">
      <c r="A2116" s="109"/>
      <c r="B2116" s="110"/>
      <c r="C2116" s="110"/>
      <c r="D2116" s="110"/>
      <c r="E2116" s="110"/>
      <c r="F2116" s="110"/>
      <c r="G2116" s="110"/>
      <c r="H2116" s="109"/>
      <c r="I2116" s="109"/>
      <c r="J2116" s="109"/>
      <c r="K2116" s="109"/>
      <c r="L2116" s="107" t="str">
        <f>IF(COUNTA('Master Tables'!$A2116:$C2116)=0,"",IF(COUNTA('Master Tables'!$D2116:$E2116,'Master Tables'!$I2116)=3,"Yes","No"))</f>
        <v/>
      </c>
      <c r="M2116" s="107">
        <f>COUNTA('Master Tables'!$D2116:$E2116,'Master Tables'!$I2116)+IF('Master Tables'!$J2116="Yes",1,0)</f>
        <v>0</v>
      </c>
      <c r="N2116" s="108">
        <f>IF('Master Tables'!$M2116&gt;0,4,0)</f>
        <v>0</v>
      </c>
    </row>
    <row r="2117" spans="1:14">
      <c r="A2117" s="109"/>
      <c r="B2117" s="110"/>
      <c r="C2117" s="110"/>
      <c r="D2117" s="110"/>
      <c r="E2117" s="110"/>
      <c r="F2117" s="110"/>
      <c r="G2117" s="110"/>
      <c r="H2117" s="109"/>
      <c r="I2117" s="109"/>
      <c r="J2117" s="109"/>
      <c r="K2117" s="109"/>
      <c r="L2117" s="107" t="str">
        <f>IF(COUNTA('Master Tables'!$A2117:$C2117)=0,"",IF(COUNTA('Master Tables'!$D2117:$E2117,'Master Tables'!$I2117)=3,"Yes","No"))</f>
        <v/>
      </c>
      <c r="M2117" s="107">
        <f>COUNTA('Master Tables'!$D2117:$E2117,'Master Tables'!$I2117)+IF('Master Tables'!$J2117="Yes",1,0)</f>
        <v>0</v>
      </c>
      <c r="N2117" s="108">
        <f>IF('Master Tables'!$M2117&gt;0,4,0)</f>
        <v>0</v>
      </c>
    </row>
    <row r="2118" spans="1:14">
      <c r="A2118" s="109"/>
      <c r="B2118" s="110"/>
      <c r="C2118" s="110"/>
      <c r="D2118" s="110"/>
      <c r="E2118" s="110"/>
      <c r="F2118" s="110"/>
      <c r="G2118" s="110"/>
      <c r="H2118" s="109"/>
      <c r="I2118" s="109"/>
      <c r="J2118" s="109"/>
      <c r="K2118" s="109"/>
      <c r="L2118" s="107" t="str">
        <f>IF(COUNTA('Master Tables'!$A2118:$C2118)=0,"",IF(COUNTA('Master Tables'!$D2118:$E2118,'Master Tables'!$I2118)=3,"Yes","No"))</f>
        <v/>
      </c>
      <c r="M2118" s="107">
        <f>COUNTA('Master Tables'!$D2118:$E2118,'Master Tables'!$I2118)+IF('Master Tables'!$J2118="Yes",1,0)</f>
        <v>0</v>
      </c>
      <c r="N2118" s="108">
        <f>IF('Master Tables'!$M2118&gt;0,4,0)</f>
        <v>0</v>
      </c>
    </row>
    <row r="2119" spans="1:14">
      <c r="A2119" s="109"/>
      <c r="B2119" s="110"/>
      <c r="C2119" s="110"/>
      <c r="D2119" s="110"/>
      <c r="E2119" s="110"/>
      <c r="F2119" s="110"/>
      <c r="G2119" s="110"/>
      <c r="H2119" s="109"/>
      <c r="I2119" s="109"/>
      <c r="J2119" s="109"/>
      <c r="K2119" s="109"/>
      <c r="L2119" s="107" t="str">
        <f>IF(COUNTA('Master Tables'!$A2119:$C2119)=0,"",IF(COUNTA('Master Tables'!$D2119:$E2119,'Master Tables'!$I2119)=3,"Yes","No"))</f>
        <v/>
      </c>
      <c r="M2119" s="107">
        <f>COUNTA('Master Tables'!$D2119:$E2119,'Master Tables'!$I2119)+IF('Master Tables'!$J2119="Yes",1,0)</f>
        <v>0</v>
      </c>
      <c r="N2119" s="108">
        <f>IF('Master Tables'!$M2119&gt;0,4,0)</f>
        <v>0</v>
      </c>
    </row>
    <row r="2120" spans="1:14">
      <c r="A2120" s="109"/>
      <c r="B2120" s="110"/>
      <c r="C2120" s="110"/>
      <c r="D2120" s="110"/>
      <c r="E2120" s="110"/>
      <c r="F2120" s="110"/>
      <c r="G2120" s="110"/>
      <c r="H2120" s="109"/>
      <c r="I2120" s="109"/>
      <c r="J2120" s="109"/>
      <c r="K2120" s="109"/>
      <c r="L2120" s="107" t="str">
        <f>IF(COUNTA('Master Tables'!$A2120:$C2120)=0,"",IF(COUNTA('Master Tables'!$D2120:$E2120,'Master Tables'!$I2120)=3,"Yes","No"))</f>
        <v/>
      </c>
      <c r="M2120" s="107">
        <f>COUNTA('Master Tables'!$D2120:$E2120,'Master Tables'!$I2120)+IF('Master Tables'!$J2120="Yes",1,0)</f>
        <v>0</v>
      </c>
      <c r="N2120" s="108">
        <f>IF('Master Tables'!$M2120&gt;0,4,0)</f>
        <v>0</v>
      </c>
    </row>
    <row r="2121" spans="1:14">
      <c r="A2121" s="109"/>
      <c r="B2121" s="110"/>
      <c r="C2121" s="110"/>
      <c r="D2121" s="110"/>
      <c r="E2121" s="110"/>
      <c r="F2121" s="110"/>
      <c r="G2121" s="110"/>
      <c r="H2121" s="109"/>
      <c r="I2121" s="109"/>
      <c r="J2121" s="109"/>
      <c r="K2121" s="109"/>
      <c r="L2121" s="107" t="str">
        <f>IF(COUNTA('Master Tables'!$A2121:$C2121)=0,"",IF(COUNTA('Master Tables'!$D2121:$E2121,'Master Tables'!$I2121)=3,"Yes","No"))</f>
        <v/>
      </c>
      <c r="M2121" s="107">
        <f>COUNTA('Master Tables'!$D2121:$E2121,'Master Tables'!$I2121)+IF('Master Tables'!$J2121="Yes",1,0)</f>
        <v>0</v>
      </c>
      <c r="N2121" s="108">
        <f>IF('Master Tables'!$M2121&gt;0,4,0)</f>
        <v>0</v>
      </c>
    </row>
    <row r="2122" spans="1:14">
      <c r="A2122" s="109"/>
      <c r="B2122" s="110"/>
      <c r="C2122" s="110"/>
      <c r="D2122" s="110"/>
      <c r="E2122" s="110"/>
      <c r="F2122" s="110"/>
      <c r="G2122" s="110"/>
      <c r="H2122" s="109"/>
      <c r="I2122" s="109"/>
      <c r="J2122" s="109"/>
      <c r="K2122" s="109"/>
      <c r="L2122" s="107" t="str">
        <f>IF(COUNTA('Master Tables'!$A2122:$C2122)=0,"",IF(COUNTA('Master Tables'!$D2122:$E2122,'Master Tables'!$I2122)=3,"Yes","No"))</f>
        <v/>
      </c>
      <c r="M2122" s="107">
        <f>COUNTA('Master Tables'!$D2122:$E2122,'Master Tables'!$I2122)+IF('Master Tables'!$J2122="Yes",1,0)</f>
        <v>0</v>
      </c>
      <c r="N2122" s="108">
        <f>IF('Master Tables'!$M2122&gt;0,4,0)</f>
        <v>0</v>
      </c>
    </row>
    <row r="2123" spans="1:14">
      <c r="A2123" s="109"/>
      <c r="B2123" s="110"/>
      <c r="C2123" s="110"/>
      <c r="D2123" s="110"/>
      <c r="E2123" s="110"/>
      <c r="F2123" s="110"/>
      <c r="G2123" s="110"/>
      <c r="H2123" s="109"/>
      <c r="I2123" s="109"/>
      <c r="J2123" s="109"/>
      <c r="K2123" s="109"/>
      <c r="L2123" s="107" t="str">
        <f>IF(COUNTA('Master Tables'!$A2123:$C2123)=0,"",IF(COUNTA('Master Tables'!$D2123:$E2123,'Master Tables'!$I2123)=3,"Yes","No"))</f>
        <v/>
      </c>
      <c r="M2123" s="107">
        <f>COUNTA('Master Tables'!$D2123:$E2123,'Master Tables'!$I2123)+IF('Master Tables'!$J2123="Yes",1,0)</f>
        <v>0</v>
      </c>
      <c r="N2123" s="108">
        <f>IF('Master Tables'!$M2123&gt;0,4,0)</f>
        <v>0</v>
      </c>
    </row>
    <row r="2124" spans="1:14">
      <c r="A2124" s="109"/>
      <c r="B2124" s="110"/>
      <c r="C2124" s="110"/>
      <c r="D2124" s="110"/>
      <c r="E2124" s="110"/>
      <c r="F2124" s="110"/>
      <c r="G2124" s="110"/>
      <c r="H2124" s="109"/>
      <c r="I2124" s="109"/>
      <c r="J2124" s="109"/>
      <c r="K2124" s="109"/>
      <c r="L2124" s="107" t="str">
        <f>IF(COUNTA('Master Tables'!$A2124:$C2124)=0,"",IF(COUNTA('Master Tables'!$D2124:$E2124,'Master Tables'!$I2124)=3,"Yes","No"))</f>
        <v/>
      </c>
      <c r="M2124" s="107">
        <f>COUNTA('Master Tables'!$D2124:$E2124,'Master Tables'!$I2124)+IF('Master Tables'!$J2124="Yes",1,0)</f>
        <v>0</v>
      </c>
      <c r="N2124" s="108">
        <f>IF('Master Tables'!$M2124&gt;0,4,0)</f>
        <v>0</v>
      </c>
    </row>
    <row r="2125" spans="1:14">
      <c r="A2125" s="109"/>
      <c r="B2125" s="110"/>
      <c r="C2125" s="110"/>
      <c r="D2125" s="110"/>
      <c r="E2125" s="110"/>
      <c r="F2125" s="110"/>
      <c r="G2125" s="110"/>
      <c r="H2125" s="109"/>
      <c r="I2125" s="109"/>
      <c r="J2125" s="109"/>
      <c r="K2125" s="109"/>
      <c r="L2125" s="107" t="str">
        <f>IF(COUNTA('Master Tables'!$A2125:$C2125)=0,"",IF(COUNTA('Master Tables'!$D2125:$E2125,'Master Tables'!$I2125)=3,"Yes","No"))</f>
        <v/>
      </c>
      <c r="M2125" s="107">
        <f>COUNTA('Master Tables'!$D2125:$E2125,'Master Tables'!$I2125)+IF('Master Tables'!$J2125="Yes",1,0)</f>
        <v>0</v>
      </c>
      <c r="N2125" s="108">
        <f>IF('Master Tables'!$M2125&gt;0,4,0)</f>
        <v>0</v>
      </c>
    </row>
    <row r="2126" spans="1:14">
      <c r="A2126" s="109"/>
      <c r="B2126" s="110"/>
      <c r="C2126" s="110"/>
      <c r="D2126" s="110"/>
      <c r="E2126" s="110"/>
      <c r="F2126" s="110"/>
      <c r="G2126" s="110"/>
      <c r="H2126" s="109"/>
      <c r="I2126" s="109"/>
      <c r="J2126" s="109"/>
      <c r="K2126" s="109"/>
      <c r="L2126" s="107" t="str">
        <f>IF(COUNTA('Master Tables'!$A2126:$C2126)=0,"",IF(COUNTA('Master Tables'!$D2126:$E2126,'Master Tables'!$I2126)=3,"Yes","No"))</f>
        <v/>
      </c>
      <c r="M2126" s="107">
        <f>COUNTA('Master Tables'!$D2126:$E2126,'Master Tables'!$I2126)+IF('Master Tables'!$J2126="Yes",1,0)</f>
        <v>0</v>
      </c>
      <c r="N2126" s="108">
        <f>IF('Master Tables'!$M2126&gt;0,4,0)</f>
        <v>0</v>
      </c>
    </row>
    <row r="2127" spans="1:14">
      <c r="A2127" s="109"/>
      <c r="B2127" s="110"/>
      <c r="C2127" s="110"/>
      <c r="D2127" s="110"/>
      <c r="E2127" s="110"/>
      <c r="F2127" s="110"/>
      <c r="G2127" s="110"/>
      <c r="H2127" s="109"/>
      <c r="I2127" s="109"/>
      <c r="J2127" s="109"/>
      <c r="K2127" s="109"/>
      <c r="L2127" s="107" t="str">
        <f>IF(COUNTA('Master Tables'!$A2127:$C2127)=0,"",IF(COUNTA('Master Tables'!$D2127:$E2127,'Master Tables'!$I2127)=3,"Yes","No"))</f>
        <v/>
      </c>
      <c r="M2127" s="107">
        <f>COUNTA('Master Tables'!$D2127:$E2127,'Master Tables'!$I2127)+IF('Master Tables'!$J2127="Yes",1,0)</f>
        <v>0</v>
      </c>
      <c r="N2127" s="108">
        <f>IF('Master Tables'!$M2127&gt;0,4,0)</f>
        <v>0</v>
      </c>
    </row>
    <row r="2128" spans="1:14">
      <c r="A2128" s="109"/>
      <c r="B2128" s="110"/>
      <c r="C2128" s="110"/>
      <c r="D2128" s="110"/>
      <c r="E2128" s="110"/>
      <c r="F2128" s="110"/>
      <c r="G2128" s="110"/>
      <c r="H2128" s="109"/>
      <c r="I2128" s="109"/>
      <c r="J2128" s="109"/>
      <c r="K2128" s="109"/>
      <c r="L2128" s="107" t="str">
        <f>IF(COUNTA('Master Tables'!$A2128:$C2128)=0,"",IF(COUNTA('Master Tables'!$D2128:$E2128,'Master Tables'!$I2128)=3,"Yes","No"))</f>
        <v/>
      </c>
      <c r="M2128" s="107">
        <f>COUNTA('Master Tables'!$D2128:$E2128,'Master Tables'!$I2128)+IF('Master Tables'!$J2128="Yes",1,0)</f>
        <v>0</v>
      </c>
      <c r="N2128" s="108">
        <f>IF('Master Tables'!$M2128&gt;0,4,0)</f>
        <v>0</v>
      </c>
    </row>
    <row r="2129" spans="1:14">
      <c r="A2129" s="109"/>
      <c r="B2129" s="110"/>
      <c r="C2129" s="110"/>
      <c r="D2129" s="110"/>
      <c r="E2129" s="110"/>
      <c r="F2129" s="110"/>
      <c r="G2129" s="110"/>
      <c r="H2129" s="109"/>
      <c r="I2129" s="109"/>
      <c r="J2129" s="109"/>
      <c r="K2129" s="109"/>
      <c r="L2129" s="107" t="str">
        <f>IF(COUNTA('Master Tables'!$A2129:$C2129)=0,"",IF(COUNTA('Master Tables'!$D2129:$E2129,'Master Tables'!$I2129)=3,"Yes","No"))</f>
        <v/>
      </c>
      <c r="M2129" s="107">
        <f>COUNTA('Master Tables'!$D2129:$E2129,'Master Tables'!$I2129)+IF('Master Tables'!$J2129="Yes",1,0)</f>
        <v>0</v>
      </c>
      <c r="N2129" s="108">
        <f>IF('Master Tables'!$M2129&gt;0,4,0)</f>
        <v>0</v>
      </c>
    </row>
    <row r="2130" spans="1:14">
      <c r="A2130" s="109"/>
      <c r="B2130" s="110"/>
      <c r="C2130" s="110"/>
      <c r="D2130" s="110"/>
      <c r="E2130" s="110"/>
      <c r="F2130" s="110"/>
      <c r="G2130" s="110"/>
      <c r="H2130" s="109"/>
      <c r="I2130" s="109"/>
      <c r="J2130" s="109"/>
      <c r="K2130" s="109"/>
      <c r="L2130" s="107" t="str">
        <f>IF(COUNTA('Master Tables'!$A2130:$C2130)=0,"",IF(COUNTA('Master Tables'!$D2130:$E2130,'Master Tables'!$I2130)=3,"Yes","No"))</f>
        <v/>
      </c>
      <c r="M2130" s="107">
        <f>COUNTA('Master Tables'!$D2130:$E2130,'Master Tables'!$I2130)+IF('Master Tables'!$J2130="Yes",1,0)</f>
        <v>0</v>
      </c>
      <c r="N2130" s="108">
        <f>IF('Master Tables'!$M2130&gt;0,4,0)</f>
        <v>0</v>
      </c>
    </row>
    <row r="2131" spans="1:14">
      <c r="A2131" s="109"/>
      <c r="B2131" s="110"/>
      <c r="C2131" s="110"/>
      <c r="D2131" s="110"/>
      <c r="E2131" s="110"/>
      <c r="F2131" s="110"/>
      <c r="G2131" s="110"/>
      <c r="H2131" s="109"/>
      <c r="I2131" s="109"/>
      <c r="J2131" s="109"/>
      <c r="K2131" s="109"/>
      <c r="L2131" s="107" t="str">
        <f>IF(COUNTA('Master Tables'!$A2131:$C2131)=0,"",IF(COUNTA('Master Tables'!$D2131:$E2131,'Master Tables'!$I2131)=3,"Yes","No"))</f>
        <v/>
      </c>
      <c r="M2131" s="107">
        <f>COUNTA('Master Tables'!$D2131:$E2131,'Master Tables'!$I2131)+IF('Master Tables'!$J2131="Yes",1,0)</f>
        <v>0</v>
      </c>
      <c r="N2131" s="108">
        <f>IF('Master Tables'!$M2131&gt;0,4,0)</f>
        <v>0</v>
      </c>
    </row>
    <row r="2132" spans="1:14">
      <c r="A2132" s="109"/>
      <c r="B2132" s="110"/>
      <c r="C2132" s="110"/>
      <c r="D2132" s="110"/>
      <c r="E2132" s="110"/>
      <c r="F2132" s="110"/>
      <c r="G2132" s="110"/>
      <c r="H2132" s="109"/>
      <c r="I2132" s="109"/>
      <c r="J2132" s="109"/>
      <c r="K2132" s="109"/>
      <c r="L2132" s="107" t="str">
        <f>IF(COUNTA('Master Tables'!$A2132:$C2132)=0,"",IF(COUNTA('Master Tables'!$D2132:$E2132,'Master Tables'!$I2132)=3,"Yes","No"))</f>
        <v/>
      </c>
      <c r="M2132" s="107">
        <f>COUNTA('Master Tables'!$D2132:$E2132,'Master Tables'!$I2132)+IF('Master Tables'!$J2132="Yes",1,0)</f>
        <v>0</v>
      </c>
      <c r="N2132" s="108">
        <f>IF('Master Tables'!$M2132&gt;0,4,0)</f>
        <v>0</v>
      </c>
    </row>
    <row r="2133" spans="1:14">
      <c r="A2133" s="109"/>
      <c r="B2133" s="110"/>
      <c r="C2133" s="110"/>
      <c r="D2133" s="110"/>
      <c r="E2133" s="110"/>
      <c r="F2133" s="110"/>
      <c r="G2133" s="110"/>
      <c r="H2133" s="109"/>
      <c r="I2133" s="109"/>
      <c r="J2133" s="109"/>
      <c r="K2133" s="109"/>
      <c r="L2133" s="107" t="str">
        <f>IF(COUNTA('Master Tables'!$A2133:$C2133)=0,"",IF(COUNTA('Master Tables'!$D2133:$E2133,'Master Tables'!$I2133)=3,"Yes","No"))</f>
        <v/>
      </c>
      <c r="M2133" s="107">
        <f>COUNTA('Master Tables'!$D2133:$E2133,'Master Tables'!$I2133)+IF('Master Tables'!$J2133="Yes",1,0)</f>
        <v>0</v>
      </c>
      <c r="N2133" s="108">
        <f>IF('Master Tables'!$M2133&gt;0,4,0)</f>
        <v>0</v>
      </c>
    </row>
    <row r="2134" spans="1:14">
      <c r="A2134" s="109"/>
      <c r="B2134" s="110"/>
      <c r="C2134" s="110"/>
      <c r="D2134" s="110"/>
      <c r="E2134" s="110"/>
      <c r="F2134" s="110"/>
      <c r="G2134" s="110"/>
      <c r="H2134" s="109"/>
      <c r="I2134" s="109"/>
      <c r="J2134" s="109"/>
      <c r="K2134" s="109"/>
      <c r="L2134" s="107" t="str">
        <f>IF(COUNTA('Master Tables'!$A2134:$C2134)=0,"",IF(COUNTA('Master Tables'!$D2134:$E2134,'Master Tables'!$I2134)=3,"Yes","No"))</f>
        <v/>
      </c>
      <c r="M2134" s="107">
        <f>COUNTA('Master Tables'!$D2134:$E2134,'Master Tables'!$I2134)+IF('Master Tables'!$J2134="Yes",1,0)</f>
        <v>0</v>
      </c>
      <c r="N2134" s="108">
        <f>IF('Master Tables'!$M2134&gt;0,4,0)</f>
        <v>0</v>
      </c>
    </row>
    <row r="2135" spans="1:14">
      <c r="A2135" s="109"/>
      <c r="B2135" s="110"/>
      <c r="C2135" s="110"/>
      <c r="D2135" s="110"/>
      <c r="E2135" s="110"/>
      <c r="F2135" s="110"/>
      <c r="G2135" s="110"/>
      <c r="H2135" s="109"/>
      <c r="I2135" s="109"/>
      <c r="J2135" s="109"/>
      <c r="K2135" s="109"/>
      <c r="L2135" s="107" t="str">
        <f>IF(COUNTA('Master Tables'!$A2135:$C2135)=0,"",IF(COUNTA('Master Tables'!$D2135:$E2135,'Master Tables'!$I2135)=3,"Yes","No"))</f>
        <v/>
      </c>
      <c r="M2135" s="107">
        <f>COUNTA('Master Tables'!$D2135:$E2135,'Master Tables'!$I2135)+IF('Master Tables'!$J2135="Yes",1,0)</f>
        <v>0</v>
      </c>
      <c r="N2135" s="108">
        <f>IF('Master Tables'!$M2135&gt;0,4,0)</f>
        <v>0</v>
      </c>
    </row>
    <row r="2136" spans="1:14">
      <c r="A2136" s="109"/>
      <c r="B2136" s="110"/>
      <c r="C2136" s="110"/>
      <c r="D2136" s="110"/>
      <c r="E2136" s="110"/>
      <c r="F2136" s="110"/>
      <c r="G2136" s="110"/>
      <c r="H2136" s="109"/>
      <c r="I2136" s="109"/>
      <c r="J2136" s="109"/>
      <c r="K2136" s="109"/>
      <c r="L2136" s="107" t="str">
        <f>IF(COUNTA('Master Tables'!$A2136:$C2136)=0,"",IF(COUNTA('Master Tables'!$D2136:$E2136,'Master Tables'!$I2136)=3,"Yes","No"))</f>
        <v/>
      </c>
      <c r="M2136" s="107">
        <f>COUNTA('Master Tables'!$D2136:$E2136,'Master Tables'!$I2136)+IF('Master Tables'!$J2136="Yes",1,0)</f>
        <v>0</v>
      </c>
      <c r="N2136" s="108">
        <f>IF('Master Tables'!$M2136&gt;0,4,0)</f>
        <v>0</v>
      </c>
    </row>
    <row r="2137" spans="1:14">
      <c r="A2137" s="109"/>
      <c r="B2137" s="110"/>
      <c r="C2137" s="110"/>
      <c r="D2137" s="110"/>
      <c r="E2137" s="110"/>
      <c r="F2137" s="110"/>
      <c r="G2137" s="110"/>
      <c r="H2137" s="109"/>
      <c r="I2137" s="109"/>
      <c r="J2137" s="109"/>
      <c r="K2137" s="109"/>
      <c r="L2137" s="107" t="str">
        <f>IF(COUNTA('Master Tables'!$A2137:$C2137)=0,"",IF(COUNTA('Master Tables'!$D2137:$E2137,'Master Tables'!$I2137)=3,"Yes","No"))</f>
        <v/>
      </c>
      <c r="M2137" s="107">
        <f>COUNTA('Master Tables'!$D2137:$E2137,'Master Tables'!$I2137)+IF('Master Tables'!$J2137="Yes",1,0)</f>
        <v>0</v>
      </c>
      <c r="N2137" s="108">
        <f>IF('Master Tables'!$M2137&gt;0,4,0)</f>
        <v>0</v>
      </c>
    </row>
    <row r="2138" spans="1:14">
      <c r="A2138" s="109"/>
      <c r="B2138" s="110"/>
      <c r="C2138" s="110"/>
      <c r="D2138" s="110"/>
      <c r="E2138" s="110"/>
      <c r="F2138" s="110"/>
      <c r="G2138" s="110"/>
      <c r="H2138" s="109"/>
      <c r="I2138" s="109"/>
      <c r="J2138" s="109"/>
      <c r="K2138" s="109"/>
      <c r="L2138" s="107" t="str">
        <f>IF(COUNTA('Master Tables'!$A2138:$C2138)=0,"",IF(COUNTA('Master Tables'!$D2138:$E2138,'Master Tables'!$I2138)=3,"Yes","No"))</f>
        <v/>
      </c>
      <c r="M2138" s="107">
        <f>COUNTA('Master Tables'!$D2138:$E2138,'Master Tables'!$I2138)+IF('Master Tables'!$J2138="Yes",1,0)</f>
        <v>0</v>
      </c>
      <c r="N2138" s="108">
        <f>IF('Master Tables'!$M2138&gt;0,4,0)</f>
        <v>0</v>
      </c>
    </row>
    <row r="2139" spans="1:14">
      <c r="A2139" s="109"/>
      <c r="B2139" s="110"/>
      <c r="C2139" s="110"/>
      <c r="D2139" s="110"/>
      <c r="E2139" s="110"/>
      <c r="F2139" s="110"/>
      <c r="G2139" s="110"/>
      <c r="H2139" s="109"/>
      <c r="I2139" s="109"/>
      <c r="J2139" s="109"/>
      <c r="K2139" s="109"/>
      <c r="L2139" s="107" t="str">
        <f>IF(COUNTA('Master Tables'!$A2139:$C2139)=0,"",IF(COUNTA('Master Tables'!$D2139:$E2139,'Master Tables'!$I2139)=3,"Yes","No"))</f>
        <v/>
      </c>
      <c r="M2139" s="107">
        <f>COUNTA('Master Tables'!$D2139:$E2139,'Master Tables'!$I2139)+IF('Master Tables'!$J2139="Yes",1,0)</f>
        <v>0</v>
      </c>
      <c r="N2139" s="108">
        <f>IF('Master Tables'!$M2139&gt;0,4,0)</f>
        <v>0</v>
      </c>
    </row>
    <row r="2140" spans="1:14">
      <c r="A2140" s="109"/>
      <c r="B2140" s="110"/>
      <c r="C2140" s="110"/>
      <c r="D2140" s="110"/>
      <c r="E2140" s="110"/>
      <c r="F2140" s="110"/>
      <c r="G2140" s="110"/>
      <c r="H2140" s="109"/>
      <c r="I2140" s="109"/>
      <c r="J2140" s="109"/>
      <c r="K2140" s="109"/>
      <c r="L2140" s="107" t="str">
        <f>IF(COUNTA('Master Tables'!$A2140:$C2140)=0,"",IF(COUNTA('Master Tables'!$D2140:$E2140,'Master Tables'!$I2140)=3,"Yes","No"))</f>
        <v/>
      </c>
      <c r="M2140" s="107">
        <f>COUNTA('Master Tables'!$D2140:$E2140,'Master Tables'!$I2140)+IF('Master Tables'!$J2140="Yes",1,0)</f>
        <v>0</v>
      </c>
      <c r="N2140" s="108">
        <f>IF('Master Tables'!$M2140&gt;0,4,0)</f>
        <v>0</v>
      </c>
    </row>
    <row r="2141" spans="1:14">
      <c r="A2141" s="109"/>
      <c r="B2141" s="110"/>
      <c r="C2141" s="110"/>
      <c r="D2141" s="110"/>
      <c r="E2141" s="110"/>
      <c r="F2141" s="110"/>
      <c r="G2141" s="110"/>
      <c r="H2141" s="109"/>
      <c r="I2141" s="109"/>
      <c r="J2141" s="109"/>
      <c r="K2141" s="109"/>
      <c r="L2141" s="107" t="str">
        <f>IF(COUNTA('Master Tables'!$A2141:$C2141)=0,"",IF(COUNTA('Master Tables'!$D2141:$E2141,'Master Tables'!$I2141)=3,"Yes","No"))</f>
        <v/>
      </c>
      <c r="M2141" s="107">
        <f>COUNTA('Master Tables'!$D2141:$E2141,'Master Tables'!$I2141)+IF('Master Tables'!$J2141="Yes",1,0)</f>
        <v>0</v>
      </c>
      <c r="N2141" s="108">
        <f>IF('Master Tables'!$M2141&gt;0,4,0)</f>
        <v>0</v>
      </c>
    </row>
    <row r="2142" spans="1:14">
      <c r="A2142" s="109"/>
      <c r="B2142" s="110"/>
      <c r="C2142" s="110"/>
      <c r="D2142" s="110"/>
      <c r="E2142" s="110"/>
      <c r="F2142" s="110"/>
      <c r="G2142" s="110"/>
      <c r="H2142" s="109"/>
      <c r="I2142" s="109"/>
      <c r="J2142" s="109"/>
      <c r="K2142" s="109"/>
      <c r="L2142" s="107" t="str">
        <f>IF(COUNTA('Master Tables'!$A2142:$C2142)=0,"",IF(COUNTA('Master Tables'!$D2142:$E2142,'Master Tables'!$I2142)=3,"Yes","No"))</f>
        <v/>
      </c>
      <c r="M2142" s="107">
        <f>COUNTA('Master Tables'!$D2142:$E2142,'Master Tables'!$I2142)+IF('Master Tables'!$J2142="Yes",1,0)</f>
        <v>0</v>
      </c>
      <c r="N2142" s="108">
        <f>IF('Master Tables'!$M2142&gt;0,4,0)</f>
        <v>0</v>
      </c>
    </row>
    <row r="2143" spans="1:14">
      <c r="A2143" s="109"/>
      <c r="B2143" s="110"/>
      <c r="C2143" s="110"/>
      <c r="D2143" s="110"/>
      <c r="E2143" s="110"/>
      <c r="F2143" s="110"/>
      <c r="G2143" s="110"/>
      <c r="H2143" s="109"/>
      <c r="I2143" s="109"/>
      <c r="J2143" s="109"/>
      <c r="K2143" s="109"/>
      <c r="L2143" s="107" t="str">
        <f>IF(COUNTA('Master Tables'!$A2143:$C2143)=0,"",IF(COUNTA('Master Tables'!$D2143:$E2143,'Master Tables'!$I2143)=3,"Yes","No"))</f>
        <v/>
      </c>
      <c r="M2143" s="107">
        <f>COUNTA('Master Tables'!$D2143:$E2143,'Master Tables'!$I2143)+IF('Master Tables'!$J2143="Yes",1,0)</f>
        <v>0</v>
      </c>
      <c r="N2143" s="108">
        <f>IF('Master Tables'!$M2143&gt;0,4,0)</f>
        <v>0</v>
      </c>
    </row>
    <row r="2144" spans="1:14">
      <c r="A2144" s="109"/>
      <c r="B2144" s="110"/>
      <c r="C2144" s="110"/>
      <c r="D2144" s="110"/>
      <c r="E2144" s="110"/>
      <c r="F2144" s="110"/>
      <c r="G2144" s="110"/>
      <c r="H2144" s="109"/>
      <c r="I2144" s="109"/>
      <c r="J2144" s="109"/>
      <c r="K2144" s="109"/>
      <c r="L2144" s="107" t="str">
        <f>IF(COUNTA('Master Tables'!$A2144:$C2144)=0,"",IF(COUNTA('Master Tables'!$D2144:$E2144,'Master Tables'!$I2144)=3,"Yes","No"))</f>
        <v/>
      </c>
      <c r="M2144" s="107">
        <f>COUNTA('Master Tables'!$D2144:$E2144,'Master Tables'!$I2144)+IF('Master Tables'!$J2144="Yes",1,0)</f>
        <v>0</v>
      </c>
      <c r="N2144" s="108">
        <f>IF('Master Tables'!$M2144&gt;0,4,0)</f>
        <v>0</v>
      </c>
    </row>
    <row r="2145" spans="1:14">
      <c r="A2145" s="109"/>
      <c r="B2145" s="110"/>
      <c r="C2145" s="110"/>
      <c r="D2145" s="110"/>
      <c r="E2145" s="110"/>
      <c r="F2145" s="110"/>
      <c r="G2145" s="110"/>
      <c r="H2145" s="109"/>
      <c r="I2145" s="109"/>
      <c r="J2145" s="109"/>
      <c r="K2145" s="109"/>
      <c r="L2145" s="107" t="str">
        <f>IF(COUNTA('Master Tables'!$A2145:$C2145)=0,"",IF(COUNTA('Master Tables'!$D2145:$E2145,'Master Tables'!$I2145)=3,"Yes","No"))</f>
        <v/>
      </c>
      <c r="M2145" s="107">
        <f>COUNTA('Master Tables'!$D2145:$E2145,'Master Tables'!$I2145)+IF('Master Tables'!$J2145="Yes",1,0)</f>
        <v>0</v>
      </c>
      <c r="N2145" s="108">
        <f>IF('Master Tables'!$M2145&gt;0,4,0)</f>
        <v>0</v>
      </c>
    </row>
    <row r="2146" spans="1:14">
      <c r="A2146" s="109"/>
      <c r="B2146" s="110"/>
      <c r="C2146" s="110"/>
      <c r="D2146" s="110"/>
      <c r="E2146" s="110"/>
      <c r="F2146" s="110"/>
      <c r="G2146" s="110"/>
      <c r="H2146" s="109"/>
      <c r="I2146" s="109"/>
      <c r="J2146" s="109"/>
      <c r="K2146" s="109"/>
      <c r="L2146" s="107" t="str">
        <f>IF(COUNTA('Master Tables'!$A2146:$C2146)=0,"",IF(COUNTA('Master Tables'!$D2146:$E2146,'Master Tables'!$I2146)=3,"Yes","No"))</f>
        <v/>
      </c>
      <c r="M2146" s="107">
        <f>COUNTA('Master Tables'!$D2146:$E2146,'Master Tables'!$I2146)+IF('Master Tables'!$J2146="Yes",1,0)</f>
        <v>0</v>
      </c>
      <c r="N2146" s="108">
        <f>IF('Master Tables'!$M2146&gt;0,4,0)</f>
        <v>0</v>
      </c>
    </row>
    <row r="2147" spans="1:14">
      <c r="A2147" s="109"/>
      <c r="B2147" s="110"/>
      <c r="C2147" s="110"/>
      <c r="D2147" s="110"/>
      <c r="E2147" s="110"/>
      <c r="F2147" s="110"/>
      <c r="G2147" s="110"/>
      <c r="H2147" s="109"/>
      <c r="I2147" s="109"/>
      <c r="J2147" s="109"/>
      <c r="K2147" s="109"/>
      <c r="L2147" s="107" t="str">
        <f>IF(COUNTA('Master Tables'!$A2147:$C2147)=0,"",IF(COUNTA('Master Tables'!$D2147:$E2147,'Master Tables'!$I2147)=3,"Yes","No"))</f>
        <v/>
      </c>
      <c r="M2147" s="107">
        <f>COUNTA('Master Tables'!$D2147:$E2147,'Master Tables'!$I2147)+IF('Master Tables'!$J2147="Yes",1,0)</f>
        <v>0</v>
      </c>
      <c r="N2147" s="108">
        <f>IF('Master Tables'!$M2147&gt;0,4,0)</f>
        <v>0</v>
      </c>
    </row>
    <row r="2148" spans="1:14">
      <c r="A2148" s="109"/>
      <c r="B2148" s="110"/>
      <c r="C2148" s="110"/>
      <c r="D2148" s="110"/>
      <c r="E2148" s="110"/>
      <c r="F2148" s="110"/>
      <c r="G2148" s="110"/>
      <c r="H2148" s="109"/>
      <c r="I2148" s="109"/>
      <c r="J2148" s="109"/>
      <c r="K2148" s="109"/>
      <c r="L2148" s="107" t="str">
        <f>IF(COUNTA('Master Tables'!$A2148:$C2148)=0,"",IF(COUNTA('Master Tables'!$D2148:$E2148,'Master Tables'!$I2148)=3,"Yes","No"))</f>
        <v/>
      </c>
      <c r="M2148" s="107">
        <f>COUNTA('Master Tables'!$D2148:$E2148,'Master Tables'!$I2148)+IF('Master Tables'!$J2148="Yes",1,0)</f>
        <v>0</v>
      </c>
      <c r="N2148" s="108">
        <f>IF('Master Tables'!$M2148&gt;0,4,0)</f>
        <v>0</v>
      </c>
    </row>
    <row r="2149" spans="1:14">
      <c r="A2149" s="109"/>
      <c r="B2149" s="110"/>
      <c r="C2149" s="110"/>
      <c r="D2149" s="110"/>
      <c r="E2149" s="110"/>
      <c r="F2149" s="110"/>
      <c r="G2149" s="110"/>
      <c r="H2149" s="109"/>
      <c r="I2149" s="109"/>
      <c r="J2149" s="109"/>
      <c r="K2149" s="109"/>
      <c r="L2149" s="107" t="str">
        <f>IF(COUNTA('Master Tables'!$A2149:$C2149)=0,"",IF(COUNTA('Master Tables'!$D2149:$E2149,'Master Tables'!$I2149)=3,"Yes","No"))</f>
        <v/>
      </c>
      <c r="M2149" s="107">
        <f>COUNTA('Master Tables'!$D2149:$E2149,'Master Tables'!$I2149)+IF('Master Tables'!$J2149="Yes",1,0)</f>
        <v>0</v>
      </c>
      <c r="N2149" s="108">
        <f>IF('Master Tables'!$M2149&gt;0,4,0)</f>
        <v>0</v>
      </c>
    </row>
    <row r="2150" spans="1:14">
      <c r="A2150" s="109"/>
      <c r="B2150" s="110"/>
      <c r="C2150" s="110"/>
      <c r="D2150" s="110"/>
      <c r="E2150" s="110"/>
      <c r="F2150" s="110"/>
      <c r="G2150" s="110"/>
      <c r="H2150" s="109"/>
      <c r="I2150" s="109"/>
      <c r="J2150" s="109"/>
      <c r="K2150" s="109"/>
      <c r="L2150" s="107" t="str">
        <f>IF(COUNTA('Master Tables'!$A2150:$C2150)=0,"",IF(COUNTA('Master Tables'!$D2150:$E2150,'Master Tables'!$I2150)=3,"Yes","No"))</f>
        <v/>
      </c>
      <c r="M2150" s="107">
        <f>COUNTA('Master Tables'!$D2150:$E2150,'Master Tables'!$I2150)+IF('Master Tables'!$J2150="Yes",1,0)</f>
        <v>0</v>
      </c>
      <c r="N2150" s="108">
        <f>IF('Master Tables'!$M2150&gt;0,4,0)</f>
        <v>0</v>
      </c>
    </row>
    <row r="2151" spans="1:14">
      <c r="A2151" s="109"/>
      <c r="B2151" s="110"/>
      <c r="C2151" s="110"/>
      <c r="D2151" s="110"/>
      <c r="E2151" s="110"/>
      <c r="F2151" s="110"/>
      <c r="G2151" s="110"/>
      <c r="H2151" s="109"/>
      <c r="I2151" s="109"/>
      <c r="J2151" s="109"/>
      <c r="K2151" s="109"/>
      <c r="L2151" s="107" t="str">
        <f>IF(COUNTA('Master Tables'!$A2151:$C2151)=0,"",IF(COUNTA('Master Tables'!$D2151:$E2151,'Master Tables'!$I2151)=3,"Yes","No"))</f>
        <v/>
      </c>
      <c r="M2151" s="107">
        <f>COUNTA('Master Tables'!$D2151:$E2151,'Master Tables'!$I2151)+IF('Master Tables'!$J2151="Yes",1,0)</f>
        <v>0</v>
      </c>
      <c r="N2151" s="108">
        <f>IF('Master Tables'!$M2151&gt;0,4,0)</f>
        <v>0</v>
      </c>
    </row>
    <row r="2152" spans="1:14">
      <c r="A2152" s="109"/>
      <c r="B2152" s="110"/>
      <c r="C2152" s="110"/>
      <c r="D2152" s="110"/>
      <c r="E2152" s="110"/>
      <c r="F2152" s="110"/>
      <c r="G2152" s="110"/>
      <c r="H2152" s="109"/>
      <c r="I2152" s="109"/>
      <c r="J2152" s="109"/>
      <c r="K2152" s="109"/>
      <c r="L2152" s="107" t="str">
        <f>IF(COUNTA('Master Tables'!$A2152:$C2152)=0,"",IF(COUNTA('Master Tables'!$D2152:$E2152,'Master Tables'!$I2152)=3,"Yes","No"))</f>
        <v/>
      </c>
      <c r="M2152" s="107">
        <f>COUNTA('Master Tables'!$D2152:$E2152,'Master Tables'!$I2152)+IF('Master Tables'!$J2152="Yes",1,0)</f>
        <v>0</v>
      </c>
      <c r="N2152" s="108">
        <f>IF('Master Tables'!$M2152&gt;0,4,0)</f>
        <v>0</v>
      </c>
    </row>
    <row r="2153" spans="1:14">
      <c r="A2153" s="109"/>
      <c r="B2153" s="110"/>
      <c r="C2153" s="110"/>
      <c r="D2153" s="110"/>
      <c r="E2153" s="110"/>
      <c r="F2153" s="110"/>
      <c r="G2153" s="110"/>
      <c r="H2153" s="109"/>
      <c r="I2153" s="109"/>
      <c r="J2153" s="109"/>
      <c r="K2153" s="109"/>
      <c r="L2153" s="107" t="str">
        <f>IF(COUNTA('Master Tables'!$A2153:$C2153)=0,"",IF(COUNTA('Master Tables'!$D2153:$E2153,'Master Tables'!$I2153)=3,"Yes","No"))</f>
        <v/>
      </c>
      <c r="M2153" s="107">
        <f>COUNTA('Master Tables'!$D2153:$E2153,'Master Tables'!$I2153)+IF('Master Tables'!$J2153="Yes",1,0)</f>
        <v>0</v>
      </c>
      <c r="N2153" s="108">
        <f>IF('Master Tables'!$M2153&gt;0,4,0)</f>
        <v>0</v>
      </c>
    </row>
    <row r="2154" spans="1:14">
      <c r="A2154" s="109"/>
      <c r="B2154" s="110"/>
      <c r="C2154" s="110"/>
      <c r="D2154" s="110"/>
      <c r="E2154" s="110"/>
      <c r="F2154" s="110"/>
      <c r="G2154" s="110"/>
      <c r="H2154" s="109"/>
      <c r="I2154" s="109"/>
      <c r="J2154" s="109"/>
      <c r="K2154" s="109"/>
      <c r="L2154" s="107" t="str">
        <f>IF(COUNTA('Master Tables'!$A2154:$C2154)=0,"",IF(COUNTA('Master Tables'!$D2154:$E2154,'Master Tables'!$I2154)=3,"Yes","No"))</f>
        <v/>
      </c>
      <c r="M2154" s="107">
        <f>COUNTA('Master Tables'!$D2154:$E2154,'Master Tables'!$I2154)+IF('Master Tables'!$J2154="Yes",1,0)</f>
        <v>0</v>
      </c>
      <c r="N2154" s="108">
        <f>IF('Master Tables'!$M2154&gt;0,4,0)</f>
        <v>0</v>
      </c>
    </row>
    <row r="2155" spans="1:14">
      <c r="A2155" s="109"/>
      <c r="B2155" s="110"/>
      <c r="C2155" s="110"/>
      <c r="D2155" s="110"/>
      <c r="E2155" s="110"/>
      <c r="F2155" s="110"/>
      <c r="G2155" s="110"/>
      <c r="H2155" s="109"/>
      <c r="I2155" s="109"/>
      <c r="J2155" s="109"/>
      <c r="K2155" s="109"/>
      <c r="L2155" s="107" t="str">
        <f>IF(COUNTA('Master Tables'!$A2155:$C2155)=0,"",IF(COUNTA('Master Tables'!$D2155:$E2155,'Master Tables'!$I2155)=3,"Yes","No"))</f>
        <v/>
      </c>
      <c r="M2155" s="107">
        <f>COUNTA('Master Tables'!$D2155:$E2155,'Master Tables'!$I2155)+IF('Master Tables'!$J2155="Yes",1,0)</f>
        <v>0</v>
      </c>
      <c r="N2155" s="108">
        <f>IF('Master Tables'!$M2155&gt;0,4,0)</f>
        <v>0</v>
      </c>
    </row>
    <row r="2156" spans="1:14">
      <c r="A2156" s="109"/>
      <c r="B2156" s="110"/>
      <c r="C2156" s="110"/>
      <c r="D2156" s="110"/>
      <c r="E2156" s="110"/>
      <c r="F2156" s="110"/>
      <c r="G2156" s="110"/>
      <c r="H2156" s="109"/>
      <c r="I2156" s="109"/>
      <c r="J2156" s="109"/>
      <c r="K2156" s="109"/>
      <c r="L2156" s="107" t="str">
        <f>IF(COUNTA('Master Tables'!$A2156:$C2156)=0,"",IF(COUNTA('Master Tables'!$D2156:$E2156,'Master Tables'!$I2156)=3,"Yes","No"))</f>
        <v/>
      </c>
      <c r="M2156" s="107">
        <f>COUNTA('Master Tables'!$D2156:$E2156,'Master Tables'!$I2156)+IF('Master Tables'!$J2156="Yes",1,0)</f>
        <v>0</v>
      </c>
      <c r="N2156" s="108">
        <f>IF('Master Tables'!$M2156&gt;0,4,0)</f>
        <v>0</v>
      </c>
    </row>
    <row r="2157" spans="1:14">
      <c r="A2157" s="109"/>
      <c r="B2157" s="110"/>
      <c r="C2157" s="110"/>
      <c r="D2157" s="110"/>
      <c r="E2157" s="110"/>
      <c r="F2157" s="110"/>
      <c r="G2157" s="110"/>
      <c r="H2157" s="109"/>
      <c r="I2157" s="109"/>
      <c r="J2157" s="109"/>
      <c r="K2157" s="109"/>
      <c r="L2157" s="107" t="str">
        <f>IF(COUNTA('Master Tables'!$A2157:$C2157)=0,"",IF(COUNTA('Master Tables'!$D2157:$E2157,'Master Tables'!$I2157)=3,"Yes","No"))</f>
        <v/>
      </c>
      <c r="M2157" s="107">
        <f>COUNTA('Master Tables'!$D2157:$E2157,'Master Tables'!$I2157)+IF('Master Tables'!$J2157="Yes",1,0)</f>
        <v>0</v>
      </c>
      <c r="N2157" s="108">
        <f>IF('Master Tables'!$M2157&gt;0,4,0)</f>
        <v>0</v>
      </c>
    </row>
    <row r="2158" spans="1:14">
      <c r="A2158" s="109"/>
      <c r="B2158" s="110"/>
      <c r="C2158" s="110"/>
      <c r="D2158" s="110"/>
      <c r="E2158" s="110"/>
      <c r="F2158" s="110"/>
      <c r="G2158" s="110"/>
      <c r="H2158" s="109"/>
      <c r="I2158" s="109"/>
      <c r="J2158" s="109"/>
      <c r="K2158" s="109"/>
      <c r="L2158" s="107" t="str">
        <f>IF(COUNTA('Master Tables'!$A2158:$C2158)=0,"",IF(COUNTA('Master Tables'!$D2158:$E2158,'Master Tables'!$I2158)=3,"Yes","No"))</f>
        <v/>
      </c>
      <c r="M2158" s="107">
        <f>COUNTA('Master Tables'!$D2158:$E2158,'Master Tables'!$I2158)+IF('Master Tables'!$J2158="Yes",1,0)</f>
        <v>0</v>
      </c>
      <c r="N2158" s="108">
        <f>IF('Master Tables'!$M2158&gt;0,4,0)</f>
        <v>0</v>
      </c>
    </row>
    <row r="2159" spans="1:14">
      <c r="A2159" s="109"/>
      <c r="B2159" s="110"/>
      <c r="C2159" s="110"/>
      <c r="D2159" s="110"/>
      <c r="E2159" s="110"/>
      <c r="F2159" s="110"/>
      <c r="G2159" s="110"/>
      <c r="H2159" s="109"/>
      <c r="I2159" s="109"/>
      <c r="J2159" s="109"/>
      <c r="K2159" s="109"/>
      <c r="L2159" s="107" t="str">
        <f>IF(COUNTA('Master Tables'!$A2159:$C2159)=0,"",IF(COUNTA('Master Tables'!$D2159:$E2159,'Master Tables'!$I2159)=3,"Yes","No"))</f>
        <v/>
      </c>
      <c r="M2159" s="107">
        <f>COUNTA('Master Tables'!$D2159:$E2159,'Master Tables'!$I2159)+IF('Master Tables'!$J2159="Yes",1,0)</f>
        <v>0</v>
      </c>
      <c r="N2159" s="108">
        <f>IF('Master Tables'!$M2159&gt;0,4,0)</f>
        <v>0</v>
      </c>
    </row>
    <row r="2160" spans="1:14">
      <c r="A2160" s="109"/>
      <c r="B2160" s="110"/>
      <c r="C2160" s="110"/>
      <c r="D2160" s="110"/>
      <c r="E2160" s="110"/>
      <c r="F2160" s="110"/>
      <c r="G2160" s="110"/>
      <c r="H2160" s="109"/>
      <c r="I2160" s="109"/>
      <c r="J2160" s="109"/>
      <c r="K2160" s="109"/>
      <c r="L2160" s="107" t="str">
        <f>IF(COUNTA('Master Tables'!$A2160:$C2160)=0,"",IF(COUNTA('Master Tables'!$D2160:$E2160,'Master Tables'!$I2160)=3,"Yes","No"))</f>
        <v/>
      </c>
      <c r="M2160" s="107">
        <f>COUNTA('Master Tables'!$D2160:$E2160,'Master Tables'!$I2160)+IF('Master Tables'!$J2160="Yes",1,0)</f>
        <v>0</v>
      </c>
      <c r="N2160" s="108">
        <f>IF('Master Tables'!$M2160&gt;0,4,0)</f>
        <v>0</v>
      </c>
    </row>
    <row r="2161" spans="1:14">
      <c r="A2161" s="109"/>
      <c r="B2161" s="110"/>
      <c r="C2161" s="110"/>
      <c r="D2161" s="110"/>
      <c r="E2161" s="110"/>
      <c r="F2161" s="110"/>
      <c r="G2161" s="110"/>
      <c r="H2161" s="109"/>
      <c r="I2161" s="109"/>
      <c r="J2161" s="109"/>
      <c r="K2161" s="109"/>
      <c r="L2161" s="107" t="str">
        <f>IF(COUNTA('Master Tables'!$A2161:$C2161)=0,"",IF(COUNTA('Master Tables'!$D2161:$E2161,'Master Tables'!$I2161)=3,"Yes","No"))</f>
        <v/>
      </c>
      <c r="M2161" s="107">
        <f>COUNTA('Master Tables'!$D2161:$E2161,'Master Tables'!$I2161)+IF('Master Tables'!$J2161="Yes",1,0)</f>
        <v>0</v>
      </c>
      <c r="N2161" s="108">
        <f>IF('Master Tables'!$M2161&gt;0,4,0)</f>
        <v>0</v>
      </c>
    </row>
    <row r="2162" spans="1:14">
      <c r="A2162" s="109"/>
      <c r="B2162" s="110"/>
      <c r="C2162" s="110"/>
      <c r="D2162" s="110"/>
      <c r="E2162" s="110"/>
      <c r="F2162" s="110"/>
      <c r="G2162" s="110"/>
      <c r="H2162" s="109"/>
      <c r="I2162" s="109"/>
      <c r="J2162" s="109"/>
      <c r="K2162" s="109"/>
      <c r="L2162" s="107" t="str">
        <f>IF(COUNTA('Master Tables'!$A2162:$C2162)=0,"",IF(COUNTA('Master Tables'!$D2162:$E2162,'Master Tables'!$I2162)=3,"Yes","No"))</f>
        <v/>
      </c>
      <c r="M2162" s="107">
        <f>COUNTA('Master Tables'!$D2162:$E2162,'Master Tables'!$I2162)+IF('Master Tables'!$J2162="Yes",1,0)</f>
        <v>0</v>
      </c>
      <c r="N2162" s="108">
        <f>IF('Master Tables'!$M2162&gt;0,4,0)</f>
        <v>0</v>
      </c>
    </row>
    <row r="2163" spans="1:14">
      <c r="A2163" s="109"/>
      <c r="B2163" s="110"/>
      <c r="C2163" s="110"/>
      <c r="D2163" s="110"/>
      <c r="E2163" s="110"/>
      <c r="F2163" s="110"/>
      <c r="G2163" s="110"/>
      <c r="H2163" s="109"/>
      <c r="I2163" s="109"/>
      <c r="J2163" s="109"/>
      <c r="K2163" s="109"/>
      <c r="L2163" s="107" t="str">
        <f>IF(COUNTA('Master Tables'!$A2163:$C2163)=0,"",IF(COUNTA('Master Tables'!$D2163:$E2163,'Master Tables'!$I2163)=3,"Yes","No"))</f>
        <v/>
      </c>
      <c r="M2163" s="107">
        <f>COUNTA('Master Tables'!$D2163:$E2163,'Master Tables'!$I2163)+IF('Master Tables'!$J2163="Yes",1,0)</f>
        <v>0</v>
      </c>
      <c r="N2163" s="108">
        <f>IF('Master Tables'!$M2163&gt;0,4,0)</f>
        <v>0</v>
      </c>
    </row>
    <row r="2164" spans="1:14">
      <c r="A2164" s="109"/>
      <c r="B2164" s="110"/>
      <c r="C2164" s="110"/>
      <c r="D2164" s="110"/>
      <c r="E2164" s="110"/>
      <c r="F2164" s="110"/>
      <c r="G2164" s="110"/>
      <c r="H2164" s="109"/>
      <c r="I2164" s="109"/>
      <c r="J2164" s="109"/>
      <c r="K2164" s="109"/>
      <c r="L2164" s="107" t="str">
        <f>IF(COUNTA('Master Tables'!$A2164:$C2164)=0,"",IF(COUNTA('Master Tables'!$D2164:$E2164,'Master Tables'!$I2164)=3,"Yes","No"))</f>
        <v/>
      </c>
      <c r="M2164" s="107">
        <f>COUNTA('Master Tables'!$D2164:$E2164,'Master Tables'!$I2164)+IF('Master Tables'!$J2164="Yes",1,0)</f>
        <v>0</v>
      </c>
      <c r="N2164" s="108">
        <f>IF('Master Tables'!$M2164&gt;0,4,0)</f>
        <v>0</v>
      </c>
    </row>
    <row r="2165" spans="1:14">
      <c r="A2165" s="109"/>
      <c r="B2165" s="110"/>
      <c r="C2165" s="110"/>
      <c r="D2165" s="110"/>
      <c r="E2165" s="110"/>
      <c r="F2165" s="110"/>
      <c r="G2165" s="110"/>
      <c r="H2165" s="109"/>
      <c r="I2165" s="109"/>
      <c r="J2165" s="109"/>
      <c r="K2165" s="109"/>
      <c r="L2165" s="107" t="str">
        <f>IF(COUNTA('Master Tables'!$A2165:$C2165)=0,"",IF(COUNTA('Master Tables'!$D2165:$E2165,'Master Tables'!$I2165)=3,"Yes","No"))</f>
        <v/>
      </c>
      <c r="M2165" s="107">
        <f>COUNTA('Master Tables'!$D2165:$E2165,'Master Tables'!$I2165)+IF('Master Tables'!$J2165="Yes",1,0)</f>
        <v>0</v>
      </c>
      <c r="N2165" s="108">
        <f>IF('Master Tables'!$M2165&gt;0,4,0)</f>
        <v>0</v>
      </c>
    </row>
    <row r="2166" spans="1:14">
      <c r="A2166" s="109"/>
      <c r="B2166" s="110"/>
      <c r="C2166" s="110"/>
      <c r="D2166" s="110"/>
      <c r="E2166" s="110"/>
      <c r="F2166" s="110"/>
      <c r="G2166" s="110"/>
      <c r="H2166" s="109"/>
      <c r="I2166" s="109"/>
      <c r="J2166" s="109"/>
      <c r="K2166" s="109"/>
      <c r="L2166" s="107" t="str">
        <f>IF(COUNTA('Master Tables'!$A2166:$C2166)=0,"",IF(COUNTA('Master Tables'!$D2166:$E2166,'Master Tables'!$I2166)=3,"Yes","No"))</f>
        <v/>
      </c>
      <c r="M2166" s="107">
        <f>COUNTA('Master Tables'!$D2166:$E2166,'Master Tables'!$I2166)+IF('Master Tables'!$J2166="Yes",1,0)</f>
        <v>0</v>
      </c>
      <c r="N2166" s="108">
        <f>IF('Master Tables'!$M2166&gt;0,4,0)</f>
        <v>0</v>
      </c>
    </row>
    <row r="2167" spans="1:14">
      <c r="A2167" s="109"/>
      <c r="B2167" s="110"/>
      <c r="C2167" s="110"/>
      <c r="D2167" s="110"/>
      <c r="E2167" s="110"/>
      <c r="F2167" s="110"/>
      <c r="G2167" s="110"/>
      <c r="H2167" s="109"/>
      <c r="I2167" s="109"/>
      <c r="J2167" s="109"/>
      <c r="K2167" s="109"/>
      <c r="L2167" s="107" t="str">
        <f>IF(COUNTA('Master Tables'!$A2167:$C2167)=0,"",IF(COUNTA('Master Tables'!$D2167:$E2167,'Master Tables'!$I2167)=3,"Yes","No"))</f>
        <v/>
      </c>
      <c r="M2167" s="107">
        <f>COUNTA('Master Tables'!$D2167:$E2167,'Master Tables'!$I2167)+IF('Master Tables'!$J2167="Yes",1,0)</f>
        <v>0</v>
      </c>
      <c r="N2167" s="108">
        <f>IF('Master Tables'!$M2167&gt;0,4,0)</f>
        <v>0</v>
      </c>
    </row>
    <row r="2168" spans="1:14">
      <c r="A2168" s="109"/>
      <c r="B2168" s="110"/>
      <c r="C2168" s="110"/>
      <c r="D2168" s="110"/>
      <c r="E2168" s="110"/>
      <c r="F2168" s="110"/>
      <c r="G2168" s="110"/>
      <c r="H2168" s="109"/>
      <c r="I2168" s="109"/>
      <c r="J2168" s="109"/>
      <c r="K2168" s="109"/>
      <c r="L2168" s="107" t="str">
        <f>IF(COUNTA('Master Tables'!$A2168:$C2168)=0,"",IF(COUNTA('Master Tables'!$D2168:$E2168,'Master Tables'!$I2168)=3,"Yes","No"))</f>
        <v/>
      </c>
      <c r="M2168" s="107">
        <f>COUNTA('Master Tables'!$D2168:$E2168,'Master Tables'!$I2168)+IF('Master Tables'!$J2168="Yes",1,0)</f>
        <v>0</v>
      </c>
      <c r="N2168" s="108">
        <f>IF('Master Tables'!$M2168&gt;0,4,0)</f>
        <v>0</v>
      </c>
    </row>
    <row r="2169" spans="1:14">
      <c r="A2169" s="109"/>
      <c r="B2169" s="110"/>
      <c r="C2169" s="110"/>
      <c r="D2169" s="110"/>
      <c r="E2169" s="110"/>
      <c r="F2169" s="110"/>
      <c r="G2169" s="110"/>
      <c r="H2169" s="109"/>
      <c r="I2169" s="109"/>
      <c r="J2169" s="109"/>
      <c r="K2169" s="109"/>
      <c r="L2169" s="107" t="str">
        <f>IF(COUNTA('Master Tables'!$A2169:$C2169)=0,"",IF(COUNTA('Master Tables'!$D2169:$E2169,'Master Tables'!$I2169)=3,"Yes","No"))</f>
        <v/>
      </c>
      <c r="M2169" s="107">
        <f>COUNTA('Master Tables'!$D2169:$E2169,'Master Tables'!$I2169)+IF('Master Tables'!$J2169="Yes",1,0)</f>
        <v>0</v>
      </c>
      <c r="N2169" s="108">
        <f>IF('Master Tables'!$M2169&gt;0,4,0)</f>
        <v>0</v>
      </c>
    </row>
    <row r="2170" spans="1:14">
      <c r="A2170" s="109"/>
      <c r="B2170" s="110"/>
      <c r="C2170" s="110"/>
      <c r="D2170" s="110"/>
      <c r="E2170" s="110"/>
      <c r="F2170" s="110"/>
      <c r="G2170" s="110"/>
      <c r="H2170" s="109"/>
      <c r="I2170" s="109"/>
      <c r="J2170" s="109"/>
      <c r="K2170" s="109"/>
      <c r="L2170" s="107" t="str">
        <f>IF(COUNTA('Master Tables'!$A2170:$C2170)=0,"",IF(COUNTA('Master Tables'!$D2170:$E2170,'Master Tables'!$I2170)=3,"Yes","No"))</f>
        <v/>
      </c>
      <c r="M2170" s="107">
        <f>COUNTA('Master Tables'!$D2170:$E2170,'Master Tables'!$I2170)+IF('Master Tables'!$J2170="Yes",1,0)</f>
        <v>0</v>
      </c>
      <c r="N2170" s="108">
        <f>IF('Master Tables'!$M2170&gt;0,4,0)</f>
        <v>0</v>
      </c>
    </row>
    <row r="2171" spans="1:14">
      <c r="A2171" s="109"/>
      <c r="B2171" s="110"/>
      <c r="C2171" s="110"/>
      <c r="D2171" s="110"/>
      <c r="E2171" s="110"/>
      <c r="F2171" s="110"/>
      <c r="G2171" s="110"/>
      <c r="H2171" s="109"/>
      <c r="I2171" s="109"/>
      <c r="J2171" s="109"/>
      <c r="K2171" s="109"/>
      <c r="L2171" s="107" t="str">
        <f>IF(COUNTA('Master Tables'!$A2171:$C2171)=0,"",IF(COUNTA('Master Tables'!$D2171:$E2171,'Master Tables'!$I2171)=3,"Yes","No"))</f>
        <v/>
      </c>
      <c r="M2171" s="107">
        <f>COUNTA('Master Tables'!$D2171:$E2171,'Master Tables'!$I2171)+IF('Master Tables'!$J2171="Yes",1,0)</f>
        <v>0</v>
      </c>
      <c r="N2171" s="108">
        <f>IF('Master Tables'!$M2171&gt;0,4,0)</f>
        <v>0</v>
      </c>
    </row>
    <row r="2172" spans="1:14">
      <c r="A2172" s="109"/>
      <c r="B2172" s="110"/>
      <c r="C2172" s="110"/>
      <c r="D2172" s="110"/>
      <c r="E2172" s="110"/>
      <c r="F2172" s="110"/>
      <c r="G2172" s="110"/>
      <c r="H2172" s="109"/>
      <c r="I2172" s="109"/>
      <c r="J2172" s="109"/>
      <c r="K2172" s="109"/>
      <c r="L2172" s="107" t="str">
        <f>IF(COUNTA('Master Tables'!$A2172:$C2172)=0,"",IF(COUNTA('Master Tables'!$D2172:$E2172,'Master Tables'!$I2172)=3,"Yes","No"))</f>
        <v/>
      </c>
      <c r="M2172" s="107">
        <f>COUNTA('Master Tables'!$D2172:$E2172,'Master Tables'!$I2172)+IF('Master Tables'!$J2172="Yes",1,0)</f>
        <v>0</v>
      </c>
      <c r="N2172" s="108">
        <f>IF('Master Tables'!$M2172&gt;0,4,0)</f>
        <v>0</v>
      </c>
    </row>
    <row r="2173" spans="1:14">
      <c r="A2173" s="109"/>
      <c r="B2173" s="110"/>
      <c r="C2173" s="110"/>
      <c r="D2173" s="110"/>
      <c r="E2173" s="110"/>
      <c r="F2173" s="110"/>
      <c r="G2173" s="110"/>
      <c r="H2173" s="109"/>
      <c r="I2173" s="109"/>
      <c r="J2173" s="109"/>
      <c r="K2173" s="109"/>
      <c r="L2173" s="107" t="str">
        <f>IF(COUNTA('Master Tables'!$A2173:$C2173)=0,"",IF(COUNTA('Master Tables'!$D2173:$E2173,'Master Tables'!$I2173)=3,"Yes","No"))</f>
        <v/>
      </c>
      <c r="M2173" s="107">
        <f>COUNTA('Master Tables'!$D2173:$E2173,'Master Tables'!$I2173)+IF('Master Tables'!$J2173="Yes",1,0)</f>
        <v>0</v>
      </c>
      <c r="N2173" s="108">
        <f>IF('Master Tables'!$M2173&gt;0,4,0)</f>
        <v>0</v>
      </c>
    </row>
    <row r="2174" spans="1:14">
      <c r="A2174" s="109"/>
      <c r="B2174" s="110"/>
      <c r="C2174" s="110"/>
      <c r="D2174" s="110"/>
      <c r="E2174" s="110"/>
      <c r="F2174" s="110"/>
      <c r="G2174" s="110"/>
      <c r="H2174" s="109"/>
      <c r="I2174" s="109"/>
      <c r="J2174" s="109"/>
      <c r="K2174" s="109"/>
      <c r="L2174" s="107" t="str">
        <f>IF(COUNTA('Master Tables'!$A2174:$C2174)=0,"",IF(COUNTA('Master Tables'!$D2174:$E2174,'Master Tables'!$I2174)=3,"Yes","No"))</f>
        <v/>
      </c>
      <c r="M2174" s="107">
        <f>COUNTA('Master Tables'!$D2174:$E2174,'Master Tables'!$I2174)+IF('Master Tables'!$J2174="Yes",1,0)</f>
        <v>0</v>
      </c>
      <c r="N2174" s="108">
        <f>IF('Master Tables'!$M2174&gt;0,4,0)</f>
        <v>0</v>
      </c>
    </row>
    <row r="2175" spans="1:14">
      <c r="A2175" s="109"/>
      <c r="B2175" s="110"/>
      <c r="C2175" s="110"/>
      <c r="D2175" s="110"/>
      <c r="E2175" s="110"/>
      <c r="F2175" s="110"/>
      <c r="G2175" s="110"/>
      <c r="H2175" s="109"/>
      <c r="I2175" s="109"/>
      <c r="J2175" s="109"/>
      <c r="K2175" s="109"/>
      <c r="L2175" s="107" t="str">
        <f>IF(COUNTA('Master Tables'!$A2175:$C2175)=0,"",IF(COUNTA('Master Tables'!$D2175:$E2175,'Master Tables'!$I2175)=3,"Yes","No"))</f>
        <v/>
      </c>
      <c r="M2175" s="107">
        <f>COUNTA('Master Tables'!$D2175:$E2175,'Master Tables'!$I2175)+IF('Master Tables'!$J2175="Yes",1,0)</f>
        <v>0</v>
      </c>
      <c r="N2175" s="108">
        <f>IF('Master Tables'!$M2175&gt;0,4,0)</f>
        <v>0</v>
      </c>
    </row>
    <row r="2176" spans="1:14">
      <c r="A2176" s="109"/>
      <c r="B2176" s="110"/>
      <c r="C2176" s="110"/>
      <c r="D2176" s="110"/>
      <c r="E2176" s="110"/>
      <c r="F2176" s="110"/>
      <c r="G2176" s="110"/>
      <c r="H2176" s="109"/>
      <c r="I2176" s="109"/>
      <c r="J2176" s="109"/>
      <c r="K2176" s="109"/>
      <c r="L2176" s="107" t="str">
        <f>IF(COUNTA('Master Tables'!$A2176:$C2176)=0,"",IF(COUNTA('Master Tables'!$D2176:$E2176,'Master Tables'!$I2176)=3,"Yes","No"))</f>
        <v/>
      </c>
      <c r="M2176" s="107">
        <f>COUNTA('Master Tables'!$D2176:$E2176,'Master Tables'!$I2176)+IF('Master Tables'!$J2176="Yes",1,0)</f>
        <v>0</v>
      </c>
      <c r="N2176" s="108">
        <f>IF('Master Tables'!$M2176&gt;0,4,0)</f>
        <v>0</v>
      </c>
    </row>
    <row r="2177" spans="1:14">
      <c r="A2177" s="109"/>
      <c r="B2177" s="110"/>
      <c r="C2177" s="110"/>
      <c r="D2177" s="110"/>
      <c r="E2177" s="110"/>
      <c r="F2177" s="110"/>
      <c r="G2177" s="110"/>
      <c r="H2177" s="109"/>
      <c r="I2177" s="109"/>
      <c r="J2177" s="109"/>
      <c r="K2177" s="109"/>
      <c r="L2177" s="107" t="str">
        <f>IF(COUNTA('Master Tables'!$A2177:$C2177)=0,"",IF(COUNTA('Master Tables'!$D2177:$E2177,'Master Tables'!$I2177)=3,"Yes","No"))</f>
        <v/>
      </c>
      <c r="M2177" s="107">
        <f>COUNTA('Master Tables'!$D2177:$E2177,'Master Tables'!$I2177)+IF('Master Tables'!$J2177="Yes",1,0)</f>
        <v>0</v>
      </c>
      <c r="N2177" s="108">
        <f>IF('Master Tables'!$M2177&gt;0,4,0)</f>
        <v>0</v>
      </c>
    </row>
    <row r="2178" spans="1:14">
      <c r="A2178" s="109"/>
      <c r="B2178" s="110"/>
      <c r="C2178" s="110"/>
      <c r="D2178" s="110"/>
      <c r="E2178" s="110"/>
      <c r="F2178" s="110"/>
      <c r="G2178" s="110"/>
      <c r="H2178" s="109"/>
      <c r="I2178" s="109"/>
      <c r="J2178" s="109"/>
      <c r="K2178" s="109"/>
      <c r="L2178" s="107" t="str">
        <f>IF(COUNTA('Master Tables'!$A2178:$C2178)=0,"",IF(COUNTA('Master Tables'!$D2178:$E2178,'Master Tables'!$I2178)=3,"Yes","No"))</f>
        <v/>
      </c>
      <c r="M2178" s="107">
        <f>COUNTA('Master Tables'!$D2178:$E2178,'Master Tables'!$I2178)+IF('Master Tables'!$J2178="Yes",1,0)</f>
        <v>0</v>
      </c>
      <c r="N2178" s="108">
        <f>IF('Master Tables'!$M2178&gt;0,4,0)</f>
        <v>0</v>
      </c>
    </row>
    <row r="2179" spans="1:14">
      <c r="A2179" s="109"/>
      <c r="B2179" s="110"/>
      <c r="C2179" s="110"/>
      <c r="D2179" s="110"/>
      <c r="E2179" s="110"/>
      <c r="F2179" s="110"/>
      <c r="G2179" s="110"/>
      <c r="H2179" s="109"/>
      <c r="I2179" s="109"/>
      <c r="J2179" s="109"/>
      <c r="K2179" s="109"/>
      <c r="L2179" s="107" t="str">
        <f>IF(COUNTA('Master Tables'!$A2179:$C2179)=0,"",IF(COUNTA('Master Tables'!$D2179:$E2179,'Master Tables'!$I2179)=3,"Yes","No"))</f>
        <v/>
      </c>
      <c r="M2179" s="107">
        <f>COUNTA('Master Tables'!$D2179:$E2179,'Master Tables'!$I2179)+IF('Master Tables'!$J2179="Yes",1,0)</f>
        <v>0</v>
      </c>
      <c r="N2179" s="108">
        <f>IF('Master Tables'!$M2179&gt;0,4,0)</f>
        <v>0</v>
      </c>
    </row>
    <row r="2180" spans="1:14">
      <c r="A2180" s="109"/>
      <c r="B2180" s="110"/>
      <c r="C2180" s="110"/>
      <c r="D2180" s="110"/>
      <c r="E2180" s="110"/>
      <c r="F2180" s="110"/>
      <c r="G2180" s="110"/>
      <c r="H2180" s="109"/>
      <c r="I2180" s="109"/>
      <c r="J2180" s="109"/>
      <c r="K2180" s="109"/>
      <c r="L2180" s="107" t="str">
        <f>IF(COUNTA('Master Tables'!$A2180:$C2180)=0,"",IF(COUNTA('Master Tables'!$D2180:$E2180,'Master Tables'!$I2180)=3,"Yes","No"))</f>
        <v/>
      </c>
      <c r="M2180" s="107">
        <f>COUNTA('Master Tables'!$D2180:$E2180,'Master Tables'!$I2180)+IF('Master Tables'!$J2180="Yes",1,0)</f>
        <v>0</v>
      </c>
      <c r="N2180" s="108">
        <f>IF('Master Tables'!$M2180&gt;0,4,0)</f>
        <v>0</v>
      </c>
    </row>
    <row r="2181" spans="1:14">
      <c r="A2181" s="109"/>
      <c r="B2181" s="110"/>
      <c r="C2181" s="110"/>
      <c r="D2181" s="110"/>
      <c r="E2181" s="110"/>
      <c r="F2181" s="110"/>
      <c r="G2181" s="110"/>
      <c r="H2181" s="109"/>
      <c r="I2181" s="109"/>
      <c r="J2181" s="109"/>
      <c r="K2181" s="109"/>
      <c r="L2181" s="107" t="str">
        <f>IF(COUNTA('Master Tables'!$A2181:$C2181)=0,"",IF(COUNTA('Master Tables'!$D2181:$E2181,'Master Tables'!$I2181)=3,"Yes","No"))</f>
        <v/>
      </c>
      <c r="M2181" s="107">
        <f>COUNTA('Master Tables'!$D2181:$E2181,'Master Tables'!$I2181)+IF('Master Tables'!$J2181="Yes",1,0)</f>
        <v>0</v>
      </c>
      <c r="N2181" s="108">
        <f>IF('Master Tables'!$M2181&gt;0,4,0)</f>
        <v>0</v>
      </c>
    </row>
    <row r="2182" spans="1:14">
      <c r="A2182" s="109"/>
      <c r="B2182" s="110"/>
      <c r="C2182" s="110"/>
      <c r="D2182" s="110"/>
      <c r="E2182" s="110"/>
      <c r="F2182" s="110"/>
      <c r="G2182" s="110"/>
      <c r="H2182" s="109"/>
      <c r="I2182" s="109"/>
      <c r="J2182" s="109"/>
      <c r="K2182" s="109"/>
      <c r="L2182" s="107" t="str">
        <f>IF(COUNTA('Master Tables'!$A2182:$C2182)=0,"",IF(COUNTA('Master Tables'!$D2182:$E2182,'Master Tables'!$I2182)=3,"Yes","No"))</f>
        <v/>
      </c>
      <c r="M2182" s="107">
        <f>COUNTA('Master Tables'!$D2182:$E2182,'Master Tables'!$I2182)+IF('Master Tables'!$J2182="Yes",1,0)</f>
        <v>0</v>
      </c>
      <c r="N2182" s="108">
        <f>IF('Master Tables'!$M2182&gt;0,4,0)</f>
        <v>0</v>
      </c>
    </row>
    <row r="2183" spans="1:14">
      <c r="A2183" s="109"/>
      <c r="B2183" s="110"/>
      <c r="C2183" s="110"/>
      <c r="D2183" s="110"/>
      <c r="E2183" s="110"/>
      <c r="F2183" s="110"/>
      <c r="G2183" s="110"/>
      <c r="H2183" s="109"/>
      <c r="I2183" s="109"/>
      <c r="J2183" s="109"/>
      <c r="K2183" s="109"/>
      <c r="L2183" s="107" t="str">
        <f>IF(COUNTA('Master Tables'!$A2183:$C2183)=0,"",IF(COUNTA('Master Tables'!$D2183:$E2183,'Master Tables'!$I2183)=3,"Yes","No"))</f>
        <v/>
      </c>
      <c r="M2183" s="107">
        <f>COUNTA('Master Tables'!$D2183:$E2183,'Master Tables'!$I2183)+IF('Master Tables'!$J2183="Yes",1,0)</f>
        <v>0</v>
      </c>
      <c r="N2183" s="108">
        <f>IF('Master Tables'!$M2183&gt;0,4,0)</f>
        <v>0</v>
      </c>
    </row>
    <row r="2184" spans="1:14">
      <c r="A2184" s="109"/>
      <c r="B2184" s="110"/>
      <c r="C2184" s="110"/>
      <c r="D2184" s="110"/>
      <c r="E2184" s="110"/>
      <c r="F2184" s="110"/>
      <c r="G2184" s="110"/>
      <c r="H2184" s="109"/>
      <c r="I2184" s="109"/>
      <c r="J2184" s="109"/>
      <c r="K2184" s="109"/>
      <c r="L2184" s="107" t="str">
        <f>IF(COUNTA('Master Tables'!$A2184:$C2184)=0,"",IF(COUNTA('Master Tables'!$D2184:$E2184,'Master Tables'!$I2184)=3,"Yes","No"))</f>
        <v/>
      </c>
      <c r="M2184" s="107">
        <f>COUNTA('Master Tables'!$D2184:$E2184,'Master Tables'!$I2184)+IF('Master Tables'!$J2184="Yes",1,0)</f>
        <v>0</v>
      </c>
      <c r="N2184" s="108">
        <f>IF('Master Tables'!$M2184&gt;0,4,0)</f>
        <v>0</v>
      </c>
    </row>
    <row r="2185" spans="1:14">
      <c r="A2185" s="109"/>
      <c r="B2185" s="110"/>
      <c r="C2185" s="110"/>
      <c r="D2185" s="110"/>
      <c r="E2185" s="110"/>
      <c r="F2185" s="110"/>
      <c r="G2185" s="110"/>
      <c r="H2185" s="109"/>
      <c r="I2185" s="109"/>
      <c r="J2185" s="109"/>
      <c r="K2185" s="109"/>
      <c r="L2185" s="107" t="str">
        <f>IF(COUNTA('Master Tables'!$A2185:$C2185)=0,"",IF(COUNTA('Master Tables'!$D2185:$E2185,'Master Tables'!$I2185)=3,"Yes","No"))</f>
        <v/>
      </c>
      <c r="M2185" s="107">
        <f>COUNTA('Master Tables'!$D2185:$E2185,'Master Tables'!$I2185)+IF('Master Tables'!$J2185="Yes",1,0)</f>
        <v>0</v>
      </c>
      <c r="N2185" s="108">
        <f>IF('Master Tables'!$M2185&gt;0,4,0)</f>
        <v>0</v>
      </c>
    </row>
    <row r="2186" spans="1:14">
      <c r="A2186" s="109"/>
      <c r="B2186" s="110"/>
      <c r="C2186" s="110"/>
      <c r="D2186" s="110"/>
      <c r="E2186" s="110"/>
      <c r="F2186" s="110"/>
      <c r="G2186" s="110"/>
      <c r="H2186" s="109"/>
      <c r="I2186" s="109"/>
      <c r="J2186" s="109"/>
      <c r="K2186" s="109"/>
      <c r="L2186" s="107" t="str">
        <f>IF(COUNTA('Master Tables'!$A2186:$C2186)=0,"",IF(COUNTA('Master Tables'!$D2186:$E2186,'Master Tables'!$I2186)=3,"Yes","No"))</f>
        <v/>
      </c>
      <c r="M2186" s="107">
        <f>COUNTA('Master Tables'!$D2186:$E2186,'Master Tables'!$I2186)+IF('Master Tables'!$J2186="Yes",1,0)</f>
        <v>0</v>
      </c>
      <c r="N2186" s="108">
        <f>IF('Master Tables'!$M2186&gt;0,4,0)</f>
        <v>0</v>
      </c>
    </row>
    <row r="2187" spans="1:14">
      <c r="A2187" s="109"/>
      <c r="B2187" s="110"/>
      <c r="C2187" s="110"/>
      <c r="D2187" s="110"/>
      <c r="E2187" s="110"/>
      <c r="F2187" s="110"/>
      <c r="G2187" s="110"/>
      <c r="H2187" s="109"/>
      <c r="I2187" s="109"/>
      <c r="J2187" s="109"/>
      <c r="K2187" s="109"/>
      <c r="L2187" s="107" t="str">
        <f>IF(COUNTA('Master Tables'!$A2187:$C2187)=0,"",IF(COUNTA('Master Tables'!$D2187:$E2187,'Master Tables'!$I2187)=3,"Yes","No"))</f>
        <v/>
      </c>
      <c r="M2187" s="107">
        <f>COUNTA('Master Tables'!$D2187:$E2187,'Master Tables'!$I2187)+IF('Master Tables'!$J2187="Yes",1,0)</f>
        <v>0</v>
      </c>
      <c r="N2187" s="108">
        <f>IF('Master Tables'!$M2187&gt;0,4,0)</f>
        <v>0</v>
      </c>
    </row>
    <row r="2188" spans="1:14">
      <c r="A2188" s="109"/>
      <c r="B2188" s="110"/>
      <c r="C2188" s="110"/>
      <c r="D2188" s="110"/>
      <c r="E2188" s="110"/>
      <c r="F2188" s="110"/>
      <c r="G2188" s="110"/>
      <c r="H2188" s="109"/>
      <c r="I2188" s="109"/>
      <c r="J2188" s="109"/>
      <c r="K2188" s="109"/>
      <c r="L2188" s="107" t="str">
        <f>IF(COUNTA('Master Tables'!$A2188:$C2188)=0,"",IF(COUNTA('Master Tables'!$D2188:$E2188,'Master Tables'!$I2188)=3,"Yes","No"))</f>
        <v/>
      </c>
      <c r="M2188" s="107">
        <f>COUNTA('Master Tables'!$D2188:$E2188,'Master Tables'!$I2188)+IF('Master Tables'!$J2188="Yes",1,0)</f>
        <v>0</v>
      </c>
      <c r="N2188" s="108">
        <f>IF('Master Tables'!$M2188&gt;0,4,0)</f>
        <v>0</v>
      </c>
    </row>
    <row r="2189" spans="1:14">
      <c r="A2189" s="109"/>
      <c r="B2189" s="110"/>
      <c r="C2189" s="110"/>
      <c r="D2189" s="110"/>
      <c r="E2189" s="110"/>
      <c r="F2189" s="110"/>
      <c r="G2189" s="110"/>
      <c r="H2189" s="109"/>
      <c r="I2189" s="109"/>
      <c r="J2189" s="109"/>
      <c r="K2189" s="109"/>
      <c r="L2189" s="107" t="str">
        <f>IF(COUNTA('Master Tables'!$A2189:$C2189)=0,"",IF(COUNTA('Master Tables'!$D2189:$E2189,'Master Tables'!$I2189)=3,"Yes","No"))</f>
        <v/>
      </c>
      <c r="M2189" s="107">
        <f>COUNTA('Master Tables'!$D2189:$E2189,'Master Tables'!$I2189)+IF('Master Tables'!$J2189="Yes",1,0)</f>
        <v>0</v>
      </c>
      <c r="N2189" s="108">
        <f>IF('Master Tables'!$M2189&gt;0,4,0)</f>
        <v>0</v>
      </c>
    </row>
    <row r="2190" spans="1:14">
      <c r="A2190" s="109"/>
      <c r="B2190" s="110"/>
      <c r="C2190" s="110"/>
      <c r="D2190" s="110"/>
      <c r="E2190" s="110"/>
      <c r="F2190" s="110"/>
      <c r="G2190" s="110"/>
      <c r="H2190" s="109"/>
      <c r="I2190" s="109"/>
      <c r="J2190" s="109"/>
      <c r="K2190" s="109"/>
      <c r="L2190" s="107" t="str">
        <f>IF(COUNTA('Master Tables'!$A2190:$C2190)=0,"",IF(COUNTA('Master Tables'!$D2190:$E2190,'Master Tables'!$I2190)=3,"Yes","No"))</f>
        <v/>
      </c>
      <c r="M2190" s="107">
        <f>COUNTA('Master Tables'!$D2190:$E2190,'Master Tables'!$I2190)+IF('Master Tables'!$J2190="Yes",1,0)</f>
        <v>0</v>
      </c>
      <c r="N2190" s="108">
        <f>IF('Master Tables'!$M2190&gt;0,4,0)</f>
        <v>0</v>
      </c>
    </row>
    <row r="2191" spans="1:14">
      <c r="A2191" s="109"/>
      <c r="B2191" s="110"/>
      <c r="C2191" s="110"/>
      <c r="D2191" s="110"/>
      <c r="E2191" s="110"/>
      <c r="F2191" s="110"/>
      <c r="G2191" s="110"/>
      <c r="H2191" s="109"/>
      <c r="I2191" s="109"/>
      <c r="J2191" s="109"/>
      <c r="K2191" s="109"/>
      <c r="L2191" s="107" t="str">
        <f>IF(COUNTA('Master Tables'!$A2191:$C2191)=0,"",IF(COUNTA('Master Tables'!$D2191:$E2191,'Master Tables'!$I2191)=3,"Yes","No"))</f>
        <v/>
      </c>
      <c r="M2191" s="107">
        <f>COUNTA('Master Tables'!$D2191:$E2191,'Master Tables'!$I2191)+IF('Master Tables'!$J2191="Yes",1,0)</f>
        <v>0</v>
      </c>
      <c r="N2191" s="108">
        <f>IF('Master Tables'!$M2191&gt;0,4,0)</f>
        <v>0</v>
      </c>
    </row>
    <row r="2192" spans="1:14">
      <c r="A2192" s="109"/>
      <c r="B2192" s="110"/>
      <c r="C2192" s="110"/>
      <c r="D2192" s="110"/>
      <c r="E2192" s="110"/>
      <c r="F2192" s="110"/>
      <c r="G2192" s="110"/>
      <c r="H2192" s="109"/>
      <c r="I2192" s="109"/>
      <c r="J2192" s="109"/>
      <c r="K2192" s="109"/>
      <c r="L2192" s="107" t="str">
        <f>IF(COUNTA('Master Tables'!$A2192:$C2192)=0,"",IF(COUNTA('Master Tables'!$D2192:$E2192,'Master Tables'!$I2192)=3,"Yes","No"))</f>
        <v/>
      </c>
      <c r="M2192" s="107">
        <f>COUNTA('Master Tables'!$D2192:$E2192,'Master Tables'!$I2192)+IF('Master Tables'!$J2192="Yes",1,0)</f>
        <v>0</v>
      </c>
      <c r="N2192" s="108">
        <f>IF('Master Tables'!$M2192&gt;0,4,0)</f>
        <v>0</v>
      </c>
    </row>
    <row r="2193" spans="1:14">
      <c r="A2193" s="109"/>
      <c r="B2193" s="110"/>
      <c r="C2193" s="110"/>
      <c r="D2193" s="110"/>
      <c r="E2193" s="110"/>
      <c r="F2193" s="110"/>
      <c r="G2193" s="110"/>
      <c r="H2193" s="109"/>
      <c r="I2193" s="109"/>
      <c r="J2193" s="109"/>
      <c r="K2193" s="109"/>
      <c r="L2193" s="107" t="str">
        <f>IF(COUNTA('Master Tables'!$A2193:$C2193)=0,"",IF(COUNTA('Master Tables'!$D2193:$E2193,'Master Tables'!$I2193)=3,"Yes","No"))</f>
        <v/>
      </c>
      <c r="M2193" s="107">
        <f>COUNTA('Master Tables'!$D2193:$E2193,'Master Tables'!$I2193)+IF('Master Tables'!$J2193="Yes",1,0)</f>
        <v>0</v>
      </c>
      <c r="N2193" s="108">
        <f>IF('Master Tables'!$M2193&gt;0,4,0)</f>
        <v>0</v>
      </c>
    </row>
    <row r="2194" spans="1:14">
      <c r="A2194" s="109"/>
      <c r="B2194" s="110"/>
      <c r="C2194" s="110"/>
      <c r="D2194" s="110"/>
      <c r="E2194" s="110"/>
      <c r="F2194" s="110"/>
      <c r="G2194" s="110"/>
      <c r="H2194" s="109"/>
      <c r="I2194" s="109"/>
      <c r="J2194" s="109"/>
      <c r="K2194" s="109"/>
      <c r="L2194" s="107" t="str">
        <f>IF(COUNTA('Master Tables'!$A2194:$C2194)=0,"",IF(COUNTA('Master Tables'!$D2194:$E2194,'Master Tables'!$I2194)=3,"Yes","No"))</f>
        <v/>
      </c>
      <c r="M2194" s="107">
        <f>COUNTA('Master Tables'!$D2194:$E2194,'Master Tables'!$I2194)+IF('Master Tables'!$J2194="Yes",1,0)</f>
        <v>0</v>
      </c>
      <c r="N2194" s="108">
        <f>IF('Master Tables'!$M2194&gt;0,4,0)</f>
        <v>0</v>
      </c>
    </row>
    <row r="2195" spans="1:14">
      <c r="A2195" s="109"/>
      <c r="B2195" s="110"/>
      <c r="C2195" s="110"/>
      <c r="D2195" s="110"/>
      <c r="E2195" s="110"/>
      <c r="F2195" s="110"/>
      <c r="G2195" s="110"/>
      <c r="H2195" s="109"/>
      <c r="I2195" s="109"/>
      <c r="J2195" s="109"/>
      <c r="K2195" s="109"/>
      <c r="L2195" s="107" t="str">
        <f>IF(COUNTA('Master Tables'!$A2195:$C2195)=0,"",IF(COUNTA('Master Tables'!$D2195:$E2195,'Master Tables'!$I2195)=3,"Yes","No"))</f>
        <v/>
      </c>
      <c r="M2195" s="107">
        <f>COUNTA('Master Tables'!$D2195:$E2195,'Master Tables'!$I2195)+IF('Master Tables'!$J2195="Yes",1,0)</f>
        <v>0</v>
      </c>
      <c r="N2195" s="108">
        <f>IF('Master Tables'!$M2195&gt;0,4,0)</f>
        <v>0</v>
      </c>
    </row>
    <row r="2196" spans="1:14">
      <c r="A2196" s="109"/>
      <c r="B2196" s="110"/>
      <c r="C2196" s="110"/>
      <c r="D2196" s="110"/>
      <c r="E2196" s="110"/>
      <c r="F2196" s="110"/>
      <c r="G2196" s="110"/>
      <c r="H2196" s="109"/>
      <c r="I2196" s="109"/>
      <c r="J2196" s="109"/>
      <c r="K2196" s="109"/>
      <c r="L2196" s="107" t="str">
        <f>IF(COUNTA('Master Tables'!$A2196:$C2196)=0,"",IF(COUNTA('Master Tables'!$D2196:$E2196,'Master Tables'!$I2196)=3,"Yes","No"))</f>
        <v/>
      </c>
      <c r="M2196" s="107">
        <f>COUNTA('Master Tables'!$D2196:$E2196,'Master Tables'!$I2196)+IF('Master Tables'!$J2196="Yes",1,0)</f>
        <v>0</v>
      </c>
      <c r="N2196" s="108">
        <f>IF('Master Tables'!$M2196&gt;0,4,0)</f>
        <v>0</v>
      </c>
    </row>
    <row r="2197" spans="1:14">
      <c r="A2197" s="109"/>
      <c r="B2197" s="110"/>
      <c r="C2197" s="110"/>
      <c r="D2197" s="110"/>
      <c r="E2197" s="110"/>
      <c r="F2197" s="110"/>
      <c r="G2197" s="110"/>
      <c r="H2197" s="109"/>
      <c r="I2197" s="109"/>
      <c r="J2197" s="109"/>
      <c r="K2197" s="109"/>
      <c r="L2197" s="107" t="str">
        <f>IF(COUNTA('Master Tables'!$A2197:$C2197)=0,"",IF(COUNTA('Master Tables'!$D2197:$E2197,'Master Tables'!$I2197)=3,"Yes","No"))</f>
        <v/>
      </c>
      <c r="M2197" s="107">
        <f>COUNTA('Master Tables'!$D2197:$E2197,'Master Tables'!$I2197)+IF('Master Tables'!$J2197="Yes",1,0)</f>
        <v>0</v>
      </c>
      <c r="N2197" s="108">
        <f>IF('Master Tables'!$M2197&gt;0,4,0)</f>
        <v>0</v>
      </c>
    </row>
    <row r="2198" spans="1:14">
      <c r="A2198" s="109"/>
      <c r="B2198" s="110"/>
      <c r="C2198" s="110"/>
      <c r="D2198" s="110"/>
      <c r="E2198" s="110"/>
      <c r="F2198" s="110"/>
      <c r="G2198" s="110"/>
      <c r="H2198" s="109"/>
      <c r="I2198" s="109"/>
      <c r="J2198" s="109"/>
      <c r="K2198" s="109"/>
      <c r="L2198" s="107" t="str">
        <f>IF(COUNTA('Master Tables'!$A2198:$C2198)=0,"",IF(COUNTA('Master Tables'!$D2198:$E2198,'Master Tables'!$I2198)=3,"Yes","No"))</f>
        <v/>
      </c>
      <c r="M2198" s="107">
        <f>COUNTA('Master Tables'!$D2198:$E2198,'Master Tables'!$I2198)+IF('Master Tables'!$J2198="Yes",1,0)</f>
        <v>0</v>
      </c>
      <c r="N2198" s="108">
        <f>IF('Master Tables'!$M2198&gt;0,4,0)</f>
        <v>0</v>
      </c>
    </row>
    <row r="2199" spans="1:14">
      <c r="A2199" s="109"/>
      <c r="B2199" s="110"/>
      <c r="C2199" s="110"/>
      <c r="D2199" s="110"/>
      <c r="E2199" s="110"/>
      <c r="F2199" s="110"/>
      <c r="G2199" s="110"/>
      <c r="H2199" s="109"/>
      <c r="I2199" s="109"/>
      <c r="J2199" s="109"/>
      <c r="K2199" s="109"/>
      <c r="L2199" s="107" t="str">
        <f>IF(COUNTA('Master Tables'!$A2199:$C2199)=0,"",IF(COUNTA('Master Tables'!$D2199:$E2199,'Master Tables'!$I2199)=3,"Yes","No"))</f>
        <v/>
      </c>
      <c r="M2199" s="107">
        <f>COUNTA('Master Tables'!$D2199:$E2199,'Master Tables'!$I2199)+IF('Master Tables'!$J2199="Yes",1,0)</f>
        <v>0</v>
      </c>
      <c r="N2199" s="108">
        <f>IF('Master Tables'!$M2199&gt;0,4,0)</f>
        <v>0</v>
      </c>
    </row>
    <row r="2200" spans="1:14">
      <c r="A2200" s="109"/>
      <c r="B2200" s="110"/>
      <c r="C2200" s="110"/>
      <c r="D2200" s="110"/>
      <c r="E2200" s="110"/>
      <c r="F2200" s="110"/>
      <c r="G2200" s="110"/>
      <c r="H2200" s="109"/>
      <c r="I2200" s="109"/>
      <c r="J2200" s="109"/>
      <c r="K2200" s="109"/>
      <c r="L2200" s="107" t="str">
        <f>IF(COUNTA('Master Tables'!$A2200:$C2200)=0,"",IF(COUNTA('Master Tables'!$D2200:$E2200,'Master Tables'!$I2200)=3,"Yes","No"))</f>
        <v/>
      </c>
      <c r="M2200" s="107">
        <f>COUNTA('Master Tables'!$D2200:$E2200,'Master Tables'!$I2200)+IF('Master Tables'!$J2200="Yes",1,0)</f>
        <v>0</v>
      </c>
      <c r="N2200" s="108">
        <f>IF('Master Tables'!$M2200&gt;0,4,0)</f>
        <v>0</v>
      </c>
    </row>
    <row r="2201" spans="1:14">
      <c r="A2201" s="109"/>
      <c r="B2201" s="110"/>
      <c r="C2201" s="110"/>
      <c r="D2201" s="110"/>
      <c r="E2201" s="110"/>
      <c r="F2201" s="110"/>
      <c r="G2201" s="110"/>
      <c r="H2201" s="109"/>
      <c r="I2201" s="109"/>
      <c r="J2201" s="109"/>
      <c r="K2201" s="109"/>
      <c r="L2201" s="107" t="str">
        <f>IF(COUNTA('Master Tables'!$A2201:$C2201)=0,"",IF(COUNTA('Master Tables'!$D2201:$E2201,'Master Tables'!$I2201)=3,"Yes","No"))</f>
        <v/>
      </c>
      <c r="M2201" s="107">
        <f>COUNTA('Master Tables'!$D2201:$E2201,'Master Tables'!$I2201)+IF('Master Tables'!$J2201="Yes",1,0)</f>
        <v>0</v>
      </c>
      <c r="N2201" s="108">
        <f>IF('Master Tables'!$M2201&gt;0,4,0)</f>
        <v>0</v>
      </c>
    </row>
    <row r="2202" spans="1:14">
      <c r="A2202" s="109"/>
      <c r="B2202" s="110"/>
      <c r="C2202" s="110"/>
      <c r="D2202" s="110"/>
      <c r="E2202" s="110"/>
      <c r="F2202" s="110"/>
      <c r="G2202" s="110"/>
      <c r="H2202" s="109"/>
      <c r="I2202" s="109"/>
      <c r="J2202" s="109"/>
      <c r="K2202" s="109"/>
      <c r="L2202" s="107" t="str">
        <f>IF(COUNTA('Master Tables'!$A2202:$C2202)=0,"",IF(COUNTA('Master Tables'!$D2202:$E2202,'Master Tables'!$I2202)=3,"Yes","No"))</f>
        <v/>
      </c>
      <c r="M2202" s="107">
        <f>COUNTA('Master Tables'!$D2202:$E2202,'Master Tables'!$I2202)+IF('Master Tables'!$J2202="Yes",1,0)</f>
        <v>0</v>
      </c>
      <c r="N2202" s="108">
        <f>IF('Master Tables'!$M2202&gt;0,4,0)</f>
        <v>0</v>
      </c>
    </row>
    <row r="2203" spans="1:14">
      <c r="A2203" s="109"/>
      <c r="B2203" s="110"/>
      <c r="C2203" s="110"/>
      <c r="D2203" s="110"/>
      <c r="E2203" s="110"/>
      <c r="F2203" s="110"/>
      <c r="G2203" s="110"/>
      <c r="H2203" s="109"/>
      <c r="I2203" s="109"/>
      <c r="J2203" s="109"/>
      <c r="K2203" s="109"/>
      <c r="L2203" s="107" t="str">
        <f>IF(COUNTA('Master Tables'!$A2203:$C2203)=0,"",IF(COUNTA('Master Tables'!$D2203:$E2203,'Master Tables'!$I2203)=3,"Yes","No"))</f>
        <v/>
      </c>
      <c r="M2203" s="107">
        <f>COUNTA('Master Tables'!$D2203:$E2203,'Master Tables'!$I2203)+IF('Master Tables'!$J2203="Yes",1,0)</f>
        <v>0</v>
      </c>
      <c r="N2203" s="108">
        <f>IF('Master Tables'!$M2203&gt;0,4,0)</f>
        <v>0</v>
      </c>
    </row>
    <row r="2204" spans="1:14">
      <c r="A2204" s="109"/>
      <c r="B2204" s="110"/>
      <c r="C2204" s="110"/>
      <c r="D2204" s="110"/>
      <c r="E2204" s="110"/>
      <c r="F2204" s="110"/>
      <c r="G2204" s="110"/>
      <c r="H2204" s="109"/>
      <c r="I2204" s="109"/>
      <c r="J2204" s="109"/>
      <c r="K2204" s="109"/>
      <c r="L2204" s="107" t="str">
        <f>IF(COUNTA('Master Tables'!$A2204:$C2204)=0,"",IF(COUNTA('Master Tables'!$D2204:$E2204,'Master Tables'!$I2204)=3,"Yes","No"))</f>
        <v/>
      </c>
      <c r="M2204" s="107">
        <f>COUNTA('Master Tables'!$D2204:$E2204,'Master Tables'!$I2204)+IF('Master Tables'!$J2204="Yes",1,0)</f>
        <v>0</v>
      </c>
      <c r="N2204" s="108">
        <f>IF('Master Tables'!$M2204&gt;0,4,0)</f>
        <v>0</v>
      </c>
    </row>
    <row r="2205" spans="1:14">
      <c r="A2205" s="109"/>
      <c r="B2205" s="110"/>
      <c r="C2205" s="110"/>
      <c r="D2205" s="110"/>
      <c r="E2205" s="110"/>
      <c r="F2205" s="110"/>
      <c r="G2205" s="110"/>
      <c r="H2205" s="109"/>
      <c r="I2205" s="109"/>
      <c r="J2205" s="109"/>
      <c r="K2205" s="109"/>
      <c r="L2205" s="107" t="str">
        <f>IF(COUNTA('Master Tables'!$A2205:$C2205)=0,"",IF(COUNTA('Master Tables'!$D2205:$E2205,'Master Tables'!$I2205)=3,"Yes","No"))</f>
        <v/>
      </c>
      <c r="M2205" s="107">
        <f>COUNTA('Master Tables'!$D2205:$E2205,'Master Tables'!$I2205)+IF('Master Tables'!$J2205="Yes",1,0)</f>
        <v>0</v>
      </c>
      <c r="N2205" s="108">
        <f>IF('Master Tables'!$M2205&gt;0,4,0)</f>
        <v>0</v>
      </c>
    </row>
    <row r="2206" spans="1:14">
      <c r="A2206" s="109"/>
      <c r="B2206" s="110"/>
      <c r="C2206" s="110"/>
      <c r="D2206" s="110"/>
      <c r="E2206" s="110"/>
      <c r="F2206" s="110"/>
      <c r="G2206" s="110"/>
      <c r="H2206" s="109"/>
      <c r="I2206" s="109"/>
      <c r="J2206" s="109"/>
      <c r="K2206" s="109"/>
      <c r="L2206" s="107" t="str">
        <f>IF(COUNTA('Master Tables'!$A2206:$C2206)=0,"",IF(COUNTA('Master Tables'!$D2206:$E2206,'Master Tables'!$I2206)=3,"Yes","No"))</f>
        <v/>
      </c>
      <c r="M2206" s="107">
        <f>COUNTA('Master Tables'!$D2206:$E2206,'Master Tables'!$I2206)+IF('Master Tables'!$J2206="Yes",1,0)</f>
        <v>0</v>
      </c>
      <c r="N2206" s="108">
        <f>IF('Master Tables'!$M2206&gt;0,4,0)</f>
        <v>0</v>
      </c>
    </row>
    <row r="2207" spans="1:14">
      <c r="A2207" s="109"/>
      <c r="B2207" s="110"/>
      <c r="C2207" s="110"/>
      <c r="D2207" s="110"/>
      <c r="E2207" s="110"/>
      <c r="F2207" s="110"/>
      <c r="G2207" s="110"/>
      <c r="H2207" s="109"/>
      <c r="I2207" s="109"/>
      <c r="J2207" s="109"/>
      <c r="K2207" s="109"/>
      <c r="L2207" s="107" t="str">
        <f>IF(COUNTA('Master Tables'!$A2207:$C2207)=0,"",IF(COUNTA('Master Tables'!$D2207:$E2207,'Master Tables'!$I2207)=3,"Yes","No"))</f>
        <v/>
      </c>
      <c r="M2207" s="107">
        <f>COUNTA('Master Tables'!$D2207:$E2207,'Master Tables'!$I2207)+IF('Master Tables'!$J2207="Yes",1,0)</f>
        <v>0</v>
      </c>
      <c r="N2207" s="108">
        <f>IF('Master Tables'!$M2207&gt;0,4,0)</f>
        <v>0</v>
      </c>
    </row>
    <row r="2208" spans="1:14">
      <c r="A2208" s="109"/>
      <c r="B2208" s="110"/>
      <c r="C2208" s="110"/>
      <c r="D2208" s="110"/>
      <c r="E2208" s="110"/>
      <c r="F2208" s="110"/>
      <c r="G2208" s="110"/>
      <c r="H2208" s="109"/>
      <c r="I2208" s="109"/>
      <c r="J2208" s="109"/>
      <c r="K2208" s="109"/>
      <c r="L2208" s="107" t="str">
        <f>IF(COUNTA('Master Tables'!$A2208:$C2208)=0,"",IF(COUNTA('Master Tables'!$D2208:$E2208,'Master Tables'!$I2208)=3,"Yes","No"))</f>
        <v/>
      </c>
      <c r="M2208" s="107">
        <f>COUNTA('Master Tables'!$D2208:$E2208,'Master Tables'!$I2208)+IF('Master Tables'!$J2208="Yes",1,0)</f>
        <v>0</v>
      </c>
      <c r="N2208" s="108">
        <f>IF('Master Tables'!$M2208&gt;0,4,0)</f>
        <v>0</v>
      </c>
    </row>
    <row r="2209" spans="1:14">
      <c r="A2209" s="109"/>
      <c r="B2209" s="110"/>
      <c r="C2209" s="110"/>
      <c r="D2209" s="110"/>
      <c r="E2209" s="110"/>
      <c r="F2209" s="110"/>
      <c r="G2209" s="110"/>
      <c r="H2209" s="109"/>
      <c r="I2209" s="109"/>
      <c r="J2209" s="109"/>
      <c r="K2209" s="109"/>
      <c r="L2209" s="107" t="str">
        <f>IF(COUNTA('Master Tables'!$A2209:$C2209)=0,"",IF(COUNTA('Master Tables'!$D2209:$E2209,'Master Tables'!$I2209)=3,"Yes","No"))</f>
        <v/>
      </c>
      <c r="M2209" s="107">
        <f>COUNTA('Master Tables'!$D2209:$E2209,'Master Tables'!$I2209)+IF('Master Tables'!$J2209="Yes",1,0)</f>
        <v>0</v>
      </c>
      <c r="N2209" s="108">
        <f>IF('Master Tables'!$M2209&gt;0,4,0)</f>
        <v>0</v>
      </c>
    </row>
    <row r="2210" spans="1:14">
      <c r="A2210" s="109"/>
      <c r="B2210" s="110"/>
      <c r="C2210" s="110"/>
      <c r="D2210" s="110"/>
      <c r="E2210" s="110"/>
      <c r="F2210" s="110"/>
      <c r="G2210" s="110"/>
      <c r="H2210" s="109"/>
      <c r="I2210" s="109"/>
      <c r="J2210" s="109"/>
      <c r="K2210" s="109"/>
      <c r="L2210" s="107" t="str">
        <f>IF(COUNTA('Master Tables'!$A2210:$C2210)=0,"",IF(COUNTA('Master Tables'!$D2210:$E2210,'Master Tables'!$I2210)=3,"Yes","No"))</f>
        <v/>
      </c>
      <c r="M2210" s="107">
        <f>COUNTA('Master Tables'!$D2210:$E2210,'Master Tables'!$I2210)+IF('Master Tables'!$J2210="Yes",1,0)</f>
        <v>0</v>
      </c>
      <c r="N2210" s="108">
        <f>IF('Master Tables'!$M2210&gt;0,4,0)</f>
        <v>0</v>
      </c>
    </row>
    <row r="2211" spans="1:14">
      <c r="A2211" s="109"/>
      <c r="B2211" s="110"/>
      <c r="C2211" s="110"/>
      <c r="D2211" s="110"/>
      <c r="E2211" s="110"/>
      <c r="F2211" s="110"/>
      <c r="G2211" s="110"/>
      <c r="H2211" s="109"/>
      <c r="I2211" s="109"/>
      <c r="J2211" s="109"/>
      <c r="K2211" s="109"/>
      <c r="L2211" s="107" t="str">
        <f>IF(COUNTA('Master Tables'!$A2211:$C2211)=0,"",IF(COUNTA('Master Tables'!$D2211:$E2211,'Master Tables'!$I2211)=3,"Yes","No"))</f>
        <v/>
      </c>
      <c r="M2211" s="107">
        <f>COUNTA('Master Tables'!$D2211:$E2211,'Master Tables'!$I2211)+IF('Master Tables'!$J2211="Yes",1,0)</f>
        <v>0</v>
      </c>
      <c r="N2211" s="108">
        <f>IF('Master Tables'!$M2211&gt;0,4,0)</f>
        <v>0</v>
      </c>
    </row>
    <row r="2212" spans="1:14">
      <c r="A2212" s="109"/>
      <c r="B2212" s="110"/>
      <c r="C2212" s="110"/>
      <c r="D2212" s="110"/>
      <c r="E2212" s="110"/>
      <c r="F2212" s="110"/>
      <c r="G2212" s="110"/>
      <c r="H2212" s="109"/>
      <c r="I2212" s="109"/>
      <c r="J2212" s="109"/>
      <c r="K2212" s="109"/>
      <c r="L2212" s="107" t="str">
        <f>IF(COUNTA('Master Tables'!$A2212:$C2212)=0,"",IF(COUNTA('Master Tables'!$D2212:$E2212,'Master Tables'!$I2212)=3,"Yes","No"))</f>
        <v/>
      </c>
      <c r="M2212" s="107">
        <f>COUNTA('Master Tables'!$D2212:$E2212,'Master Tables'!$I2212)+IF('Master Tables'!$J2212="Yes",1,0)</f>
        <v>0</v>
      </c>
      <c r="N2212" s="108">
        <f>IF('Master Tables'!$M2212&gt;0,4,0)</f>
        <v>0</v>
      </c>
    </row>
    <row r="2213" spans="1:14">
      <c r="A2213" s="109"/>
      <c r="B2213" s="110"/>
      <c r="C2213" s="110"/>
      <c r="D2213" s="110"/>
      <c r="E2213" s="110"/>
      <c r="F2213" s="110"/>
      <c r="G2213" s="110"/>
      <c r="H2213" s="109"/>
      <c r="I2213" s="109"/>
      <c r="J2213" s="109"/>
      <c r="K2213" s="109"/>
      <c r="L2213" s="107" t="str">
        <f>IF(COUNTA('Master Tables'!$A2213:$C2213)=0,"",IF(COUNTA('Master Tables'!$D2213:$E2213,'Master Tables'!$I2213)=3,"Yes","No"))</f>
        <v/>
      </c>
      <c r="M2213" s="107">
        <f>COUNTA('Master Tables'!$D2213:$E2213,'Master Tables'!$I2213)+IF('Master Tables'!$J2213="Yes",1,0)</f>
        <v>0</v>
      </c>
      <c r="N2213" s="108">
        <f>IF('Master Tables'!$M2213&gt;0,4,0)</f>
        <v>0</v>
      </c>
    </row>
    <row r="2214" spans="1:14">
      <c r="A2214" s="109"/>
      <c r="B2214" s="110"/>
      <c r="C2214" s="110"/>
      <c r="D2214" s="110"/>
      <c r="E2214" s="110"/>
      <c r="F2214" s="110"/>
      <c r="G2214" s="110"/>
      <c r="H2214" s="109"/>
      <c r="I2214" s="109"/>
      <c r="J2214" s="109"/>
      <c r="K2214" s="109"/>
      <c r="L2214" s="107" t="str">
        <f>IF(COUNTA('Master Tables'!$A2214:$C2214)=0,"",IF(COUNTA('Master Tables'!$D2214:$E2214,'Master Tables'!$I2214)=3,"Yes","No"))</f>
        <v/>
      </c>
      <c r="M2214" s="107">
        <f>COUNTA('Master Tables'!$D2214:$E2214,'Master Tables'!$I2214)+IF('Master Tables'!$J2214="Yes",1,0)</f>
        <v>0</v>
      </c>
      <c r="N2214" s="108">
        <f>IF('Master Tables'!$M2214&gt;0,4,0)</f>
        <v>0</v>
      </c>
    </row>
    <row r="2215" spans="1:14">
      <c r="A2215" s="109"/>
      <c r="B2215" s="110"/>
      <c r="C2215" s="110"/>
      <c r="D2215" s="110"/>
      <c r="E2215" s="110"/>
      <c r="F2215" s="110"/>
      <c r="G2215" s="110"/>
      <c r="H2215" s="109"/>
      <c r="I2215" s="109"/>
      <c r="J2215" s="109"/>
      <c r="K2215" s="109"/>
      <c r="L2215" s="107" t="str">
        <f>IF(COUNTA('Master Tables'!$A2215:$C2215)=0,"",IF(COUNTA('Master Tables'!$D2215:$E2215,'Master Tables'!$I2215)=3,"Yes","No"))</f>
        <v/>
      </c>
      <c r="M2215" s="107">
        <f>COUNTA('Master Tables'!$D2215:$E2215,'Master Tables'!$I2215)+IF('Master Tables'!$J2215="Yes",1,0)</f>
        <v>0</v>
      </c>
      <c r="N2215" s="108">
        <f>IF('Master Tables'!$M2215&gt;0,4,0)</f>
        <v>0</v>
      </c>
    </row>
    <row r="2216" spans="1:14">
      <c r="A2216" s="109"/>
      <c r="B2216" s="110"/>
      <c r="C2216" s="110"/>
      <c r="D2216" s="110"/>
      <c r="E2216" s="110"/>
      <c r="F2216" s="110"/>
      <c r="G2216" s="110"/>
      <c r="H2216" s="109"/>
      <c r="I2216" s="109"/>
      <c r="J2216" s="109"/>
      <c r="K2216" s="109"/>
      <c r="L2216" s="107" t="str">
        <f>IF(COUNTA('Master Tables'!$A2216:$C2216)=0,"",IF(COUNTA('Master Tables'!$D2216:$E2216,'Master Tables'!$I2216)=3,"Yes","No"))</f>
        <v/>
      </c>
      <c r="M2216" s="107">
        <f>COUNTA('Master Tables'!$D2216:$E2216,'Master Tables'!$I2216)+IF('Master Tables'!$J2216="Yes",1,0)</f>
        <v>0</v>
      </c>
      <c r="N2216" s="108">
        <f>IF('Master Tables'!$M2216&gt;0,4,0)</f>
        <v>0</v>
      </c>
    </row>
    <row r="2217" spans="1:14">
      <c r="A2217" s="109"/>
      <c r="B2217" s="110"/>
      <c r="C2217" s="110"/>
      <c r="D2217" s="110"/>
      <c r="E2217" s="110"/>
      <c r="F2217" s="110"/>
      <c r="G2217" s="110"/>
      <c r="H2217" s="109"/>
      <c r="I2217" s="109"/>
      <c r="J2217" s="109"/>
      <c r="K2217" s="109"/>
      <c r="L2217" s="107" t="str">
        <f>IF(COUNTA('Master Tables'!$A2217:$C2217)=0,"",IF(COUNTA('Master Tables'!$D2217:$E2217,'Master Tables'!$I2217)=3,"Yes","No"))</f>
        <v/>
      </c>
      <c r="M2217" s="107">
        <f>COUNTA('Master Tables'!$D2217:$E2217,'Master Tables'!$I2217)+IF('Master Tables'!$J2217="Yes",1,0)</f>
        <v>0</v>
      </c>
      <c r="N2217" s="108">
        <f>IF('Master Tables'!$M2217&gt;0,4,0)</f>
        <v>0</v>
      </c>
    </row>
    <row r="2218" spans="1:14">
      <c r="A2218" s="109"/>
      <c r="B2218" s="110"/>
      <c r="C2218" s="110"/>
      <c r="D2218" s="110"/>
      <c r="E2218" s="110"/>
      <c r="F2218" s="110"/>
      <c r="G2218" s="110"/>
      <c r="H2218" s="109"/>
      <c r="I2218" s="109"/>
      <c r="J2218" s="109"/>
      <c r="K2218" s="109"/>
      <c r="L2218" s="107" t="str">
        <f>IF(COUNTA('Master Tables'!$A2218:$C2218)=0,"",IF(COUNTA('Master Tables'!$D2218:$E2218,'Master Tables'!$I2218)=3,"Yes","No"))</f>
        <v/>
      </c>
      <c r="M2218" s="107">
        <f>COUNTA('Master Tables'!$D2218:$E2218,'Master Tables'!$I2218)+IF('Master Tables'!$J2218="Yes",1,0)</f>
        <v>0</v>
      </c>
      <c r="N2218" s="108">
        <f>IF('Master Tables'!$M2218&gt;0,4,0)</f>
        <v>0</v>
      </c>
    </row>
    <row r="2219" spans="1:14">
      <c r="A2219" s="109"/>
      <c r="B2219" s="110"/>
      <c r="C2219" s="110"/>
      <c r="D2219" s="110"/>
      <c r="E2219" s="110"/>
      <c r="F2219" s="110"/>
      <c r="G2219" s="110"/>
      <c r="H2219" s="109"/>
      <c r="I2219" s="109"/>
      <c r="J2219" s="109"/>
      <c r="K2219" s="109"/>
      <c r="L2219" s="107" t="str">
        <f>IF(COUNTA('Master Tables'!$A2219:$C2219)=0,"",IF(COUNTA('Master Tables'!$D2219:$E2219,'Master Tables'!$I2219)=3,"Yes","No"))</f>
        <v/>
      </c>
      <c r="M2219" s="107">
        <f>COUNTA('Master Tables'!$D2219:$E2219,'Master Tables'!$I2219)+IF('Master Tables'!$J2219="Yes",1,0)</f>
        <v>0</v>
      </c>
      <c r="N2219" s="108">
        <f>IF('Master Tables'!$M2219&gt;0,4,0)</f>
        <v>0</v>
      </c>
    </row>
    <row r="2220" spans="1:14">
      <c r="A2220" s="109"/>
      <c r="B2220" s="110"/>
      <c r="C2220" s="110"/>
      <c r="D2220" s="110"/>
      <c r="E2220" s="110"/>
      <c r="F2220" s="110"/>
      <c r="G2220" s="110"/>
      <c r="H2220" s="109"/>
      <c r="I2220" s="109"/>
      <c r="J2220" s="109"/>
      <c r="K2220" s="109"/>
      <c r="L2220" s="107" t="str">
        <f>IF(COUNTA('Master Tables'!$A2220:$C2220)=0,"",IF(COUNTA('Master Tables'!$D2220:$E2220,'Master Tables'!$I2220)=3,"Yes","No"))</f>
        <v/>
      </c>
      <c r="M2220" s="107">
        <f>COUNTA('Master Tables'!$D2220:$E2220,'Master Tables'!$I2220)+IF('Master Tables'!$J2220="Yes",1,0)</f>
        <v>0</v>
      </c>
      <c r="N2220" s="108">
        <f>IF('Master Tables'!$M2220&gt;0,4,0)</f>
        <v>0</v>
      </c>
    </row>
    <row r="2221" spans="1:14">
      <c r="A2221" s="109"/>
      <c r="B2221" s="110"/>
      <c r="C2221" s="110"/>
      <c r="D2221" s="110"/>
      <c r="E2221" s="110"/>
      <c r="F2221" s="110"/>
      <c r="G2221" s="110"/>
      <c r="H2221" s="109"/>
      <c r="I2221" s="109"/>
      <c r="J2221" s="109"/>
      <c r="K2221" s="109"/>
      <c r="L2221" s="107" t="str">
        <f>IF(COUNTA('Master Tables'!$A2221:$C2221)=0,"",IF(COUNTA('Master Tables'!$D2221:$E2221,'Master Tables'!$I2221)=3,"Yes","No"))</f>
        <v/>
      </c>
      <c r="M2221" s="107">
        <f>COUNTA('Master Tables'!$D2221:$E2221,'Master Tables'!$I2221)+IF('Master Tables'!$J2221="Yes",1,0)</f>
        <v>0</v>
      </c>
      <c r="N2221" s="108">
        <f>IF('Master Tables'!$M2221&gt;0,4,0)</f>
        <v>0</v>
      </c>
    </row>
    <row r="2222" spans="1:14">
      <c r="A2222" s="109"/>
      <c r="B2222" s="110"/>
      <c r="C2222" s="110"/>
      <c r="D2222" s="110"/>
      <c r="E2222" s="110"/>
      <c r="F2222" s="110"/>
      <c r="G2222" s="110"/>
      <c r="H2222" s="109"/>
      <c r="I2222" s="109"/>
      <c r="J2222" s="109"/>
      <c r="K2222" s="109"/>
      <c r="L2222" s="107" t="str">
        <f>IF(COUNTA('Master Tables'!$A2222:$C2222)=0,"",IF(COUNTA('Master Tables'!$D2222:$E2222,'Master Tables'!$I2222)=3,"Yes","No"))</f>
        <v/>
      </c>
      <c r="M2222" s="107">
        <f>COUNTA('Master Tables'!$D2222:$E2222,'Master Tables'!$I2222)+IF('Master Tables'!$J2222="Yes",1,0)</f>
        <v>0</v>
      </c>
      <c r="N2222" s="108">
        <f>IF('Master Tables'!$M2222&gt;0,4,0)</f>
        <v>0</v>
      </c>
    </row>
    <row r="2223" spans="1:14">
      <c r="A2223" s="109"/>
      <c r="B2223" s="110"/>
      <c r="C2223" s="110"/>
      <c r="D2223" s="110"/>
      <c r="E2223" s="110"/>
      <c r="F2223" s="110"/>
      <c r="G2223" s="110"/>
      <c r="H2223" s="109"/>
      <c r="I2223" s="109"/>
      <c r="J2223" s="109"/>
      <c r="K2223" s="109"/>
      <c r="L2223" s="107" t="str">
        <f>IF(COUNTA('Master Tables'!$A2223:$C2223)=0,"",IF(COUNTA('Master Tables'!$D2223:$E2223,'Master Tables'!$I2223)=3,"Yes","No"))</f>
        <v/>
      </c>
      <c r="M2223" s="107">
        <f>COUNTA('Master Tables'!$D2223:$E2223,'Master Tables'!$I2223)+IF('Master Tables'!$J2223="Yes",1,0)</f>
        <v>0</v>
      </c>
      <c r="N2223" s="108">
        <f>IF('Master Tables'!$M2223&gt;0,4,0)</f>
        <v>0</v>
      </c>
    </row>
    <row r="2224" spans="1:14">
      <c r="A2224" s="109"/>
      <c r="B2224" s="110"/>
      <c r="C2224" s="110"/>
      <c r="D2224" s="110"/>
      <c r="E2224" s="110"/>
      <c r="F2224" s="110"/>
      <c r="G2224" s="110"/>
      <c r="H2224" s="109"/>
      <c r="I2224" s="109"/>
      <c r="J2224" s="109"/>
      <c r="K2224" s="109"/>
      <c r="L2224" s="107" t="str">
        <f>IF(COUNTA('Master Tables'!$A2224:$C2224)=0,"",IF(COUNTA('Master Tables'!$D2224:$E2224,'Master Tables'!$I2224)=3,"Yes","No"))</f>
        <v/>
      </c>
      <c r="M2224" s="107">
        <f>COUNTA('Master Tables'!$D2224:$E2224,'Master Tables'!$I2224)+IF('Master Tables'!$J2224="Yes",1,0)</f>
        <v>0</v>
      </c>
      <c r="N2224" s="108">
        <f>IF('Master Tables'!$M2224&gt;0,4,0)</f>
        <v>0</v>
      </c>
    </row>
    <row r="2225" spans="1:14">
      <c r="A2225" s="109"/>
      <c r="B2225" s="110"/>
      <c r="C2225" s="110"/>
      <c r="D2225" s="110"/>
      <c r="E2225" s="110"/>
      <c r="F2225" s="110"/>
      <c r="G2225" s="110"/>
      <c r="H2225" s="109"/>
      <c r="I2225" s="109"/>
      <c r="J2225" s="109"/>
      <c r="K2225" s="109"/>
      <c r="L2225" s="107" t="str">
        <f>IF(COUNTA('Master Tables'!$A2225:$C2225)=0,"",IF(COUNTA('Master Tables'!$D2225:$E2225,'Master Tables'!$I2225)=3,"Yes","No"))</f>
        <v/>
      </c>
      <c r="M2225" s="107">
        <f>COUNTA('Master Tables'!$D2225:$E2225,'Master Tables'!$I2225)+IF('Master Tables'!$J2225="Yes",1,0)</f>
        <v>0</v>
      </c>
      <c r="N2225" s="108">
        <f>IF('Master Tables'!$M2225&gt;0,4,0)</f>
        <v>0</v>
      </c>
    </row>
    <row r="2226" spans="1:14">
      <c r="A2226" s="109"/>
      <c r="B2226" s="110"/>
      <c r="C2226" s="110"/>
      <c r="D2226" s="110"/>
      <c r="E2226" s="110"/>
      <c r="F2226" s="110"/>
      <c r="G2226" s="110"/>
      <c r="H2226" s="109"/>
      <c r="I2226" s="109"/>
      <c r="J2226" s="109"/>
      <c r="K2226" s="109"/>
      <c r="L2226" s="107" t="str">
        <f>IF(COUNTA('Master Tables'!$A2226:$C2226)=0,"",IF(COUNTA('Master Tables'!$D2226:$E2226,'Master Tables'!$I2226)=3,"Yes","No"))</f>
        <v/>
      </c>
      <c r="M2226" s="107">
        <f>COUNTA('Master Tables'!$D2226:$E2226,'Master Tables'!$I2226)+IF('Master Tables'!$J2226="Yes",1,0)</f>
        <v>0</v>
      </c>
      <c r="N2226" s="108">
        <f>IF('Master Tables'!$M2226&gt;0,4,0)</f>
        <v>0</v>
      </c>
    </row>
    <row r="2227" spans="1:14">
      <c r="A2227" s="109"/>
      <c r="B2227" s="110"/>
      <c r="C2227" s="110"/>
      <c r="D2227" s="110"/>
      <c r="E2227" s="110"/>
      <c r="F2227" s="110"/>
      <c r="G2227" s="110"/>
      <c r="H2227" s="109"/>
      <c r="I2227" s="109"/>
      <c r="J2227" s="109"/>
      <c r="K2227" s="109"/>
      <c r="L2227" s="107" t="str">
        <f>IF(COUNTA('Master Tables'!$A2227:$C2227)=0,"",IF(COUNTA('Master Tables'!$D2227:$E2227,'Master Tables'!$I2227)=3,"Yes","No"))</f>
        <v/>
      </c>
      <c r="M2227" s="107">
        <f>COUNTA('Master Tables'!$D2227:$E2227,'Master Tables'!$I2227)+IF('Master Tables'!$J2227="Yes",1,0)</f>
        <v>0</v>
      </c>
      <c r="N2227" s="108">
        <f>IF('Master Tables'!$M2227&gt;0,4,0)</f>
        <v>0</v>
      </c>
    </row>
    <row r="2228" spans="1:14">
      <c r="A2228" s="109"/>
      <c r="B2228" s="110"/>
      <c r="C2228" s="110"/>
      <c r="D2228" s="110"/>
      <c r="E2228" s="110"/>
      <c r="F2228" s="110"/>
      <c r="G2228" s="110"/>
      <c r="H2228" s="109"/>
      <c r="I2228" s="109"/>
      <c r="J2228" s="109"/>
      <c r="K2228" s="109"/>
      <c r="L2228" s="107" t="str">
        <f>IF(COUNTA('Master Tables'!$A2228:$C2228)=0,"",IF(COUNTA('Master Tables'!$D2228:$E2228,'Master Tables'!$I2228)=3,"Yes","No"))</f>
        <v/>
      </c>
      <c r="M2228" s="107">
        <f>COUNTA('Master Tables'!$D2228:$E2228,'Master Tables'!$I2228)+IF('Master Tables'!$J2228="Yes",1,0)</f>
        <v>0</v>
      </c>
      <c r="N2228" s="108">
        <f>IF('Master Tables'!$M2228&gt;0,4,0)</f>
        <v>0</v>
      </c>
    </row>
    <row r="2229" spans="1:14">
      <c r="A2229" s="109"/>
      <c r="B2229" s="110"/>
      <c r="C2229" s="110"/>
      <c r="D2229" s="110"/>
      <c r="E2229" s="110"/>
      <c r="F2229" s="110"/>
      <c r="G2229" s="110"/>
      <c r="H2229" s="109"/>
      <c r="I2229" s="109"/>
      <c r="J2229" s="109"/>
      <c r="K2229" s="109"/>
      <c r="L2229" s="107" t="str">
        <f>IF(COUNTA('Master Tables'!$A2229:$C2229)=0,"",IF(COUNTA('Master Tables'!$D2229:$E2229,'Master Tables'!$I2229)=3,"Yes","No"))</f>
        <v/>
      </c>
      <c r="M2229" s="107">
        <f>COUNTA('Master Tables'!$D2229:$E2229,'Master Tables'!$I2229)+IF('Master Tables'!$J2229="Yes",1,0)</f>
        <v>0</v>
      </c>
      <c r="N2229" s="108">
        <f>IF('Master Tables'!$M2229&gt;0,4,0)</f>
        <v>0</v>
      </c>
    </row>
    <row r="2230" spans="1:14">
      <c r="A2230" s="109"/>
      <c r="B2230" s="110"/>
      <c r="C2230" s="110"/>
      <c r="D2230" s="110"/>
      <c r="E2230" s="110"/>
      <c r="F2230" s="110"/>
      <c r="G2230" s="110"/>
      <c r="H2230" s="109"/>
      <c r="I2230" s="109"/>
      <c r="J2230" s="109"/>
      <c r="K2230" s="109"/>
      <c r="L2230" s="107" t="str">
        <f>IF(COUNTA('Master Tables'!$A2230:$C2230)=0,"",IF(COUNTA('Master Tables'!$D2230:$E2230,'Master Tables'!$I2230)=3,"Yes","No"))</f>
        <v/>
      </c>
      <c r="M2230" s="107">
        <f>COUNTA('Master Tables'!$D2230:$E2230,'Master Tables'!$I2230)+IF('Master Tables'!$J2230="Yes",1,0)</f>
        <v>0</v>
      </c>
      <c r="N2230" s="108">
        <f>IF('Master Tables'!$M2230&gt;0,4,0)</f>
        <v>0</v>
      </c>
    </row>
    <row r="2231" spans="1:14">
      <c r="A2231" s="109"/>
      <c r="B2231" s="110"/>
      <c r="C2231" s="110"/>
      <c r="D2231" s="110"/>
      <c r="E2231" s="110"/>
      <c r="F2231" s="110"/>
      <c r="G2231" s="110"/>
      <c r="H2231" s="109"/>
      <c r="I2231" s="109"/>
      <c r="J2231" s="109"/>
      <c r="K2231" s="109"/>
      <c r="L2231" s="107" t="str">
        <f>IF(COUNTA('Master Tables'!$A2231:$C2231)=0,"",IF(COUNTA('Master Tables'!$D2231:$E2231,'Master Tables'!$I2231)=3,"Yes","No"))</f>
        <v/>
      </c>
      <c r="M2231" s="107">
        <f>COUNTA('Master Tables'!$D2231:$E2231,'Master Tables'!$I2231)+IF('Master Tables'!$J2231="Yes",1,0)</f>
        <v>0</v>
      </c>
      <c r="N2231" s="108">
        <f>IF('Master Tables'!$M2231&gt;0,4,0)</f>
        <v>0</v>
      </c>
    </row>
    <row r="2232" spans="1:14">
      <c r="A2232" s="109"/>
      <c r="B2232" s="110"/>
      <c r="C2232" s="110"/>
      <c r="D2232" s="110"/>
      <c r="E2232" s="110"/>
      <c r="F2232" s="110"/>
      <c r="G2232" s="110"/>
      <c r="H2232" s="109"/>
      <c r="I2232" s="109"/>
      <c r="J2232" s="109"/>
      <c r="K2232" s="109"/>
      <c r="L2232" s="107" t="str">
        <f>IF(COUNTA('Master Tables'!$A2232:$C2232)=0,"",IF(COUNTA('Master Tables'!$D2232:$E2232,'Master Tables'!$I2232)=3,"Yes","No"))</f>
        <v/>
      </c>
      <c r="M2232" s="107">
        <f>COUNTA('Master Tables'!$D2232:$E2232,'Master Tables'!$I2232)+IF('Master Tables'!$J2232="Yes",1,0)</f>
        <v>0</v>
      </c>
      <c r="N2232" s="108">
        <f>IF('Master Tables'!$M2232&gt;0,4,0)</f>
        <v>0</v>
      </c>
    </row>
    <row r="2233" spans="1:14">
      <c r="A2233" s="109"/>
      <c r="B2233" s="110"/>
      <c r="C2233" s="110"/>
      <c r="D2233" s="110"/>
      <c r="E2233" s="110"/>
      <c r="F2233" s="110"/>
      <c r="G2233" s="110"/>
      <c r="H2233" s="109"/>
      <c r="I2233" s="109"/>
      <c r="J2233" s="109"/>
      <c r="K2233" s="109"/>
      <c r="L2233" s="107" t="str">
        <f>IF(COUNTA('Master Tables'!$A2233:$C2233)=0,"",IF(COUNTA('Master Tables'!$D2233:$E2233,'Master Tables'!$I2233)=3,"Yes","No"))</f>
        <v/>
      </c>
      <c r="M2233" s="107">
        <f>COUNTA('Master Tables'!$D2233:$E2233,'Master Tables'!$I2233)+IF('Master Tables'!$J2233="Yes",1,0)</f>
        <v>0</v>
      </c>
      <c r="N2233" s="108">
        <f>IF('Master Tables'!$M2233&gt;0,4,0)</f>
        <v>0</v>
      </c>
    </row>
    <row r="2234" spans="1:14">
      <c r="A2234" s="109"/>
      <c r="B2234" s="110"/>
      <c r="C2234" s="110"/>
      <c r="D2234" s="110"/>
      <c r="E2234" s="110"/>
      <c r="F2234" s="110"/>
      <c r="G2234" s="110"/>
      <c r="H2234" s="109"/>
      <c r="I2234" s="109"/>
      <c r="J2234" s="109"/>
      <c r="K2234" s="109"/>
      <c r="L2234" s="107" t="str">
        <f>IF(COUNTA('Master Tables'!$A2234:$C2234)=0,"",IF(COUNTA('Master Tables'!$D2234:$E2234,'Master Tables'!$I2234)=3,"Yes","No"))</f>
        <v/>
      </c>
      <c r="M2234" s="107">
        <f>COUNTA('Master Tables'!$D2234:$E2234,'Master Tables'!$I2234)+IF('Master Tables'!$J2234="Yes",1,0)</f>
        <v>0</v>
      </c>
      <c r="N2234" s="108">
        <f>IF('Master Tables'!$M2234&gt;0,4,0)</f>
        <v>0</v>
      </c>
    </row>
    <row r="2235" spans="1:14">
      <c r="A2235" s="109"/>
      <c r="B2235" s="110"/>
      <c r="C2235" s="110"/>
      <c r="D2235" s="110"/>
      <c r="E2235" s="110"/>
      <c r="F2235" s="110"/>
      <c r="G2235" s="110"/>
      <c r="H2235" s="109"/>
      <c r="I2235" s="109"/>
      <c r="J2235" s="109"/>
      <c r="K2235" s="109"/>
      <c r="L2235" s="107" t="str">
        <f>IF(COUNTA('Master Tables'!$A2235:$C2235)=0,"",IF(COUNTA('Master Tables'!$D2235:$E2235,'Master Tables'!$I2235)=3,"Yes","No"))</f>
        <v/>
      </c>
      <c r="M2235" s="107">
        <f>COUNTA('Master Tables'!$D2235:$E2235,'Master Tables'!$I2235)+IF('Master Tables'!$J2235="Yes",1,0)</f>
        <v>0</v>
      </c>
      <c r="N2235" s="108">
        <f>IF('Master Tables'!$M2235&gt;0,4,0)</f>
        <v>0</v>
      </c>
    </row>
    <row r="2236" spans="1:14">
      <c r="A2236" s="109"/>
      <c r="B2236" s="110"/>
      <c r="C2236" s="110"/>
      <c r="D2236" s="110"/>
      <c r="E2236" s="110"/>
      <c r="F2236" s="110"/>
      <c r="G2236" s="110"/>
      <c r="H2236" s="109"/>
      <c r="I2236" s="109"/>
      <c r="J2236" s="109"/>
      <c r="K2236" s="109"/>
      <c r="L2236" s="107" t="str">
        <f>IF(COUNTA('Master Tables'!$A2236:$C2236)=0,"",IF(COUNTA('Master Tables'!$D2236:$E2236,'Master Tables'!$I2236)=3,"Yes","No"))</f>
        <v/>
      </c>
      <c r="M2236" s="107">
        <f>COUNTA('Master Tables'!$D2236:$E2236,'Master Tables'!$I2236)+IF('Master Tables'!$J2236="Yes",1,0)</f>
        <v>0</v>
      </c>
      <c r="N2236" s="108">
        <f>IF('Master Tables'!$M2236&gt;0,4,0)</f>
        <v>0</v>
      </c>
    </row>
    <row r="2237" spans="1:14">
      <c r="A2237" s="109"/>
      <c r="B2237" s="110"/>
      <c r="C2237" s="110"/>
      <c r="D2237" s="110"/>
      <c r="E2237" s="110"/>
      <c r="F2237" s="110"/>
      <c r="G2237" s="110"/>
      <c r="H2237" s="109"/>
      <c r="I2237" s="109"/>
      <c r="J2237" s="109"/>
      <c r="K2237" s="109"/>
      <c r="L2237" s="107" t="str">
        <f>IF(COUNTA('Master Tables'!$A2237:$C2237)=0,"",IF(COUNTA('Master Tables'!$D2237:$E2237,'Master Tables'!$I2237)=3,"Yes","No"))</f>
        <v/>
      </c>
      <c r="M2237" s="107">
        <f>COUNTA('Master Tables'!$D2237:$E2237,'Master Tables'!$I2237)+IF('Master Tables'!$J2237="Yes",1,0)</f>
        <v>0</v>
      </c>
      <c r="N2237" s="108">
        <f>IF('Master Tables'!$M2237&gt;0,4,0)</f>
        <v>0</v>
      </c>
    </row>
    <row r="2238" spans="1:14">
      <c r="A2238" s="109"/>
      <c r="B2238" s="110"/>
      <c r="C2238" s="110"/>
      <c r="D2238" s="110"/>
      <c r="E2238" s="110"/>
      <c r="F2238" s="110"/>
      <c r="G2238" s="110"/>
      <c r="H2238" s="109"/>
      <c r="I2238" s="109"/>
      <c r="J2238" s="109"/>
      <c r="K2238" s="109"/>
      <c r="L2238" s="107" t="str">
        <f>IF(COUNTA('Master Tables'!$A2238:$C2238)=0,"",IF(COUNTA('Master Tables'!$D2238:$E2238,'Master Tables'!$I2238)=3,"Yes","No"))</f>
        <v/>
      </c>
      <c r="M2238" s="107">
        <f>COUNTA('Master Tables'!$D2238:$E2238,'Master Tables'!$I2238)+IF('Master Tables'!$J2238="Yes",1,0)</f>
        <v>0</v>
      </c>
      <c r="N2238" s="108">
        <f>IF('Master Tables'!$M2238&gt;0,4,0)</f>
        <v>0</v>
      </c>
    </row>
    <row r="2239" spans="1:14">
      <c r="A2239" s="109"/>
      <c r="B2239" s="110"/>
      <c r="C2239" s="110"/>
      <c r="D2239" s="110"/>
      <c r="E2239" s="110"/>
      <c r="F2239" s="110"/>
      <c r="G2239" s="110"/>
      <c r="H2239" s="109"/>
      <c r="I2239" s="109"/>
      <c r="J2239" s="109"/>
      <c r="K2239" s="109"/>
      <c r="L2239" s="107" t="str">
        <f>IF(COUNTA('Master Tables'!$A2239:$C2239)=0,"",IF(COUNTA('Master Tables'!$D2239:$E2239,'Master Tables'!$I2239)=3,"Yes","No"))</f>
        <v/>
      </c>
      <c r="M2239" s="107">
        <f>COUNTA('Master Tables'!$D2239:$E2239,'Master Tables'!$I2239)+IF('Master Tables'!$J2239="Yes",1,0)</f>
        <v>0</v>
      </c>
      <c r="N2239" s="108">
        <f>IF('Master Tables'!$M2239&gt;0,4,0)</f>
        <v>0</v>
      </c>
    </row>
    <row r="2240" spans="1:14">
      <c r="A2240" s="109"/>
      <c r="B2240" s="110"/>
      <c r="C2240" s="110"/>
      <c r="D2240" s="110"/>
      <c r="E2240" s="110"/>
      <c r="F2240" s="110"/>
      <c r="G2240" s="110"/>
      <c r="H2240" s="109"/>
      <c r="I2240" s="109"/>
      <c r="J2240" s="109"/>
      <c r="K2240" s="109"/>
      <c r="L2240" s="107" t="str">
        <f>IF(COUNTA('Master Tables'!$A2240:$C2240)=0,"",IF(COUNTA('Master Tables'!$D2240:$E2240,'Master Tables'!$I2240)=3,"Yes","No"))</f>
        <v/>
      </c>
      <c r="M2240" s="107">
        <f>COUNTA('Master Tables'!$D2240:$E2240,'Master Tables'!$I2240)+IF('Master Tables'!$J2240="Yes",1,0)</f>
        <v>0</v>
      </c>
      <c r="N2240" s="108">
        <f>IF('Master Tables'!$M2240&gt;0,4,0)</f>
        <v>0</v>
      </c>
    </row>
    <row r="2241" spans="1:14">
      <c r="A2241" s="109"/>
      <c r="B2241" s="110"/>
      <c r="C2241" s="110"/>
      <c r="D2241" s="110"/>
      <c r="E2241" s="110"/>
      <c r="F2241" s="110"/>
      <c r="G2241" s="110"/>
      <c r="H2241" s="109"/>
      <c r="I2241" s="109"/>
      <c r="J2241" s="109"/>
      <c r="K2241" s="109"/>
      <c r="L2241" s="107" t="str">
        <f>IF(COUNTA('Master Tables'!$A2241:$C2241)=0,"",IF(COUNTA('Master Tables'!$D2241:$E2241,'Master Tables'!$I2241)=3,"Yes","No"))</f>
        <v/>
      </c>
      <c r="M2241" s="107">
        <f>COUNTA('Master Tables'!$D2241:$E2241,'Master Tables'!$I2241)+IF('Master Tables'!$J2241="Yes",1,0)</f>
        <v>0</v>
      </c>
      <c r="N2241" s="108">
        <f>IF('Master Tables'!$M2241&gt;0,4,0)</f>
        <v>0</v>
      </c>
    </row>
    <row r="2242" spans="1:14">
      <c r="A2242" s="109"/>
      <c r="B2242" s="110"/>
      <c r="C2242" s="110"/>
      <c r="D2242" s="110"/>
      <c r="E2242" s="110"/>
      <c r="F2242" s="110"/>
      <c r="G2242" s="110"/>
      <c r="H2242" s="109"/>
      <c r="I2242" s="109"/>
      <c r="J2242" s="109"/>
      <c r="K2242" s="109"/>
      <c r="L2242" s="107" t="str">
        <f>IF(COUNTA('Master Tables'!$A2242:$C2242)=0,"",IF(COUNTA('Master Tables'!$D2242:$E2242,'Master Tables'!$I2242)=3,"Yes","No"))</f>
        <v/>
      </c>
      <c r="M2242" s="107">
        <f>COUNTA('Master Tables'!$D2242:$E2242,'Master Tables'!$I2242)+IF('Master Tables'!$J2242="Yes",1,0)</f>
        <v>0</v>
      </c>
      <c r="N2242" s="108">
        <f>IF('Master Tables'!$M2242&gt;0,4,0)</f>
        <v>0</v>
      </c>
    </row>
    <row r="2243" spans="1:14">
      <c r="A2243" s="109"/>
      <c r="B2243" s="110"/>
      <c r="C2243" s="110"/>
      <c r="D2243" s="110"/>
      <c r="E2243" s="110"/>
      <c r="F2243" s="110"/>
      <c r="G2243" s="110"/>
      <c r="H2243" s="109"/>
      <c r="I2243" s="109"/>
      <c r="J2243" s="109"/>
      <c r="K2243" s="109"/>
      <c r="L2243" s="107" t="str">
        <f>IF(COUNTA('Master Tables'!$A2243:$C2243)=0,"",IF(COUNTA('Master Tables'!$D2243:$E2243,'Master Tables'!$I2243)=3,"Yes","No"))</f>
        <v/>
      </c>
      <c r="M2243" s="107">
        <f>COUNTA('Master Tables'!$D2243:$E2243,'Master Tables'!$I2243)+IF('Master Tables'!$J2243="Yes",1,0)</f>
        <v>0</v>
      </c>
      <c r="N2243" s="108">
        <f>IF('Master Tables'!$M2243&gt;0,4,0)</f>
        <v>0</v>
      </c>
    </row>
    <row r="2244" spans="1:14">
      <c r="A2244" s="109"/>
      <c r="B2244" s="110"/>
      <c r="C2244" s="110"/>
      <c r="D2244" s="110"/>
      <c r="E2244" s="110"/>
      <c r="F2244" s="110"/>
      <c r="G2244" s="110"/>
      <c r="H2244" s="109"/>
      <c r="I2244" s="109"/>
      <c r="J2244" s="109"/>
      <c r="K2244" s="109"/>
      <c r="L2244" s="107" t="str">
        <f>IF(COUNTA('Master Tables'!$A2244:$C2244)=0,"",IF(COUNTA('Master Tables'!$D2244:$E2244,'Master Tables'!$I2244)=3,"Yes","No"))</f>
        <v/>
      </c>
      <c r="M2244" s="107">
        <f>COUNTA('Master Tables'!$D2244:$E2244,'Master Tables'!$I2244)+IF('Master Tables'!$J2244="Yes",1,0)</f>
        <v>0</v>
      </c>
      <c r="N2244" s="108">
        <f>IF('Master Tables'!$M2244&gt;0,4,0)</f>
        <v>0</v>
      </c>
    </row>
    <row r="2245" spans="1:14">
      <c r="A2245" s="109"/>
      <c r="B2245" s="110"/>
      <c r="C2245" s="110"/>
      <c r="D2245" s="110"/>
      <c r="E2245" s="110"/>
      <c r="F2245" s="110"/>
      <c r="G2245" s="110"/>
      <c r="H2245" s="109"/>
      <c r="I2245" s="109"/>
      <c r="J2245" s="109"/>
      <c r="K2245" s="109"/>
      <c r="L2245" s="107" t="str">
        <f>IF(COUNTA('Master Tables'!$A2245:$C2245)=0,"",IF(COUNTA('Master Tables'!$D2245:$E2245,'Master Tables'!$I2245)=3,"Yes","No"))</f>
        <v/>
      </c>
      <c r="M2245" s="107">
        <f>COUNTA('Master Tables'!$D2245:$E2245,'Master Tables'!$I2245)+IF('Master Tables'!$J2245="Yes",1,0)</f>
        <v>0</v>
      </c>
      <c r="N2245" s="108">
        <f>IF('Master Tables'!$M2245&gt;0,4,0)</f>
        <v>0</v>
      </c>
    </row>
    <row r="2246" spans="1:14">
      <c r="A2246" s="109"/>
      <c r="B2246" s="110"/>
      <c r="C2246" s="110"/>
      <c r="D2246" s="110"/>
      <c r="E2246" s="110"/>
      <c r="F2246" s="110"/>
      <c r="G2246" s="110"/>
      <c r="H2246" s="109"/>
      <c r="I2246" s="109"/>
      <c r="J2246" s="109"/>
      <c r="K2246" s="109"/>
      <c r="L2246" s="107" t="str">
        <f>IF(COUNTA('Master Tables'!$A2246:$C2246)=0,"",IF(COUNTA('Master Tables'!$D2246:$E2246,'Master Tables'!$I2246)=3,"Yes","No"))</f>
        <v/>
      </c>
      <c r="M2246" s="107">
        <f>COUNTA('Master Tables'!$D2246:$E2246,'Master Tables'!$I2246)+IF('Master Tables'!$J2246="Yes",1,0)</f>
        <v>0</v>
      </c>
      <c r="N2246" s="108">
        <f>IF('Master Tables'!$M2246&gt;0,4,0)</f>
        <v>0</v>
      </c>
    </row>
    <row r="2247" spans="1:14">
      <c r="A2247" s="109"/>
      <c r="B2247" s="110"/>
      <c r="C2247" s="110"/>
      <c r="D2247" s="110"/>
      <c r="E2247" s="110"/>
      <c r="F2247" s="110"/>
      <c r="G2247" s="110"/>
      <c r="H2247" s="109"/>
      <c r="I2247" s="109"/>
      <c r="J2247" s="109"/>
      <c r="K2247" s="109"/>
      <c r="L2247" s="107" t="str">
        <f>IF(COUNTA('Master Tables'!$A2247:$C2247)=0,"",IF(COUNTA('Master Tables'!$D2247:$E2247,'Master Tables'!$I2247)=3,"Yes","No"))</f>
        <v/>
      </c>
      <c r="M2247" s="107">
        <f>COUNTA('Master Tables'!$D2247:$E2247,'Master Tables'!$I2247)+IF('Master Tables'!$J2247="Yes",1,0)</f>
        <v>0</v>
      </c>
      <c r="N2247" s="108">
        <f>IF('Master Tables'!$M2247&gt;0,4,0)</f>
        <v>0</v>
      </c>
    </row>
    <row r="2248" spans="1:14">
      <c r="A2248" s="109"/>
      <c r="B2248" s="110"/>
      <c r="C2248" s="110"/>
      <c r="D2248" s="110"/>
      <c r="E2248" s="110"/>
      <c r="F2248" s="110"/>
      <c r="G2248" s="110"/>
      <c r="H2248" s="109"/>
      <c r="I2248" s="109"/>
      <c r="J2248" s="109"/>
      <c r="K2248" s="109"/>
      <c r="L2248" s="107" t="str">
        <f>IF(COUNTA('Master Tables'!$A2248:$C2248)=0,"",IF(COUNTA('Master Tables'!$D2248:$E2248,'Master Tables'!$I2248)=3,"Yes","No"))</f>
        <v/>
      </c>
      <c r="M2248" s="107">
        <f>COUNTA('Master Tables'!$D2248:$E2248,'Master Tables'!$I2248)+IF('Master Tables'!$J2248="Yes",1,0)</f>
        <v>0</v>
      </c>
      <c r="N2248" s="108">
        <f>IF('Master Tables'!$M2248&gt;0,4,0)</f>
        <v>0</v>
      </c>
    </row>
    <row r="2249" spans="1:14">
      <c r="A2249" s="109"/>
      <c r="B2249" s="110"/>
      <c r="C2249" s="110"/>
      <c r="D2249" s="110"/>
      <c r="E2249" s="110"/>
      <c r="F2249" s="110"/>
      <c r="G2249" s="110"/>
      <c r="H2249" s="109"/>
      <c r="I2249" s="109"/>
      <c r="J2249" s="109"/>
      <c r="K2249" s="109"/>
      <c r="L2249" s="107" t="str">
        <f>IF(COUNTA('Master Tables'!$A2249:$C2249)=0,"",IF(COUNTA('Master Tables'!$D2249:$E2249,'Master Tables'!$I2249)=3,"Yes","No"))</f>
        <v/>
      </c>
      <c r="M2249" s="107">
        <f>COUNTA('Master Tables'!$D2249:$E2249,'Master Tables'!$I2249)+IF('Master Tables'!$J2249="Yes",1,0)</f>
        <v>0</v>
      </c>
      <c r="N2249" s="108">
        <f>IF('Master Tables'!$M2249&gt;0,4,0)</f>
        <v>0</v>
      </c>
    </row>
    <row r="2250" spans="1:14">
      <c r="A2250" s="109"/>
      <c r="B2250" s="110"/>
      <c r="C2250" s="110"/>
      <c r="D2250" s="110"/>
      <c r="E2250" s="110"/>
      <c r="F2250" s="110"/>
      <c r="G2250" s="110"/>
      <c r="H2250" s="109"/>
      <c r="I2250" s="109"/>
      <c r="J2250" s="109"/>
      <c r="K2250" s="109"/>
      <c r="L2250" s="107" t="str">
        <f>IF(COUNTA('Master Tables'!$A2250:$C2250)=0,"",IF(COUNTA('Master Tables'!$D2250:$E2250,'Master Tables'!$I2250)=3,"Yes","No"))</f>
        <v/>
      </c>
      <c r="M2250" s="107">
        <f>COUNTA('Master Tables'!$D2250:$E2250,'Master Tables'!$I2250)+IF('Master Tables'!$J2250="Yes",1,0)</f>
        <v>0</v>
      </c>
      <c r="N2250" s="108">
        <f>IF('Master Tables'!$M2250&gt;0,4,0)</f>
        <v>0</v>
      </c>
    </row>
    <row r="2251" spans="1:14">
      <c r="A2251" s="109"/>
      <c r="B2251" s="110"/>
      <c r="C2251" s="110"/>
      <c r="D2251" s="110"/>
      <c r="E2251" s="110"/>
      <c r="F2251" s="110"/>
      <c r="G2251" s="110"/>
      <c r="H2251" s="109"/>
      <c r="I2251" s="109"/>
      <c r="J2251" s="109"/>
      <c r="K2251" s="109"/>
      <c r="L2251" s="107" t="str">
        <f>IF(COUNTA('Master Tables'!$A2251:$C2251)=0,"",IF(COUNTA('Master Tables'!$D2251:$E2251,'Master Tables'!$I2251)=3,"Yes","No"))</f>
        <v/>
      </c>
      <c r="M2251" s="107">
        <f>COUNTA('Master Tables'!$D2251:$E2251,'Master Tables'!$I2251)+IF('Master Tables'!$J2251="Yes",1,0)</f>
        <v>0</v>
      </c>
      <c r="N2251" s="108">
        <f>IF('Master Tables'!$M2251&gt;0,4,0)</f>
        <v>0</v>
      </c>
    </row>
    <row r="2252" spans="1:14">
      <c r="A2252" s="109"/>
      <c r="B2252" s="110"/>
      <c r="C2252" s="110"/>
      <c r="D2252" s="110"/>
      <c r="E2252" s="110"/>
      <c r="F2252" s="110"/>
      <c r="G2252" s="110"/>
      <c r="H2252" s="109"/>
      <c r="I2252" s="109"/>
      <c r="J2252" s="109"/>
      <c r="K2252" s="109"/>
      <c r="L2252" s="107" t="str">
        <f>IF(COUNTA('Master Tables'!$A2252:$C2252)=0,"",IF(COUNTA('Master Tables'!$D2252:$E2252,'Master Tables'!$I2252)=3,"Yes","No"))</f>
        <v/>
      </c>
      <c r="M2252" s="107">
        <f>COUNTA('Master Tables'!$D2252:$E2252,'Master Tables'!$I2252)+IF('Master Tables'!$J2252="Yes",1,0)</f>
        <v>0</v>
      </c>
      <c r="N2252" s="108">
        <f>IF('Master Tables'!$M2252&gt;0,4,0)</f>
        <v>0</v>
      </c>
    </row>
    <row r="2253" spans="1:14">
      <c r="A2253" s="109"/>
      <c r="B2253" s="110"/>
      <c r="C2253" s="110"/>
      <c r="D2253" s="110"/>
      <c r="E2253" s="110"/>
      <c r="F2253" s="110"/>
      <c r="G2253" s="110"/>
      <c r="H2253" s="109"/>
      <c r="I2253" s="109"/>
      <c r="J2253" s="109"/>
      <c r="K2253" s="109"/>
      <c r="L2253" s="107" t="str">
        <f>IF(COUNTA('Master Tables'!$A2253:$C2253)=0,"",IF(COUNTA('Master Tables'!$D2253:$E2253,'Master Tables'!$I2253)=3,"Yes","No"))</f>
        <v/>
      </c>
      <c r="M2253" s="107">
        <f>COUNTA('Master Tables'!$D2253:$E2253,'Master Tables'!$I2253)+IF('Master Tables'!$J2253="Yes",1,0)</f>
        <v>0</v>
      </c>
      <c r="N2253" s="108">
        <f>IF('Master Tables'!$M2253&gt;0,4,0)</f>
        <v>0</v>
      </c>
    </row>
    <row r="2254" spans="1:14">
      <c r="A2254" s="109"/>
      <c r="B2254" s="110"/>
      <c r="C2254" s="110"/>
      <c r="D2254" s="110"/>
      <c r="E2254" s="110"/>
      <c r="F2254" s="110"/>
      <c r="G2254" s="110"/>
      <c r="H2254" s="109"/>
      <c r="I2254" s="109"/>
      <c r="J2254" s="109"/>
      <c r="K2254" s="109"/>
      <c r="L2254" s="107" t="str">
        <f>IF(COUNTA('Master Tables'!$A2254:$C2254)=0,"",IF(COUNTA('Master Tables'!$D2254:$E2254,'Master Tables'!$I2254)=3,"Yes","No"))</f>
        <v/>
      </c>
      <c r="M2254" s="107">
        <f>COUNTA('Master Tables'!$D2254:$E2254,'Master Tables'!$I2254)+IF('Master Tables'!$J2254="Yes",1,0)</f>
        <v>0</v>
      </c>
      <c r="N2254" s="108">
        <f>IF('Master Tables'!$M2254&gt;0,4,0)</f>
        <v>0</v>
      </c>
    </row>
    <row r="2255" spans="1:14">
      <c r="A2255" s="109"/>
      <c r="B2255" s="110"/>
      <c r="C2255" s="110"/>
      <c r="D2255" s="110"/>
      <c r="E2255" s="110"/>
      <c r="F2255" s="110"/>
      <c r="G2255" s="110"/>
      <c r="H2255" s="109"/>
      <c r="I2255" s="109"/>
      <c r="J2255" s="109"/>
      <c r="K2255" s="109"/>
      <c r="L2255" s="107" t="str">
        <f>IF(COUNTA('Master Tables'!$A2255:$C2255)=0,"",IF(COUNTA('Master Tables'!$D2255:$E2255,'Master Tables'!$I2255)=3,"Yes","No"))</f>
        <v/>
      </c>
      <c r="M2255" s="107">
        <f>COUNTA('Master Tables'!$D2255:$E2255,'Master Tables'!$I2255)+IF('Master Tables'!$J2255="Yes",1,0)</f>
        <v>0</v>
      </c>
      <c r="N2255" s="108">
        <f>IF('Master Tables'!$M2255&gt;0,4,0)</f>
        <v>0</v>
      </c>
    </row>
    <row r="2256" spans="1:14">
      <c r="A2256" s="109"/>
      <c r="B2256" s="110"/>
      <c r="C2256" s="110"/>
      <c r="D2256" s="110"/>
      <c r="E2256" s="110"/>
      <c r="F2256" s="110"/>
      <c r="G2256" s="110"/>
      <c r="H2256" s="109"/>
      <c r="I2256" s="109"/>
      <c r="J2256" s="109"/>
      <c r="K2256" s="109"/>
      <c r="L2256" s="107" t="str">
        <f>IF(COUNTA('Master Tables'!$A2256:$C2256)=0,"",IF(COUNTA('Master Tables'!$D2256:$E2256,'Master Tables'!$I2256)=3,"Yes","No"))</f>
        <v/>
      </c>
      <c r="M2256" s="107">
        <f>COUNTA('Master Tables'!$D2256:$E2256,'Master Tables'!$I2256)+IF('Master Tables'!$J2256="Yes",1,0)</f>
        <v>0</v>
      </c>
      <c r="N2256" s="108">
        <f>IF('Master Tables'!$M2256&gt;0,4,0)</f>
        <v>0</v>
      </c>
    </row>
    <row r="2257" spans="1:14">
      <c r="A2257" s="109"/>
      <c r="B2257" s="110"/>
      <c r="C2257" s="110"/>
      <c r="D2257" s="110"/>
      <c r="E2257" s="110"/>
      <c r="F2257" s="110"/>
      <c r="G2257" s="110"/>
      <c r="H2257" s="109"/>
      <c r="I2257" s="109"/>
      <c r="J2257" s="109"/>
      <c r="K2257" s="109"/>
      <c r="L2257" s="107" t="str">
        <f>IF(COUNTA('Master Tables'!$A2257:$C2257)=0,"",IF(COUNTA('Master Tables'!$D2257:$E2257,'Master Tables'!$I2257)=3,"Yes","No"))</f>
        <v/>
      </c>
      <c r="M2257" s="107">
        <f>COUNTA('Master Tables'!$D2257:$E2257,'Master Tables'!$I2257)+IF('Master Tables'!$J2257="Yes",1,0)</f>
        <v>0</v>
      </c>
      <c r="N2257" s="108">
        <f>IF('Master Tables'!$M2257&gt;0,4,0)</f>
        <v>0</v>
      </c>
    </row>
    <row r="2258" spans="1:14">
      <c r="A2258" s="109"/>
      <c r="B2258" s="110"/>
      <c r="C2258" s="110"/>
      <c r="D2258" s="110"/>
      <c r="E2258" s="110"/>
      <c r="F2258" s="110"/>
      <c r="G2258" s="110"/>
      <c r="H2258" s="109"/>
      <c r="I2258" s="109"/>
      <c r="J2258" s="109"/>
      <c r="K2258" s="109"/>
      <c r="L2258" s="107" t="str">
        <f>IF(COUNTA('Master Tables'!$A2258:$C2258)=0,"",IF(COUNTA('Master Tables'!$D2258:$E2258,'Master Tables'!$I2258)=3,"Yes","No"))</f>
        <v/>
      </c>
      <c r="M2258" s="107">
        <f>COUNTA('Master Tables'!$D2258:$E2258,'Master Tables'!$I2258)+IF('Master Tables'!$J2258="Yes",1,0)</f>
        <v>0</v>
      </c>
      <c r="N2258" s="108">
        <f>IF('Master Tables'!$M2258&gt;0,4,0)</f>
        <v>0</v>
      </c>
    </row>
    <row r="2259" spans="1:14">
      <c r="A2259" s="109"/>
      <c r="B2259" s="110"/>
      <c r="C2259" s="110"/>
      <c r="D2259" s="110"/>
      <c r="E2259" s="110"/>
      <c r="F2259" s="110"/>
      <c r="G2259" s="110"/>
      <c r="H2259" s="109"/>
      <c r="I2259" s="109"/>
      <c r="J2259" s="109"/>
      <c r="K2259" s="109"/>
      <c r="L2259" s="107" t="str">
        <f>IF(COUNTA('Master Tables'!$A2259:$C2259)=0,"",IF(COUNTA('Master Tables'!$D2259:$E2259,'Master Tables'!$I2259)=3,"Yes","No"))</f>
        <v/>
      </c>
      <c r="M2259" s="107">
        <f>COUNTA('Master Tables'!$D2259:$E2259,'Master Tables'!$I2259)+IF('Master Tables'!$J2259="Yes",1,0)</f>
        <v>0</v>
      </c>
      <c r="N2259" s="108">
        <f>IF('Master Tables'!$M2259&gt;0,4,0)</f>
        <v>0</v>
      </c>
    </row>
    <row r="2260" spans="1:14">
      <c r="A2260" s="109"/>
      <c r="B2260" s="110"/>
      <c r="C2260" s="110"/>
      <c r="D2260" s="110"/>
      <c r="E2260" s="110"/>
      <c r="F2260" s="110"/>
      <c r="G2260" s="110"/>
      <c r="H2260" s="109"/>
      <c r="I2260" s="109"/>
      <c r="J2260" s="109"/>
      <c r="K2260" s="109"/>
      <c r="L2260" s="107" t="str">
        <f>IF(COUNTA('Master Tables'!$A2260:$C2260)=0,"",IF(COUNTA('Master Tables'!$D2260:$E2260,'Master Tables'!$I2260)=3,"Yes","No"))</f>
        <v/>
      </c>
      <c r="M2260" s="107">
        <f>COUNTA('Master Tables'!$D2260:$E2260,'Master Tables'!$I2260)+IF('Master Tables'!$J2260="Yes",1,0)</f>
        <v>0</v>
      </c>
      <c r="N2260" s="108">
        <f>IF('Master Tables'!$M2260&gt;0,4,0)</f>
        <v>0</v>
      </c>
    </row>
    <row r="2261" spans="1:14">
      <c r="A2261" s="109"/>
      <c r="B2261" s="110"/>
      <c r="C2261" s="110"/>
      <c r="D2261" s="110"/>
      <c r="E2261" s="110"/>
      <c r="F2261" s="110"/>
      <c r="G2261" s="110"/>
      <c r="H2261" s="109"/>
      <c r="I2261" s="109"/>
      <c r="J2261" s="109"/>
      <c r="K2261" s="109"/>
      <c r="L2261" s="107" t="str">
        <f>IF(COUNTA('Master Tables'!$A2261:$C2261)=0,"",IF(COUNTA('Master Tables'!$D2261:$E2261,'Master Tables'!$I2261)=3,"Yes","No"))</f>
        <v/>
      </c>
      <c r="M2261" s="107">
        <f>COUNTA('Master Tables'!$D2261:$E2261,'Master Tables'!$I2261)+IF('Master Tables'!$J2261="Yes",1,0)</f>
        <v>0</v>
      </c>
      <c r="N2261" s="108">
        <f>IF('Master Tables'!$M2261&gt;0,4,0)</f>
        <v>0</v>
      </c>
    </row>
    <row r="2262" spans="1:14">
      <c r="A2262" s="109"/>
      <c r="B2262" s="110"/>
      <c r="C2262" s="110"/>
      <c r="D2262" s="110"/>
      <c r="E2262" s="110"/>
      <c r="F2262" s="110"/>
      <c r="G2262" s="110"/>
      <c r="H2262" s="109"/>
      <c r="I2262" s="109"/>
      <c r="J2262" s="109"/>
      <c r="K2262" s="109"/>
      <c r="L2262" s="107" t="str">
        <f>IF(COUNTA('Master Tables'!$A2262:$C2262)=0,"",IF(COUNTA('Master Tables'!$D2262:$E2262,'Master Tables'!$I2262)=3,"Yes","No"))</f>
        <v/>
      </c>
      <c r="M2262" s="107">
        <f>COUNTA('Master Tables'!$D2262:$E2262,'Master Tables'!$I2262)+IF('Master Tables'!$J2262="Yes",1,0)</f>
        <v>0</v>
      </c>
      <c r="N2262" s="108">
        <f>IF('Master Tables'!$M2262&gt;0,4,0)</f>
        <v>0</v>
      </c>
    </row>
    <row r="2263" spans="1:14">
      <c r="A2263" s="109"/>
      <c r="B2263" s="110"/>
      <c r="C2263" s="110"/>
      <c r="D2263" s="110"/>
      <c r="E2263" s="110"/>
      <c r="F2263" s="110"/>
      <c r="G2263" s="110"/>
      <c r="H2263" s="109"/>
      <c r="I2263" s="109"/>
      <c r="J2263" s="109"/>
      <c r="K2263" s="109"/>
      <c r="L2263" s="107" t="str">
        <f>IF(COUNTA('Master Tables'!$A2263:$C2263)=0,"",IF(COUNTA('Master Tables'!$D2263:$E2263,'Master Tables'!$I2263)=3,"Yes","No"))</f>
        <v/>
      </c>
      <c r="M2263" s="107">
        <f>COUNTA('Master Tables'!$D2263:$E2263,'Master Tables'!$I2263)+IF('Master Tables'!$J2263="Yes",1,0)</f>
        <v>0</v>
      </c>
      <c r="N2263" s="108">
        <f>IF('Master Tables'!$M2263&gt;0,4,0)</f>
        <v>0</v>
      </c>
    </row>
    <row r="2264" spans="1:14">
      <c r="A2264" s="109"/>
      <c r="B2264" s="110"/>
      <c r="C2264" s="110"/>
      <c r="D2264" s="110"/>
      <c r="E2264" s="110"/>
      <c r="F2264" s="110"/>
      <c r="G2264" s="110"/>
      <c r="H2264" s="109"/>
      <c r="I2264" s="109"/>
      <c r="J2264" s="109"/>
      <c r="K2264" s="109"/>
      <c r="L2264" s="107" t="str">
        <f>IF(COUNTA('Master Tables'!$A2264:$C2264)=0,"",IF(COUNTA('Master Tables'!$D2264:$E2264,'Master Tables'!$I2264)=3,"Yes","No"))</f>
        <v/>
      </c>
      <c r="M2264" s="107">
        <f>COUNTA('Master Tables'!$D2264:$E2264,'Master Tables'!$I2264)+IF('Master Tables'!$J2264="Yes",1,0)</f>
        <v>0</v>
      </c>
      <c r="N2264" s="108">
        <f>IF('Master Tables'!$M2264&gt;0,4,0)</f>
        <v>0</v>
      </c>
    </row>
    <row r="2265" spans="1:14">
      <c r="A2265" s="109"/>
      <c r="B2265" s="110"/>
      <c r="C2265" s="110"/>
      <c r="D2265" s="110"/>
      <c r="E2265" s="110"/>
      <c r="F2265" s="110"/>
      <c r="G2265" s="110"/>
      <c r="H2265" s="109"/>
      <c r="I2265" s="109"/>
      <c r="J2265" s="109"/>
      <c r="K2265" s="109"/>
      <c r="L2265" s="107" t="str">
        <f>IF(COUNTA('Master Tables'!$A2265:$C2265)=0,"",IF(COUNTA('Master Tables'!$D2265:$E2265,'Master Tables'!$I2265)=3,"Yes","No"))</f>
        <v/>
      </c>
      <c r="M2265" s="107">
        <f>COUNTA('Master Tables'!$D2265:$E2265,'Master Tables'!$I2265)+IF('Master Tables'!$J2265="Yes",1,0)</f>
        <v>0</v>
      </c>
      <c r="N2265" s="108">
        <f>IF('Master Tables'!$M2265&gt;0,4,0)</f>
        <v>0</v>
      </c>
    </row>
    <row r="2266" spans="1:14">
      <c r="A2266" s="109"/>
      <c r="B2266" s="110"/>
      <c r="C2266" s="110"/>
      <c r="D2266" s="110"/>
      <c r="E2266" s="110"/>
      <c r="F2266" s="110"/>
      <c r="G2266" s="110"/>
      <c r="H2266" s="109"/>
      <c r="I2266" s="109"/>
      <c r="J2266" s="109"/>
      <c r="K2266" s="109"/>
      <c r="L2266" s="107" t="str">
        <f>IF(COUNTA('Master Tables'!$A2266:$C2266)=0,"",IF(COUNTA('Master Tables'!$D2266:$E2266,'Master Tables'!$I2266)=3,"Yes","No"))</f>
        <v/>
      </c>
      <c r="M2266" s="107">
        <f>COUNTA('Master Tables'!$D2266:$E2266,'Master Tables'!$I2266)+IF('Master Tables'!$J2266="Yes",1,0)</f>
        <v>0</v>
      </c>
      <c r="N2266" s="108">
        <f>IF('Master Tables'!$M2266&gt;0,4,0)</f>
        <v>0</v>
      </c>
    </row>
    <row r="2267" spans="1:14">
      <c r="A2267" s="109"/>
      <c r="B2267" s="110"/>
      <c r="C2267" s="110"/>
      <c r="D2267" s="110"/>
      <c r="E2267" s="110"/>
      <c r="F2267" s="110"/>
      <c r="G2267" s="110"/>
      <c r="H2267" s="109"/>
      <c r="I2267" s="109"/>
      <c r="J2267" s="109"/>
      <c r="K2267" s="109"/>
      <c r="L2267" s="107" t="str">
        <f>IF(COUNTA('Master Tables'!$A2267:$C2267)=0,"",IF(COUNTA('Master Tables'!$D2267:$E2267,'Master Tables'!$I2267)=3,"Yes","No"))</f>
        <v/>
      </c>
      <c r="M2267" s="107">
        <f>COUNTA('Master Tables'!$D2267:$E2267,'Master Tables'!$I2267)+IF('Master Tables'!$J2267="Yes",1,0)</f>
        <v>0</v>
      </c>
      <c r="N2267" s="108">
        <f>IF('Master Tables'!$M2267&gt;0,4,0)</f>
        <v>0</v>
      </c>
    </row>
    <row r="2268" spans="1:14">
      <c r="A2268" s="109"/>
      <c r="B2268" s="110"/>
      <c r="C2268" s="110"/>
      <c r="D2268" s="110"/>
      <c r="E2268" s="110"/>
      <c r="F2268" s="110"/>
      <c r="G2268" s="110"/>
      <c r="H2268" s="109"/>
      <c r="I2268" s="109"/>
      <c r="J2268" s="109"/>
      <c r="K2268" s="109"/>
      <c r="L2268" s="107" t="str">
        <f>IF(COUNTA('Master Tables'!$A2268:$C2268)=0,"",IF(COUNTA('Master Tables'!$D2268:$E2268,'Master Tables'!$I2268)=3,"Yes","No"))</f>
        <v/>
      </c>
      <c r="M2268" s="107">
        <f>COUNTA('Master Tables'!$D2268:$E2268,'Master Tables'!$I2268)+IF('Master Tables'!$J2268="Yes",1,0)</f>
        <v>0</v>
      </c>
      <c r="N2268" s="108">
        <f>IF('Master Tables'!$M2268&gt;0,4,0)</f>
        <v>0</v>
      </c>
    </row>
    <row r="2269" spans="1:14">
      <c r="A2269" s="109"/>
      <c r="B2269" s="110"/>
      <c r="C2269" s="110"/>
      <c r="D2269" s="110"/>
      <c r="E2269" s="110"/>
      <c r="F2269" s="110"/>
      <c r="G2269" s="110"/>
      <c r="H2269" s="109"/>
      <c r="I2269" s="109"/>
      <c r="J2269" s="109"/>
      <c r="K2269" s="109"/>
      <c r="L2269" s="107" t="str">
        <f>IF(COUNTA('Master Tables'!$A2269:$C2269)=0,"",IF(COUNTA('Master Tables'!$D2269:$E2269,'Master Tables'!$I2269)=3,"Yes","No"))</f>
        <v/>
      </c>
      <c r="M2269" s="107">
        <f>COUNTA('Master Tables'!$D2269:$E2269,'Master Tables'!$I2269)+IF('Master Tables'!$J2269="Yes",1,0)</f>
        <v>0</v>
      </c>
      <c r="N2269" s="108">
        <f>IF('Master Tables'!$M2269&gt;0,4,0)</f>
        <v>0</v>
      </c>
    </row>
    <row r="2270" spans="1:14">
      <c r="A2270" s="109"/>
      <c r="B2270" s="110"/>
      <c r="C2270" s="110"/>
      <c r="D2270" s="110"/>
      <c r="E2270" s="110"/>
      <c r="F2270" s="110"/>
      <c r="G2270" s="110"/>
      <c r="H2270" s="109"/>
      <c r="I2270" s="109"/>
      <c r="J2270" s="109"/>
      <c r="K2270" s="109"/>
      <c r="L2270" s="107" t="str">
        <f>IF(COUNTA('Master Tables'!$A2270:$C2270)=0,"",IF(COUNTA('Master Tables'!$D2270:$E2270,'Master Tables'!$I2270)=3,"Yes","No"))</f>
        <v/>
      </c>
      <c r="M2270" s="107">
        <f>COUNTA('Master Tables'!$D2270:$E2270,'Master Tables'!$I2270)+IF('Master Tables'!$J2270="Yes",1,0)</f>
        <v>0</v>
      </c>
      <c r="N2270" s="108">
        <f>IF('Master Tables'!$M2270&gt;0,4,0)</f>
        <v>0</v>
      </c>
    </row>
    <row r="2271" spans="1:14">
      <c r="A2271" s="109"/>
      <c r="B2271" s="110"/>
      <c r="C2271" s="110"/>
      <c r="D2271" s="110"/>
      <c r="E2271" s="110"/>
      <c r="F2271" s="110"/>
      <c r="G2271" s="110"/>
      <c r="H2271" s="109"/>
      <c r="I2271" s="109"/>
      <c r="J2271" s="109"/>
      <c r="K2271" s="109"/>
      <c r="L2271" s="107" t="str">
        <f>IF(COUNTA('Master Tables'!$A2271:$C2271)=0,"",IF(COUNTA('Master Tables'!$D2271:$E2271,'Master Tables'!$I2271)=3,"Yes","No"))</f>
        <v/>
      </c>
      <c r="M2271" s="107">
        <f>COUNTA('Master Tables'!$D2271:$E2271,'Master Tables'!$I2271)+IF('Master Tables'!$J2271="Yes",1,0)</f>
        <v>0</v>
      </c>
      <c r="N2271" s="108">
        <f>IF('Master Tables'!$M2271&gt;0,4,0)</f>
        <v>0</v>
      </c>
    </row>
    <row r="2272" spans="1:14">
      <c r="A2272" s="109"/>
      <c r="B2272" s="110"/>
      <c r="C2272" s="110"/>
      <c r="D2272" s="110"/>
      <c r="E2272" s="110"/>
      <c r="F2272" s="110"/>
      <c r="G2272" s="110"/>
      <c r="H2272" s="109"/>
      <c r="I2272" s="109"/>
      <c r="J2272" s="109"/>
      <c r="K2272" s="109"/>
      <c r="L2272" s="107" t="str">
        <f>IF(COUNTA('Master Tables'!$A2272:$C2272)=0,"",IF(COUNTA('Master Tables'!$D2272:$E2272,'Master Tables'!$I2272)=3,"Yes","No"))</f>
        <v/>
      </c>
      <c r="M2272" s="107">
        <f>COUNTA('Master Tables'!$D2272:$E2272,'Master Tables'!$I2272)+IF('Master Tables'!$J2272="Yes",1,0)</f>
        <v>0</v>
      </c>
      <c r="N2272" s="108">
        <f>IF('Master Tables'!$M2272&gt;0,4,0)</f>
        <v>0</v>
      </c>
    </row>
    <row r="2273" spans="1:14">
      <c r="A2273" s="109"/>
      <c r="B2273" s="110"/>
      <c r="C2273" s="110"/>
      <c r="D2273" s="110"/>
      <c r="E2273" s="110"/>
      <c r="F2273" s="110"/>
      <c r="G2273" s="110"/>
      <c r="H2273" s="109"/>
      <c r="I2273" s="109"/>
      <c r="J2273" s="109"/>
      <c r="K2273" s="109"/>
      <c r="L2273" s="107" t="str">
        <f>IF(COUNTA('Master Tables'!$A2273:$C2273)=0,"",IF(COUNTA('Master Tables'!$D2273:$E2273,'Master Tables'!$I2273)=3,"Yes","No"))</f>
        <v/>
      </c>
      <c r="M2273" s="107">
        <f>COUNTA('Master Tables'!$D2273:$E2273,'Master Tables'!$I2273)+IF('Master Tables'!$J2273="Yes",1,0)</f>
        <v>0</v>
      </c>
      <c r="N2273" s="108">
        <f>IF('Master Tables'!$M2273&gt;0,4,0)</f>
        <v>0</v>
      </c>
    </row>
    <row r="2274" spans="1:14">
      <c r="A2274" s="109"/>
      <c r="B2274" s="110"/>
      <c r="C2274" s="110"/>
      <c r="D2274" s="110"/>
      <c r="E2274" s="110"/>
      <c r="F2274" s="110"/>
      <c r="G2274" s="110"/>
      <c r="H2274" s="109"/>
      <c r="I2274" s="109"/>
      <c r="J2274" s="109"/>
      <c r="K2274" s="109"/>
      <c r="L2274" s="107" t="str">
        <f>IF(COUNTA('Master Tables'!$A2274:$C2274)=0,"",IF(COUNTA('Master Tables'!$D2274:$E2274,'Master Tables'!$I2274)=3,"Yes","No"))</f>
        <v/>
      </c>
      <c r="M2274" s="107">
        <f>COUNTA('Master Tables'!$D2274:$E2274,'Master Tables'!$I2274)+IF('Master Tables'!$J2274="Yes",1,0)</f>
        <v>0</v>
      </c>
      <c r="N2274" s="108">
        <f>IF('Master Tables'!$M2274&gt;0,4,0)</f>
        <v>0</v>
      </c>
    </row>
    <row r="2275" spans="1:14">
      <c r="A2275" s="109"/>
      <c r="B2275" s="110"/>
      <c r="C2275" s="110"/>
      <c r="D2275" s="110"/>
      <c r="E2275" s="110"/>
      <c r="F2275" s="110"/>
      <c r="G2275" s="110"/>
      <c r="H2275" s="109"/>
      <c r="I2275" s="109"/>
      <c r="J2275" s="109"/>
      <c r="K2275" s="109"/>
      <c r="L2275" s="107" t="str">
        <f>IF(COUNTA('Master Tables'!$A2275:$C2275)=0,"",IF(COUNTA('Master Tables'!$D2275:$E2275,'Master Tables'!$I2275)=3,"Yes","No"))</f>
        <v/>
      </c>
      <c r="M2275" s="107">
        <f>COUNTA('Master Tables'!$D2275:$E2275,'Master Tables'!$I2275)+IF('Master Tables'!$J2275="Yes",1,0)</f>
        <v>0</v>
      </c>
      <c r="N2275" s="108">
        <f>IF('Master Tables'!$M2275&gt;0,4,0)</f>
        <v>0</v>
      </c>
    </row>
    <row r="2276" spans="1:14">
      <c r="A2276" s="109"/>
      <c r="B2276" s="110"/>
      <c r="C2276" s="110"/>
      <c r="D2276" s="110"/>
      <c r="E2276" s="110"/>
      <c r="F2276" s="110"/>
      <c r="G2276" s="110"/>
      <c r="H2276" s="109"/>
      <c r="I2276" s="109"/>
      <c r="J2276" s="109"/>
      <c r="K2276" s="109"/>
      <c r="L2276" s="107" t="str">
        <f>IF(COUNTA('Master Tables'!$A2276:$C2276)=0,"",IF(COUNTA('Master Tables'!$D2276:$E2276,'Master Tables'!$I2276)=3,"Yes","No"))</f>
        <v/>
      </c>
      <c r="M2276" s="107">
        <f>COUNTA('Master Tables'!$D2276:$E2276,'Master Tables'!$I2276)+IF('Master Tables'!$J2276="Yes",1,0)</f>
        <v>0</v>
      </c>
      <c r="N2276" s="108">
        <f>IF('Master Tables'!$M2276&gt;0,4,0)</f>
        <v>0</v>
      </c>
    </row>
    <row r="2277" spans="1:14">
      <c r="A2277" s="109"/>
      <c r="B2277" s="110"/>
      <c r="C2277" s="110"/>
      <c r="D2277" s="110"/>
      <c r="E2277" s="110"/>
      <c r="F2277" s="110"/>
      <c r="G2277" s="110"/>
      <c r="H2277" s="109"/>
      <c r="I2277" s="109"/>
      <c r="J2277" s="109"/>
      <c r="K2277" s="109"/>
      <c r="L2277" s="107" t="str">
        <f>IF(COUNTA('Master Tables'!$A2277:$C2277)=0,"",IF(COUNTA('Master Tables'!$D2277:$E2277,'Master Tables'!$I2277)=3,"Yes","No"))</f>
        <v/>
      </c>
      <c r="M2277" s="107">
        <f>COUNTA('Master Tables'!$D2277:$E2277,'Master Tables'!$I2277)+IF('Master Tables'!$J2277="Yes",1,0)</f>
        <v>0</v>
      </c>
      <c r="N2277" s="108">
        <f>IF('Master Tables'!$M2277&gt;0,4,0)</f>
        <v>0</v>
      </c>
    </row>
    <row r="2278" spans="1:14">
      <c r="A2278" s="109"/>
      <c r="B2278" s="110"/>
      <c r="C2278" s="110"/>
      <c r="D2278" s="110"/>
      <c r="E2278" s="110"/>
      <c r="F2278" s="110"/>
      <c r="G2278" s="110"/>
      <c r="H2278" s="109"/>
      <c r="I2278" s="109"/>
      <c r="J2278" s="109"/>
      <c r="K2278" s="109"/>
      <c r="L2278" s="107" t="str">
        <f>IF(COUNTA('Master Tables'!$A2278:$C2278)=0,"",IF(COUNTA('Master Tables'!$D2278:$E2278,'Master Tables'!$I2278)=3,"Yes","No"))</f>
        <v/>
      </c>
      <c r="M2278" s="107">
        <f>COUNTA('Master Tables'!$D2278:$E2278,'Master Tables'!$I2278)+IF('Master Tables'!$J2278="Yes",1,0)</f>
        <v>0</v>
      </c>
      <c r="N2278" s="108">
        <f>IF('Master Tables'!$M2278&gt;0,4,0)</f>
        <v>0</v>
      </c>
    </row>
    <row r="2279" spans="1:14">
      <c r="A2279" s="109"/>
      <c r="B2279" s="110"/>
      <c r="C2279" s="110"/>
      <c r="D2279" s="110"/>
      <c r="E2279" s="110"/>
      <c r="F2279" s="110"/>
      <c r="G2279" s="110"/>
      <c r="H2279" s="109"/>
      <c r="I2279" s="109"/>
      <c r="J2279" s="109"/>
      <c r="K2279" s="109"/>
      <c r="L2279" s="107" t="str">
        <f>IF(COUNTA('Master Tables'!$A2279:$C2279)=0,"",IF(COUNTA('Master Tables'!$D2279:$E2279,'Master Tables'!$I2279)=3,"Yes","No"))</f>
        <v/>
      </c>
      <c r="M2279" s="107">
        <f>COUNTA('Master Tables'!$D2279:$E2279,'Master Tables'!$I2279)+IF('Master Tables'!$J2279="Yes",1,0)</f>
        <v>0</v>
      </c>
      <c r="N2279" s="108">
        <f>IF('Master Tables'!$M2279&gt;0,4,0)</f>
        <v>0</v>
      </c>
    </row>
    <row r="2280" spans="1:14">
      <c r="A2280" s="109"/>
      <c r="B2280" s="110"/>
      <c r="C2280" s="110"/>
      <c r="D2280" s="110"/>
      <c r="E2280" s="110"/>
      <c r="F2280" s="110"/>
      <c r="G2280" s="110"/>
      <c r="H2280" s="109"/>
      <c r="I2280" s="109"/>
      <c r="J2280" s="109"/>
      <c r="K2280" s="109"/>
      <c r="L2280" s="107" t="str">
        <f>IF(COUNTA('Master Tables'!$A2280:$C2280)=0,"",IF(COUNTA('Master Tables'!$D2280:$E2280,'Master Tables'!$I2280)=3,"Yes","No"))</f>
        <v/>
      </c>
      <c r="M2280" s="107">
        <f>COUNTA('Master Tables'!$D2280:$E2280,'Master Tables'!$I2280)+IF('Master Tables'!$J2280="Yes",1,0)</f>
        <v>0</v>
      </c>
      <c r="N2280" s="108">
        <f>IF('Master Tables'!$M2280&gt;0,4,0)</f>
        <v>0</v>
      </c>
    </row>
    <row r="2281" spans="1:14">
      <c r="A2281" s="109"/>
      <c r="B2281" s="110"/>
      <c r="C2281" s="110"/>
      <c r="D2281" s="110"/>
      <c r="E2281" s="110"/>
      <c r="F2281" s="110"/>
      <c r="G2281" s="110"/>
      <c r="H2281" s="109"/>
      <c r="I2281" s="109"/>
      <c r="J2281" s="109"/>
      <c r="K2281" s="109"/>
      <c r="L2281" s="107" t="str">
        <f>IF(COUNTA('Master Tables'!$A2281:$C2281)=0,"",IF(COUNTA('Master Tables'!$D2281:$E2281,'Master Tables'!$I2281)=3,"Yes","No"))</f>
        <v/>
      </c>
      <c r="M2281" s="107">
        <f>COUNTA('Master Tables'!$D2281:$E2281,'Master Tables'!$I2281)+IF('Master Tables'!$J2281="Yes",1,0)</f>
        <v>0</v>
      </c>
      <c r="N2281" s="108">
        <f>IF('Master Tables'!$M2281&gt;0,4,0)</f>
        <v>0</v>
      </c>
    </row>
    <row r="2282" spans="1:14">
      <c r="A2282" s="109"/>
      <c r="B2282" s="110"/>
      <c r="C2282" s="110"/>
      <c r="D2282" s="110"/>
      <c r="E2282" s="110"/>
      <c r="F2282" s="110"/>
      <c r="G2282" s="110"/>
      <c r="H2282" s="109"/>
      <c r="I2282" s="109"/>
      <c r="J2282" s="109"/>
      <c r="K2282" s="109"/>
      <c r="L2282" s="107" t="str">
        <f>IF(COUNTA('Master Tables'!$A2282:$C2282)=0,"",IF(COUNTA('Master Tables'!$D2282:$E2282,'Master Tables'!$I2282)=3,"Yes","No"))</f>
        <v/>
      </c>
      <c r="M2282" s="107">
        <f>COUNTA('Master Tables'!$D2282:$E2282,'Master Tables'!$I2282)+IF('Master Tables'!$J2282="Yes",1,0)</f>
        <v>0</v>
      </c>
      <c r="N2282" s="108">
        <f>IF('Master Tables'!$M2282&gt;0,4,0)</f>
        <v>0</v>
      </c>
    </row>
    <row r="2283" spans="1:14">
      <c r="A2283" s="109"/>
      <c r="B2283" s="110"/>
      <c r="C2283" s="110"/>
      <c r="D2283" s="110"/>
      <c r="E2283" s="110"/>
      <c r="F2283" s="110"/>
      <c r="G2283" s="110"/>
      <c r="H2283" s="109"/>
      <c r="I2283" s="109"/>
      <c r="J2283" s="109"/>
      <c r="K2283" s="109"/>
      <c r="L2283" s="107" t="str">
        <f>IF(COUNTA('Master Tables'!$A2283:$C2283)=0,"",IF(COUNTA('Master Tables'!$D2283:$E2283,'Master Tables'!$I2283)=3,"Yes","No"))</f>
        <v/>
      </c>
      <c r="M2283" s="107">
        <f>COUNTA('Master Tables'!$D2283:$E2283,'Master Tables'!$I2283)+IF('Master Tables'!$J2283="Yes",1,0)</f>
        <v>0</v>
      </c>
      <c r="N2283" s="108">
        <f>IF('Master Tables'!$M2283&gt;0,4,0)</f>
        <v>0</v>
      </c>
    </row>
    <row r="2284" spans="1:14">
      <c r="A2284" s="109"/>
      <c r="B2284" s="110"/>
      <c r="C2284" s="110"/>
      <c r="D2284" s="110"/>
      <c r="E2284" s="110"/>
      <c r="F2284" s="110"/>
      <c r="G2284" s="110"/>
      <c r="H2284" s="109"/>
      <c r="I2284" s="109"/>
      <c r="J2284" s="109"/>
      <c r="K2284" s="109"/>
      <c r="L2284" s="107" t="str">
        <f>IF(COUNTA('Master Tables'!$A2284:$C2284)=0,"",IF(COUNTA('Master Tables'!$D2284:$E2284,'Master Tables'!$I2284)=3,"Yes","No"))</f>
        <v/>
      </c>
      <c r="M2284" s="107">
        <f>COUNTA('Master Tables'!$D2284:$E2284,'Master Tables'!$I2284)+IF('Master Tables'!$J2284="Yes",1,0)</f>
        <v>0</v>
      </c>
      <c r="N2284" s="108">
        <f>IF('Master Tables'!$M2284&gt;0,4,0)</f>
        <v>0</v>
      </c>
    </row>
    <row r="2285" spans="1:14">
      <c r="A2285" s="109"/>
      <c r="B2285" s="110"/>
      <c r="C2285" s="110"/>
      <c r="D2285" s="110"/>
      <c r="E2285" s="110"/>
      <c r="F2285" s="110"/>
      <c r="G2285" s="110"/>
      <c r="H2285" s="109"/>
      <c r="I2285" s="109"/>
      <c r="J2285" s="109"/>
      <c r="K2285" s="109"/>
      <c r="L2285" s="107" t="str">
        <f>IF(COUNTA('Master Tables'!$A2285:$C2285)=0,"",IF(COUNTA('Master Tables'!$D2285:$E2285,'Master Tables'!$I2285)=3,"Yes","No"))</f>
        <v/>
      </c>
      <c r="M2285" s="107">
        <f>COUNTA('Master Tables'!$D2285:$E2285,'Master Tables'!$I2285)+IF('Master Tables'!$J2285="Yes",1,0)</f>
        <v>0</v>
      </c>
      <c r="N2285" s="108">
        <f>IF('Master Tables'!$M2285&gt;0,4,0)</f>
        <v>0</v>
      </c>
    </row>
    <row r="2286" spans="1:14">
      <c r="A2286" s="109"/>
      <c r="B2286" s="110"/>
      <c r="C2286" s="110"/>
      <c r="D2286" s="110"/>
      <c r="E2286" s="110"/>
      <c r="F2286" s="110"/>
      <c r="G2286" s="110"/>
      <c r="H2286" s="109"/>
      <c r="I2286" s="109"/>
      <c r="J2286" s="109"/>
      <c r="K2286" s="109"/>
      <c r="L2286" s="107" t="str">
        <f>IF(COUNTA('Master Tables'!$A2286:$C2286)=0,"",IF(COUNTA('Master Tables'!$D2286:$E2286,'Master Tables'!$I2286)=3,"Yes","No"))</f>
        <v/>
      </c>
      <c r="M2286" s="107">
        <f>COUNTA('Master Tables'!$D2286:$E2286,'Master Tables'!$I2286)+IF('Master Tables'!$J2286="Yes",1,0)</f>
        <v>0</v>
      </c>
      <c r="N2286" s="108">
        <f>IF('Master Tables'!$M2286&gt;0,4,0)</f>
        <v>0</v>
      </c>
    </row>
    <row r="2287" spans="1:14">
      <c r="A2287" s="109"/>
      <c r="B2287" s="110"/>
      <c r="C2287" s="110"/>
      <c r="D2287" s="110"/>
      <c r="E2287" s="110"/>
      <c r="F2287" s="110"/>
      <c r="G2287" s="110"/>
      <c r="H2287" s="109"/>
      <c r="I2287" s="109"/>
      <c r="J2287" s="109"/>
      <c r="K2287" s="109"/>
      <c r="L2287" s="107" t="str">
        <f>IF(COUNTA('Master Tables'!$A2287:$C2287)=0,"",IF(COUNTA('Master Tables'!$D2287:$E2287,'Master Tables'!$I2287)=3,"Yes","No"))</f>
        <v/>
      </c>
      <c r="M2287" s="107">
        <f>COUNTA('Master Tables'!$D2287:$E2287,'Master Tables'!$I2287)+IF('Master Tables'!$J2287="Yes",1,0)</f>
        <v>0</v>
      </c>
      <c r="N2287" s="108">
        <f>IF('Master Tables'!$M2287&gt;0,4,0)</f>
        <v>0</v>
      </c>
    </row>
    <row r="2288" spans="1:14">
      <c r="A2288" s="109"/>
      <c r="B2288" s="110"/>
      <c r="C2288" s="110"/>
      <c r="D2288" s="110"/>
      <c r="E2288" s="110"/>
      <c r="F2288" s="110"/>
      <c r="G2288" s="110"/>
      <c r="H2288" s="109"/>
      <c r="I2288" s="109"/>
      <c r="J2288" s="109"/>
      <c r="K2288" s="109"/>
      <c r="L2288" s="107" t="str">
        <f>IF(COUNTA('Master Tables'!$A2288:$C2288)=0,"",IF(COUNTA('Master Tables'!$D2288:$E2288,'Master Tables'!$I2288)=3,"Yes","No"))</f>
        <v/>
      </c>
      <c r="M2288" s="107">
        <f>COUNTA('Master Tables'!$D2288:$E2288,'Master Tables'!$I2288)+IF('Master Tables'!$J2288="Yes",1,0)</f>
        <v>0</v>
      </c>
      <c r="N2288" s="108">
        <f>IF('Master Tables'!$M2288&gt;0,4,0)</f>
        <v>0</v>
      </c>
    </row>
    <row r="2289" spans="1:14">
      <c r="A2289" s="109"/>
      <c r="B2289" s="110"/>
      <c r="C2289" s="110"/>
      <c r="D2289" s="110"/>
      <c r="E2289" s="110"/>
      <c r="F2289" s="110"/>
      <c r="G2289" s="110"/>
      <c r="H2289" s="109"/>
      <c r="I2289" s="109"/>
      <c r="J2289" s="109"/>
      <c r="K2289" s="109"/>
      <c r="L2289" s="107" t="str">
        <f>IF(COUNTA('Master Tables'!$A2289:$C2289)=0,"",IF(COUNTA('Master Tables'!$D2289:$E2289,'Master Tables'!$I2289)=3,"Yes","No"))</f>
        <v/>
      </c>
      <c r="M2289" s="107">
        <f>COUNTA('Master Tables'!$D2289:$E2289,'Master Tables'!$I2289)+IF('Master Tables'!$J2289="Yes",1,0)</f>
        <v>0</v>
      </c>
      <c r="N2289" s="108">
        <f>IF('Master Tables'!$M2289&gt;0,4,0)</f>
        <v>0</v>
      </c>
    </row>
    <row r="2290" spans="1:14">
      <c r="A2290" s="109"/>
      <c r="B2290" s="110"/>
      <c r="C2290" s="110"/>
      <c r="D2290" s="110"/>
      <c r="E2290" s="110"/>
      <c r="F2290" s="110"/>
      <c r="G2290" s="110"/>
      <c r="H2290" s="109"/>
      <c r="I2290" s="109"/>
      <c r="J2290" s="109"/>
      <c r="K2290" s="109"/>
      <c r="L2290" s="107" t="str">
        <f>IF(COUNTA('Master Tables'!$A2290:$C2290)=0,"",IF(COUNTA('Master Tables'!$D2290:$E2290,'Master Tables'!$I2290)=3,"Yes","No"))</f>
        <v/>
      </c>
      <c r="M2290" s="107">
        <f>COUNTA('Master Tables'!$D2290:$E2290,'Master Tables'!$I2290)+IF('Master Tables'!$J2290="Yes",1,0)</f>
        <v>0</v>
      </c>
      <c r="N2290" s="108">
        <f>IF('Master Tables'!$M2290&gt;0,4,0)</f>
        <v>0</v>
      </c>
    </row>
    <row r="2291" spans="1:14">
      <c r="A2291" s="109"/>
      <c r="B2291" s="110"/>
      <c r="C2291" s="110"/>
      <c r="D2291" s="110"/>
      <c r="E2291" s="110"/>
      <c r="F2291" s="110"/>
      <c r="G2291" s="110"/>
      <c r="H2291" s="109"/>
      <c r="I2291" s="109"/>
      <c r="J2291" s="109"/>
      <c r="K2291" s="109"/>
      <c r="L2291" s="107" t="str">
        <f>IF(COUNTA('Master Tables'!$A2291:$C2291)=0,"",IF(COUNTA('Master Tables'!$D2291:$E2291,'Master Tables'!$I2291)=3,"Yes","No"))</f>
        <v/>
      </c>
      <c r="M2291" s="107">
        <f>COUNTA('Master Tables'!$D2291:$E2291,'Master Tables'!$I2291)+IF('Master Tables'!$J2291="Yes",1,0)</f>
        <v>0</v>
      </c>
      <c r="N2291" s="108">
        <f>IF('Master Tables'!$M2291&gt;0,4,0)</f>
        <v>0</v>
      </c>
    </row>
    <row r="2292" spans="1:14">
      <c r="A2292" s="109"/>
      <c r="B2292" s="110"/>
      <c r="C2292" s="110"/>
      <c r="D2292" s="110"/>
      <c r="E2292" s="110"/>
      <c r="F2292" s="110"/>
      <c r="G2292" s="110"/>
      <c r="H2292" s="109"/>
      <c r="I2292" s="109"/>
      <c r="J2292" s="109"/>
      <c r="K2292" s="109"/>
      <c r="L2292" s="107" t="str">
        <f>IF(COUNTA('Master Tables'!$A2292:$C2292)=0,"",IF(COUNTA('Master Tables'!$D2292:$E2292,'Master Tables'!$I2292)=3,"Yes","No"))</f>
        <v/>
      </c>
      <c r="M2292" s="107">
        <f>COUNTA('Master Tables'!$D2292:$E2292,'Master Tables'!$I2292)+IF('Master Tables'!$J2292="Yes",1,0)</f>
        <v>0</v>
      </c>
      <c r="N2292" s="108">
        <f>IF('Master Tables'!$M2292&gt;0,4,0)</f>
        <v>0</v>
      </c>
    </row>
    <row r="2293" spans="1:14">
      <c r="A2293" s="109"/>
      <c r="B2293" s="110"/>
      <c r="C2293" s="110"/>
      <c r="D2293" s="110"/>
      <c r="E2293" s="110"/>
      <c r="F2293" s="110"/>
      <c r="G2293" s="110"/>
      <c r="H2293" s="109"/>
      <c r="I2293" s="109"/>
      <c r="J2293" s="109"/>
      <c r="K2293" s="109"/>
      <c r="L2293" s="107" t="str">
        <f>IF(COUNTA('Master Tables'!$A2293:$C2293)=0,"",IF(COUNTA('Master Tables'!$D2293:$E2293,'Master Tables'!$I2293)=3,"Yes","No"))</f>
        <v/>
      </c>
      <c r="M2293" s="107">
        <f>COUNTA('Master Tables'!$D2293:$E2293,'Master Tables'!$I2293)+IF('Master Tables'!$J2293="Yes",1,0)</f>
        <v>0</v>
      </c>
      <c r="N2293" s="108">
        <f>IF('Master Tables'!$M2293&gt;0,4,0)</f>
        <v>0</v>
      </c>
    </row>
    <row r="2294" spans="1:14">
      <c r="A2294" s="109"/>
      <c r="B2294" s="110"/>
      <c r="C2294" s="110"/>
      <c r="D2294" s="110"/>
      <c r="E2294" s="110"/>
      <c r="F2294" s="110"/>
      <c r="G2294" s="110"/>
      <c r="H2294" s="109"/>
      <c r="I2294" s="109"/>
      <c r="J2294" s="109"/>
      <c r="K2294" s="109"/>
      <c r="L2294" s="107" t="str">
        <f>IF(COUNTA('Master Tables'!$A2294:$C2294)=0,"",IF(COUNTA('Master Tables'!$D2294:$E2294,'Master Tables'!$I2294)=3,"Yes","No"))</f>
        <v/>
      </c>
      <c r="M2294" s="107">
        <f>COUNTA('Master Tables'!$D2294:$E2294,'Master Tables'!$I2294)+IF('Master Tables'!$J2294="Yes",1,0)</f>
        <v>0</v>
      </c>
      <c r="N2294" s="108">
        <f>IF('Master Tables'!$M2294&gt;0,4,0)</f>
        <v>0</v>
      </c>
    </row>
    <row r="2295" spans="1:14">
      <c r="A2295" s="109"/>
      <c r="B2295" s="110"/>
      <c r="C2295" s="110"/>
      <c r="D2295" s="110"/>
      <c r="E2295" s="110"/>
      <c r="F2295" s="110"/>
      <c r="G2295" s="110"/>
      <c r="H2295" s="109"/>
      <c r="I2295" s="109"/>
      <c r="J2295" s="109"/>
      <c r="K2295" s="109"/>
      <c r="L2295" s="107" t="str">
        <f>IF(COUNTA('Master Tables'!$A2295:$C2295)=0,"",IF(COUNTA('Master Tables'!$D2295:$E2295,'Master Tables'!$I2295)=3,"Yes","No"))</f>
        <v/>
      </c>
      <c r="M2295" s="107">
        <f>COUNTA('Master Tables'!$D2295:$E2295,'Master Tables'!$I2295)+IF('Master Tables'!$J2295="Yes",1,0)</f>
        <v>0</v>
      </c>
      <c r="N2295" s="108">
        <f>IF('Master Tables'!$M2295&gt;0,4,0)</f>
        <v>0</v>
      </c>
    </row>
    <row r="2296" spans="1:14">
      <c r="A2296" s="109"/>
      <c r="B2296" s="110"/>
      <c r="C2296" s="110"/>
      <c r="D2296" s="110"/>
      <c r="E2296" s="110"/>
      <c r="F2296" s="110"/>
      <c r="G2296" s="110"/>
      <c r="H2296" s="109"/>
      <c r="I2296" s="109"/>
      <c r="J2296" s="109"/>
      <c r="K2296" s="109"/>
      <c r="L2296" s="107" t="str">
        <f>IF(COUNTA('Master Tables'!$A2296:$C2296)=0,"",IF(COUNTA('Master Tables'!$D2296:$E2296,'Master Tables'!$I2296)=3,"Yes","No"))</f>
        <v/>
      </c>
      <c r="M2296" s="107">
        <f>COUNTA('Master Tables'!$D2296:$E2296,'Master Tables'!$I2296)+IF('Master Tables'!$J2296="Yes",1,0)</f>
        <v>0</v>
      </c>
      <c r="N2296" s="108">
        <f>IF('Master Tables'!$M2296&gt;0,4,0)</f>
        <v>0</v>
      </c>
    </row>
    <row r="2297" spans="1:14">
      <c r="A2297" s="109"/>
      <c r="B2297" s="110"/>
      <c r="C2297" s="110"/>
      <c r="D2297" s="110"/>
      <c r="E2297" s="110"/>
      <c r="F2297" s="110"/>
      <c r="G2297" s="110"/>
      <c r="H2297" s="109"/>
      <c r="I2297" s="109"/>
      <c r="J2297" s="109"/>
      <c r="K2297" s="109"/>
      <c r="L2297" s="107" t="str">
        <f>IF(COUNTA('Master Tables'!$A2297:$C2297)=0,"",IF(COUNTA('Master Tables'!$D2297:$E2297,'Master Tables'!$I2297)=3,"Yes","No"))</f>
        <v/>
      </c>
      <c r="M2297" s="107">
        <f>COUNTA('Master Tables'!$D2297:$E2297,'Master Tables'!$I2297)+IF('Master Tables'!$J2297="Yes",1,0)</f>
        <v>0</v>
      </c>
      <c r="N2297" s="108">
        <f>IF('Master Tables'!$M2297&gt;0,4,0)</f>
        <v>0</v>
      </c>
    </row>
    <row r="2298" spans="1:14">
      <c r="A2298" s="109"/>
      <c r="B2298" s="110"/>
      <c r="C2298" s="110"/>
      <c r="D2298" s="110"/>
      <c r="E2298" s="110"/>
      <c r="F2298" s="110"/>
      <c r="G2298" s="110"/>
      <c r="H2298" s="109"/>
      <c r="I2298" s="109"/>
      <c r="J2298" s="109"/>
      <c r="K2298" s="109"/>
      <c r="L2298" s="107" t="str">
        <f>IF(COUNTA('Master Tables'!$A2298:$C2298)=0,"",IF(COUNTA('Master Tables'!$D2298:$E2298,'Master Tables'!$I2298)=3,"Yes","No"))</f>
        <v/>
      </c>
      <c r="M2298" s="107">
        <f>COUNTA('Master Tables'!$D2298:$E2298,'Master Tables'!$I2298)+IF('Master Tables'!$J2298="Yes",1,0)</f>
        <v>0</v>
      </c>
      <c r="N2298" s="108">
        <f>IF('Master Tables'!$M2298&gt;0,4,0)</f>
        <v>0</v>
      </c>
    </row>
    <row r="2299" spans="1:14">
      <c r="A2299" s="109"/>
      <c r="B2299" s="110"/>
      <c r="C2299" s="110"/>
      <c r="D2299" s="110"/>
      <c r="E2299" s="110"/>
      <c r="F2299" s="110"/>
      <c r="G2299" s="110"/>
      <c r="H2299" s="109"/>
      <c r="I2299" s="109"/>
      <c r="J2299" s="109"/>
      <c r="K2299" s="109"/>
      <c r="L2299" s="107" t="str">
        <f>IF(COUNTA('Master Tables'!$A2299:$C2299)=0,"",IF(COUNTA('Master Tables'!$D2299:$E2299,'Master Tables'!$I2299)=3,"Yes","No"))</f>
        <v/>
      </c>
      <c r="M2299" s="107">
        <f>COUNTA('Master Tables'!$D2299:$E2299,'Master Tables'!$I2299)+IF('Master Tables'!$J2299="Yes",1,0)</f>
        <v>0</v>
      </c>
      <c r="N2299" s="108">
        <f>IF('Master Tables'!$M2299&gt;0,4,0)</f>
        <v>0</v>
      </c>
    </row>
    <row r="2300" spans="1:14">
      <c r="A2300" s="109"/>
      <c r="B2300" s="110"/>
      <c r="C2300" s="110"/>
      <c r="D2300" s="110"/>
      <c r="E2300" s="110"/>
      <c r="F2300" s="110"/>
      <c r="G2300" s="110"/>
      <c r="H2300" s="109"/>
      <c r="I2300" s="109"/>
      <c r="J2300" s="109"/>
      <c r="K2300" s="109"/>
      <c r="L2300" s="107" t="str">
        <f>IF(COUNTA('Master Tables'!$A2300:$C2300)=0,"",IF(COUNTA('Master Tables'!$D2300:$E2300,'Master Tables'!$I2300)=3,"Yes","No"))</f>
        <v/>
      </c>
      <c r="M2300" s="107">
        <f>COUNTA('Master Tables'!$D2300:$E2300,'Master Tables'!$I2300)+IF('Master Tables'!$J2300="Yes",1,0)</f>
        <v>0</v>
      </c>
      <c r="N2300" s="108">
        <f>IF('Master Tables'!$M2300&gt;0,4,0)</f>
        <v>0</v>
      </c>
    </row>
    <row r="2301" spans="1:14">
      <c r="A2301" s="109"/>
      <c r="B2301" s="110"/>
      <c r="C2301" s="110"/>
      <c r="D2301" s="110"/>
      <c r="E2301" s="110"/>
      <c r="F2301" s="110"/>
      <c r="G2301" s="110"/>
      <c r="H2301" s="109"/>
      <c r="I2301" s="109"/>
      <c r="J2301" s="109"/>
      <c r="K2301" s="109"/>
      <c r="L2301" s="107" t="str">
        <f>IF(COUNTA('Master Tables'!$A2301:$C2301)=0,"",IF(COUNTA('Master Tables'!$D2301:$E2301,'Master Tables'!$I2301)=3,"Yes","No"))</f>
        <v/>
      </c>
      <c r="M2301" s="107">
        <f>COUNTA('Master Tables'!$D2301:$E2301,'Master Tables'!$I2301)+IF('Master Tables'!$J2301="Yes",1,0)</f>
        <v>0</v>
      </c>
      <c r="N2301" s="108">
        <f>IF('Master Tables'!$M2301&gt;0,4,0)</f>
        <v>0</v>
      </c>
    </row>
    <row r="2302" spans="1:14">
      <c r="A2302" s="109"/>
      <c r="B2302" s="110"/>
      <c r="C2302" s="110"/>
      <c r="D2302" s="110"/>
      <c r="E2302" s="110"/>
      <c r="F2302" s="110"/>
      <c r="G2302" s="110"/>
      <c r="H2302" s="109"/>
      <c r="I2302" s="109"/>
      <c r="J2302" s="109"/>
      <c r="K2302" s="109"/>
      <c r="L2302" s="107" t="str">
        <f>IF(COUNTA('Master Tables'!$A2302:$C2302)=0,"",IF(COUNTA('Master Tables'!$D2302:$E2302,'Master Tables'!$I2302)=3,"Yes","No"))</f>
        <v/>
      </c>
      <c r="M2302" s="107">
        <f>COUNTA('Master Tables'!$D2302:$E2302,'Master Tables'!$I2302)+IF('Master Tables'!$J2302="Yes",1,0)</f>
        <v>0</v>
      </c>
      <c r="N2302" s="108">
        <f>IF('Master Tables'!$M2302&gt;0,4,0)</f>
        <v>0</v>
      </c>
    </row>
    <row r="2303" spans="1:14">
      <c r="A2303" s="109"/>
      <c r="B2303" s="110"/>
      <c r="C2303" s="110"/>
      <c r="D2303" s="110"/>
      <c r="E2303" s="110"/>
      <c r="F2303" s="110"/>
      <c r="G2303" s="110"/>
      <c r="H2303" s="109"/>
      <c r="I2303" s="109"/>
      <c r="J2303" s="109"/>
      <c r="K2303" s="109"/>
      <c r="L2303" s="107" t="str">
        <f>IF(COUNTA('Master Tables'!$A2303:$C2303)=0,"",IF(COUNTA('Master Tables'!$D2303:$E2303,'Master Tables'!$I2303)=3,"Yes","No"))</f>
        <v/>
      </c>
      <c r="M2303" s="107">
        <f>COUNTA('Master Tables'!$D2303:$E2303,'Master Tables'!$I2303)+IF('Master Tables'!$J2303="Yes",1,0)</f>
        <v>0</v>
      </c>
      <c r="N2303" s="108">
        <f>IF('Master Tables'!$M2303&gt;0,4,0)</f>
        <v>0</v>
      </c>
    </row>
    <row r="2304" spans="1:14">
      <c r="A2304" s="109"/>
      <c r="B2304" s="110"/>
      <c r="C2304" s="110"/>
      <c r="D2304" s="110"/>
      <c r="E2304" s="110"/>
      <c r="F2304" s="110"/>
      <c r="G2304" s="110"/>
      <c r="H2304" s="109"/>
      <c r="I2304" s="109"/>
      <c r="J2304" s="109"/>
      <c r="K2304" s="109"/>
      <c r="L2304" s="107" t="str">
        <f>IF(COUNTA('Master Tables'!$A2304:$C2304)=0,"",IF(COUNTA('Master Tables'!$D2304:$E2304,'Master Tables'!$I2304)=3,"Yes","No"))</f>
        <v/>
      </c>
      <c r="M2304" s="107">
        <f>COUNTA('Master Tables'!$D2304:$E2304,'Master Tables'!$I2304)+IF('Master Tables'!$J2304="Yes",1,0)</f>
        <v>0</v>
      </c>
      <c r="N2304" s="108">
        <f>IF('Master Tables'!$M2304&gt;0,4,0)</f>
        <v>0</v>
      </c>
    </row>
    <row r="2305" spans="1:14">
      <c r="A2305" s="109"/>
      <c r="B2305" s="110"/>
      <c r="C2305" s="110"/>
      <c r="D2305" s="110"/>
      <c r="E2305" s="110"/>
      <c r="F2305" s="110"/>
      <c r="G2305" s="110"/>
      <c r="H2305" s="109"/>
      <c r="I2305" s="109"/>
      <c r="J2305" s="109"/>
      <c r="K2305" s="109"/>
      <c r="L2305" s="107" t="str">
        <f>IF(COUNTA('Master Tables'!$A2305:$C2305)=0,"",IF(COUNTA('Master Tables'!$D2305:$E2305,'Master Tables'!$I2305)=3,"Yes","No"))</f>
        <v/>
      </c>
      <c r="M2305" s="107">
        <f>COUNTA('Master Tables'!$D2305:$E2305,'Master Tables'!$I2305)+IF('Master Tables'!$J2305="Yes",1,0)</f>
        <v>0</v>
      </c>
      <c r="N2305" s="108">
        <f>IF('Master Tables'!$M2305&gt;0,4,0)</f>
        <v>0</v>
      </c>
    </row>
    <row r="2306" spans="1:14">
      <c r="A2306" s="109"/>
      <c r="B2306" s="110"/>
      <c r="C2306" s="110"/>
      <c r="D2306" s="110"/>
      <c r="E2306" s="110"/>
      <c r="F2306" s="110"/>
      <c r="G2306" s="110"/>
      <c r="H2306" s="109"/>
      <c r="I2306" s="109"/>
      <c r="J2306" s="109"/>
      <c r="K2306" s="109"/>
      <c r="L2306" s="107" t="str">
        <f>IF(COUNTA('Master Tables'!$A2306:$C2306)=0,"",IF(COUNTA('Master Tables'!$D2306:$E2306,'Master Tables'!$I2306)=3,"Yes","No"))</f>
        <v/>
      </c>
      <c r="M2306" s="107">
        <f>COUNTA('Master Tables'!$D2306:$E2306,'Master Tables'!$I2306)+IF('Master Tables'!$J2306="Yes",1,0)</f>
        <v>0</v>
      </c>
      <c r="N2306" s="108">
        <f>IF('Master Tables'!$M2306&gt;0,4,0)</f>
        <v>0</v>
      </c>
    </row>
    <row r="2307" spans="1:14">
      <c r="A2307" s="109"/>
      <c r="B2307" s="110"/>
      <c r="C2307" s="110"/>
      <c r="D2307" s="110"/>
      <c r="E2307" s="110"/>
      <c r="F2307" s="110"/>
      <c r="G2307" s="110"/>
      <c r="H2307" s="109"/>
      <c r="I2307" s="109"/>
      <c r="J2307" s="109"/>
      <c r="K2307" s="109"/>
      <c r="L2307" s="107" t="str">
        <f>IF(COUNTA('Master Tables'!$A2307:$C2307)=0,"",IF(COUNTA('Master Tables'!$D2307:$E2307,'Master Tables'!$I2307)=3,"Yes","No"))</f>
        <v/>
      </c>
      <c r="M2307" s="107">
        <f>COUNTA('Master Tables'!$D2307:$E2307,'Master Tables'!$I2307)+IF('Master Tables'!$J2307="Yes",1,0)</f>
        <v>0</v>
      </c>
      <c r="N2307" s="108">
        <f>IF('Master Tables'!$M2307&gt;0,4,0)</f>
        <v>0</v>
      </c>
    </row>
    <row r="2308" spans="1:14">
      <c r="A2308" s="109"/>
      <c r="B2308" s="110"/>
      <c r="C2308" s="110"/>
      <c r="D2308" s="110"/>
      <c r="E2308" s="110"/>
      <c r="F2308" s="110"/>
      <c r="G2308" s="110"/>
      <c r="H2308" s="109"/>
      <c r="I2308" s="109"/>
      <c r="J2308" s="109"/>
      <c r="K2308" s="109"/>
      <c r="L2308" s="107" t="str">
        <f>IF(COUNTA('Master Tables'!$A2308:$C2308)=0,"",IF(COUNTA('Master Tables'!$D2308:$E2308,'Master Tables'!$I2308)=3,"Yes","No"))</f>
        <v/>
      </c>
      <c r="M2308" s="107">
        <f>COUNTA('Master Tables'!$D2308:$E2308,'Master Tables'!$I2308)+IF('Master Tables'!$J2308="Yes",1,0)</f>
        <v>0</v>
      </c>
      <c r="N2308" s="108">
        <f>IF('Master Tables'!$M2308&gt;0,4,0)</f>
        <v>0</v>
      </c>
    </row>
    <row r="2309" spans="1:14">
      <c r="A2309" s="109"/>
      <c r="B2309" s="110"/>
      <c r="C2309" s="110"/>
      <c r="D2309" s="110"/>
      <c r="E2309" s="110"/>
      <c r="F2309" s="110"/>
      <c r="G2309" s="110"/>
      <c r="H2309" s="109"/>
      <c r="I2309" s="109"/>
      <c r="J2309" s="109"/>
      <c r="K2309" s="109"/>
      <c r="L2309" s="107" t="str">
        <f>IF(COUNTA('Master Tables'!$A2309:$C2309)=0,"",IF(COUNTA('Master Tables'!$D2309:$E2309,'Master Tables'!$I2309)=3,"Yes","No"))</f>
        <v/>
      </c>
      <c r="M2309" s="107">
        <f>COUNTA('Master Tables'!$D2309:$E2309,'Master Tables'!$I2309)+IF('Master Tables'!$J2309="Yes",1,0)</f>
        <v>0</v>
      </c>
      <c r="N2309" s="108">
        <f>IF('Master Tables'!$M2309&gt;0,4,0)</f>
        <v>0</v>
      </c>
    </row>
    <row r="2310" spans="1:14">
      <c r="A2310" s="109"/>
      <c r="B2310" s="110"/>
      <c r="C2310" s="110"/>
      <c r="D2310" s="110"/>
      <c r="E2310" s="110"/>
      <c r="F2310" s="110"/>
      <c r="G2310" s="110"/>
      <c r="H2310" s="109"/>
      <c r="I2310" s="109"/>
      <c r="J2310" s="109"/>
      <c r="K2310" s="109"/>
      <c r="L2310" s="107" t="str">
        <f>IF(COUNTA('Master Tables'!$A2310:$C2310)=0,"",IF(COUNTA('Master Tables'!$D2310:$E2310,'Master Tables'!$I2310)=3,"Yes","No"))</f>
        <v/>
      </c>
      <c r="M2310" s="107">
        <f>COUNTA('Master Tables'!$D2310:$E2310,'Master Tables'!$I2310)+IF('Master Tables'!$J2310="Yes",1,0)</f>
        <v>0</v>
      </c>
      <c r="N2310" s="108">
        <f>IF('Master Tables'!$M2310&gt;0,4,0)</f>
        <v>0</v>
      </c>
    </row>
    <row r="2311" spans="1:14">
      <c r="A2311" s="109"/>
      <c r="B2311" s="110"/>
      <c r="C2311" s="110"/>
      <c r="D2311" s="110"/>
      <c r="E2311" s="110"/>
      <c r="F2311" s="110"/>
      <c r="G2311" s="110"/>
      <c r="H2311" s="109"/>
      <c r="I2311" s="109"/>
      <c r="J2311" s="109"/>
      <c r="K2311" s="109"/>
      <c r="L2311" s="107" t="str">
        <f>IF(COUNTA('Master Tables'!$A2311:$C2311)=0,"",IF(COUNTA('Master Tables'!$D2311:$E2311,'Master Tables'!$I2311)=3,"Yes","No"))</f>
        <v/>
      </c>
      <c r="M2311" s="107">
        <f>COUNTA('Master Tables'!$D2311:$E2311,'Master Tables'!$I2311)+IF('Master Tables'!$J2311="Yes",1,0)</f>
        <v>0</v>
      </c>
      <c r="N2311" s="108">
        <f>IF('Master Tables'!$M2311&gt;0,4,0)</f>
        <v>0</v>
      </c>
    </row>
    <row r="2312" spans="1:14">
      <c r="A2312" s="109"/>
      <c r="B2312" s="110"/>
      <c r="C2312" s="110"/>
      <c r="D2312" s="110"/>
      <c r="E2312" s="110"/>
      <c r="F2312" s="110"/>
      <c r="G2312" s="110"/>
      <c r="H2312" s="109"/>
      <c r="I2312" s="109"/>
      <c r="J2312" s="109"/>
      <c r="K2312" s="109"/>
      <c r="L2312" s="107" t="str">
        <f>IF(COUNTA('Master Tables'!$A2312:$C2312)=0,"",IF(COUNTA('Master Tables'!$D2312:$E2312,'Master Tables'!$I2312)=3,"Yes","No"))</f>
        <v/>
      </c>
      <c r="M2312" s="107">
        <f>COUNTA('Master Tables'!$D2312:$E2312,'Master Tables'!$I2312)+IF('Master Tables'!$J2312="Yes",1,0)</f>
        <v>0</v>
      </c>
      <c r="N2312" s="108">
        <f>IF('Master Tables'!$M2312&gt;0,4,0)</f>
        <v>0</v>
      </c>
    </row>
    <row r="2313" spans="1:14">
      <c r="A2313" s="109"/>
      <c r="B2313" s="110"/>
      <c r="C2313" s="110"/>
      <c r="D2313" s="110"/>
      <c r="E2313" s="110"/>
      <c r="F2313" s="110"/>
      <c r="G2313" s="110"/>
      <c r="H2313" s="109"/>
      <c r="I2313" s="109"/>
      <c r="J2313" s="109"/>
      <c r="K2313" s="109"/>
      <c r="L2313" s="107" t="str">
        <f>IF(COUNTA('Master Tables'!$A2313:$C2313)=0,"",IF(COUNTA('Master Tables'!$D2313:$E2313,'Master Tables'!$I2313)=3,"Yes","No"))</f>
        <v/>
      </c>
      <c r="M2313" s="107">
        <f>COUNTA('Master Tables'!$D2313:$E2313,'Master Tables'!$I2313)+IF('Master Tables'!$J2313="Yes",1,0)</f>
        <v>0</v>
      </c>
      <c r="N2313" s="108">
        <f>IF('Master Tables'!$M2313&gt;0,4,0)</f>
        <v>0</v>
      </c>
    </row>
    <row r="2314" spans="1:14">
      <c r="A2314" s="109"/>
      <c r="B2314" s="110"/>
      <c r="C2314" s="110"/>
      <c r="D2314" s="110"/>
      <c r="E2314" s="110"/>
      <c r="F2314" s="110"/>
      <c r="G2314" s="110"/>
      <c r="H2314" s="109"/>
      <c r="I2314" s="109"/>
      <c r="J2314" s="109"/>
      <c r="K2314" s="109"/>
      <c r="L2314" s="107" t="str">
        <f>IF(COUNTA('Master Tables'!$A2314:$C2314)=0,"",IF(COUNTA('Master Tables'!$D2314:$E2314,'Master Tables'!$I2314)=3,"Yes","No"))</f>
        <v/>
      </c>
      <c r="M2314" s="107">
        <f>COUNTA('Master Tables'!$D2314:$E2314,'Master Tables'!$I2314)+IF('Master Tables'!$J2314="Yes",1,0)</f>
        <v>0</v>
      </c>
      <c r="N2314" s="108">
        <f>IF('Master Tables'!$M2314&gt;0,4,0)</f>
        <v>0</v>
      </c>
    </row>
    <row r="2315" spans="1:14">
      <c r="A2315" s="109"/>
      <c r="B2315" s="110"/>
      <c r="C2315" s="110"/>
      <c r="D2315" s="110"/>
      <c r="E2315" s="110"/>
      <c r="F2315" s="110"/>
      <c r="G2315" s="110"/>
      <c r="H2315" s="109"/>
      <c r="I2315" s="109"/>
      <c r="J2315" s="109"/>
      <c r="K2315" s="109"/>
      <c r="L2315" s="107" t="str">
        <f>IF(COUNTA('Master Tables'!$A2315:$C2315)=0,"",IF(COUNTA('Master Tables'!$D2315:$E2315,'Master Tables'!$I2315)=3,"Yes","No"))</f>
        <v/>
      </c>
      <c r="M2315" s="107">
        <f>COUNTA('Master Tables'!$D2315:$E2315,'Master Tables'!$I2315)+IF('Master Tables'!$J2315="Yes",1,0)</f>
        <v>0</v>
      </c>
      <c r="N2315" s="108">
        <f>IF('Master Tables'!$M2315&gt;0,4,0)</f>
        <v>0</v>
      </c>
    </row>
    <row r="2316" spans="1:14">
      <c r="A2316" s="109"/>
      <c r="B2316" s="110"/>
      <c r="C2316" s="110"/>
      <c r="D2316" s="110"/>
      <c r="E2316" s="110"/>
      <c r="F2316" s="110"/>
      <c r="G2316" s="110"/>
      <c r="H2316" s="109"/>
      <c r="I2316" s="109"/>
      <c r="J2316" s="109"/>
      <c r="K2316" s="109"/>
      <c r="L2316" s="107" t="str">
        <f>IF(COUNTA('Master Tables'!$A2316:$C2316)=0,"",IF(COUNTA('Master Tables'!$D2316:$E2316,'Master Tables'!$I2316)=3,"Yes","No"))</f>
        <v/>
      </c>
      <c r="M2316" s="107">
        <f>COUNTA('Master Tables'!$D2316:$E2316,'Master Tables'!$I2316)+IF('Master Tables'!$J2316="Yes",1,0)</f>
        <v>0</v>
      </c>
      <c r="N2316" s="108">
        <f>IF('Master Tables'!$M2316&gt;0,4,0)</f>
        <v>0</v>
      </c>
    </row>
    <row r="2317" spans="1:14">
      <c r="A2317" s="109"/>
      <c r="B2317" s="110"/>
      <c r="C2317" s="110"/>
      <c r="D2317" s="110"/>
      <c r="E2317" s="110"/>
      <c r="F2317" s="110"/>
      <c r="G2317" s="110"/>
      <c r="H2317" s="109"/>
      <c r="I2317" s="109"/>
      <c r="J2317" s="109"/>
      <c r="K2317" s="109"/>
      <c r="L2317" s="107" t="str">
        <f>IF(COUNTA('Master Tables'!$A2317:$C2317)=0,"",IF(COUNTA('Master Tables'!$D2317:$E2317,'Master Tables'!$I2317)=3,"Yes","No"))</f>
        <v/>
      </c>
      <c r="M2317" s="107">
        <f>COUNTA('Master Tables'!$D2317:$E2317,'Master Tables'!$I2317)+IF('Master Tables'!$J2317="Yes",1,0)</f>
        <v>0</v>
      </c>
      <c r="N2317" s="108">
        <f>IF('Master Tables'!$M2317&gt;0,4,0)</f>
        <v>0</v>
      </c>
    </row>
    <row r="2318" spans="1:14">
      <c r="A2318" s="109"/>
      <c r="B2318" s="110"/>
      <c r="C2318" s="110"/>
      <c r="D2318" s="110"/>
      <c r="E2318" s="110"/>
      <c r="F2318" s="110"/>
      <c r="G2318" s="110"/>
      <c r="H2318" s="109"/>
      <c r="I2318" s="109"/>
      <c r="J2318" s="109"/>
      <c r="K2318" s="109"/>
      <c r="L2318" s="107" t="str">
        <f>IF(COUNTA('Master Tables'!$A2318:$C2318)=0,"",IF(COUNTA('Master Tables'!$D2318:$E2318,'Master Tables'!$I2318)=3,"Yes","No"))</f>
        <v/>
      </c>
      <c r="M2318" s="107">
        <f>COUNTA('Master Tables'!$D2318:$E2318,'Master Tables'!$I2318)+IF('Master Tables'!$J2318="Yes",1,0)</f>
        <v>0</v>
      </c>
      <c r="N2318" s="108">
        <f>IF('Master Tables'!$M2318&gt;0,4,0)</f>
        <v>0</v>
      </c>
    </row>
    <row r="2319" spans="1:14">
      <c r="A2319" s="109"/>
      <c r="B2319" s="110"/>
      <c r="C2319" s="110"/>
      <c r="D2319" s="110"/>
      <c r="E2319" s="110"/>
      <c r="F2319" s="110"/>
      <c r="G2319" s="110"/>
      <c r="H2319" s="109"/>
      <c r="I2319" s="109"/>
      <c r="J2319" s="109"/>
      <c r="K2319" s="109"/>
      <c r="L2319" s="107" t="str">
        <f>IF(COUNTA('Master Tables'!$A2319:$C2319)=0,"",IF(COUNTA('Master Tables'!$D2319:$E2319,'Master Tables'!$I2319)=3,"Yes","No"))</f>
        <v/>
      </c>
      <c r="M2319" s="107">
        <f>COUNTA('Master Tables'!$D2319:$E2319,'Master Tables'!$I2319)+IF('Master Tables'!$J2319="Yes",1,0)</f>
        <v>0</v>
      </c>
      <c r="N2319" s="108">
        <f>IF('Master Tables'!$M2319&gt;0,4,0)</f>
        <v>0</v>
      </c>
    </row>
    <row r="2320" spans="1:14">
      <c r="A2320" s="109"/>
      <c r="B2320" s="110"/>
      <c r="C2320" s="110"/>
      <c r="D2320" s="110"/>
      <c r="E2320" s="110"/>
      <c r="F2320" s="110"/>
      <c r="G2320" s="110"/>
      <c r="H2320" s="109"/>
      <c r="I2320" s="109"/>
      <c r="J2320" s="109"/>
      <c r="K2320" s="109"/>
      <c r="L2320" s="107" t="str">
        <f>IF(COUNTA('Master Tables'!$A2320:$C2320)=0,"",IF(COUNTA('Master Tables'!$D2320:$E2320,'Master Tables'!$I2320)=3,"Yes","No"))</f>
        <v/>
      </c>
      <c r="M2320" s="107">
        <f>COUNTA('Master Tables'!$D2320:$E2320,'Master Tables'!$I2320)+IF('Master Tables'!$J2320="Yes",1,0)</f>
        <v>0</v>
      </c>
      <c r="N2320" s="108">
        <f>IF('Master Tables'!$M2320&gt;0,4,0)</f>
        <v>0</v>
      </c>
    </row>
    <row r="2321" spans="1:14">
      <c r="A2321" s="109"/>
      <c r="B2321" s="110"/>
      <c r="C2321" s="110"/>
      <c r="D2321" s="110"/>
      <c r="E2321" s="110"/>
      <c r="F2321" s="110"/>
      <c r="G2321" s="110"/>
      <c r="H2321" s="109"/>
      <c r="I2321" s="109"/>
      <c r="J2321" s="109"/>
      <c r="K2321" s="109"/>
      <c r="L2321" s="107" t="str">
        <f>IF(COUNTA('Master Tables'!$A2321:$C2321)=0,"",IF(COUNTA('Master Tables'!$D2321:$E2321,'Master Tables'!$I2321)=3,"Yes","No"))</f>
        <v/>
      </c>
      <c r="M2321" s="107">
        <f>COUNTA('Master Tables'!$D2321:$E2321,'Master Tables'!$I2321)+IF('Master Tables'!$J2321="Yes",1,0)</f>
        <v>0</v>
      </c>
      <c r="N2321" s="108">
        <f>IF('Master Tables'!$M2321&gt;0,4,0)</f>
        <v>0</v>
      </c>
    </row>
    <row r="2322" spans="1:14">
      <c r="A2322" s="109"/>
      <c r="B2322" s="110"/>
      <c r="C2322" s="110"/>
      <c r="D2322" s="110"/>
      <c r="E2322" s="110"/>
      <c r="F2322" s="110"/>
      <c r="G2322" s="110"/>
      <c r="H2322" s="109"/>
      <c r="I2322" s="109"/>
      <c r="J2322" s="109"/>
      <c r="K2322" s="109"/>
      <c r="L2322" s="107" t="str">
        <f>IF(COUNTA('Master Tables'!$A2322:$C2322)=0,"",IF(COUNTA('Master Tables'!$D2322:$E2322,'Master Tables'!$I2322)=3,"Yes","No"))</f>
        <v/>
      </c>
      <c r="M2322" s="107">
        <f>COUNTA('Master Tables'!$D2322:$E2322,'Master Tables'!$I2322)+IF('Master Tables'!$J2322="Yes",1,0)</f>
        <v>0</v>
      </c>
      <c r="N2322" s="108">
        <f>IF('Master Tables'!$M2322&gt;0,4,0)</f>
        <v>0</v>
      </c>
    </row>
    <row r="2323" spans="1:14">
      <c r="A2323" s="109"/>
      <c r="B2323" s="110"/>
      <c r="C2323" s="110"/>
      <c r="D2323" s="110"/>
      <c r="E2323" s="110"/>
      <c r="F2323" s="110"/>
      <c r="G2323" s="110"/>
      <c r="H2323" s="109"/>
      <c r="I2323" s="109"/>
      <c r="J2323" s="109"/>
      <c r="K2323" s="109"/>
      <c r="L2323" s="107" t="str">
        <f>IF(COUNTA('Master Tables'!$A2323:$C2323)=0,"",IF(COUNTA('Master Tables'!$D2323:$E2323,'Master Tables'!$I2323)=3,"Yes","No"))</f>
        <v/>
      </c>
      <c r="M2323" s="107">
        <f>COUNTA('Master Tables'!$D2323:$E2323,'Master Tables'!$I2323)+IF('Master Tables'!$J2323="Yes",1,0)</f>
        <v>0</v>
      </c>
      <c r="N2323" s="108">
        <f>IF('Master Tables'!$M2323&gt;0,4,0)</f>
        <v>0</v>
      </c>
    </row>
    <row r="2324" spans="1:14">
      <c r="A2324" s="109"/>
      <c r="B2324" s="110"/>
      <c r="C2324" s="110"/>
      <c r="D2324" s="110"/>
      <c r="E2324" s="110"/>
      <c r="F2324" s="110"/>
      <c r="G2324" s="110"/>
      <c r="H2324" s="109"/>
      <c r="I2324" s="109"/>
      <c r="J2324" s="109"/>
      <c r="K2324" s="109"/>
      <c r="L2324" s="107" t="str">
        <f>IF(COUNTA('Master Tables'!$A2324:$C2324)=0,"",IF(COUNTA('Master Tables'!$D2324:$E2324,'Master Tables'!$I2324)=3,"Yes","No"))</f>
        <v/>
      </c>
      <c r="M2324" s="107">
        <f>COUNTA('Master Tables'!$D2324:$E2324,'Master Tables'!$I2324)+IF('Master Tables'!$J2324="Yes",1,0)</f>
        <v>0</v>
      </c>
      <c r="N2324" s="108">
        <f>IF('Master Tables'!$M2324&gt;0,4,0)</f>
        <v>0</v>
      </c>
    </row>
    <row r="2325" spans="1:14">
      <c r="A2325" s="109"/>
      <c r="B2325" s="110"/>
      <c r="C2325" s="110"/>
      <c r="D2325" s="110"/>
      <c r="E2325" s="110"/>
      <c r="F2325" s="110"/>
      <c r="G2325" s="110"/>
      <c r="H2325" s="109"/>
      <c r="I2325" s="109"/>
      <c r="J2325" s="109"/>
      <c r="K2325" s="109"/>
      <c r="L2325" s="107" t="str">
        <f>IF(COUNTA('Master Tables'!$A2325:$C2325)=0,"",IF(COUNTA('Master Tables'!$D2325:$E2325,'Master Tables'!$I2325)=3,"Yes","No"))</f>
        <v/>
      </c>
      <c r="M2325" s="107">
        <f>COUNTA('Master Tables'!$D2325:$E2325,'Master Tables'!$I2325)+IF('Master Tables'!$J2325="Yes",1,0)</f>
        <v>0</v>
      </c>
      <c r="N2325" s="108">
        <f>IF('Master Tables'!$M2325&gt;0,4,0)</f>
        <v>0</v>
      </c>
    </row>
    <row r="2326" spans="1:14">
      <c r="A2326" s="109"/>
      <c r="B2326" s="110"/>
      <c r="C2326" s="110"/>
      <c r="D2326" s="110"/>
      <c r="E2326" s="110"/>
      <c r="F2326" s="110"/>
      <c r="G2326" s="110"/>
      <c r="H2326" s="109"/>
      <c r="I2326" s="109"/>
      <c r="J2326" s="109"/>
      <c r="K2326" s="109"/>
      <c r="L2326" s="107" t="str">
        <f>IF(COUNTA('Master Tables'!$A2326:$C2326)=0,"",IF(COUNTA('Master Tables'!$D2326:$E2326,'Master Tables'!$I2326)=3,"Yes","No"))</f>
        <v/>
      </c>
      <c r="M2326" s="107">
        <f>COUNTA('Master Tables'!$D2326:$E2326,'Master Tables'!$I2326)+IF('Master Tables'!$J2326="Yes",1,0)</f>
        <v>0</v>
      </c>
      <c r="N2326" s="108">
        <f>IF('Master Tables'!$M2326&gt;0,4,0)</f>
        <v>0</v>
      </c>
    </row>
    <row r="2327" spans="1:14">
      <c r="A2327" s="109"/>
      <c r="B2327" s="110"/>
      <c r="C2327" s="110"/>
      <c r="D2327" s="110"/>
      <c r="E2327" s="110"/>
      <c r="F2327" s="110"/>
      <c r="G2327" s="110"/>
      <c r="H2327" s="109"/>
      <c r="I2327" s="109"/>
      <c r="J2327" s="109"/>
      <c r="K2327" s="109"/>
      <c r="L2327" s="107" t="str">
        <f>IF(COUNTA('Master Tables'!$A2327:$C2327)=0,"",IF(COUNTA('Master Tables'!$D2327:$E2327,'Master Tables'!$I2327)=3,"Yes","No"))</f>
        <v/>
      </c>
      <c r="M2327" s="107">
        <f>COUNTA('Master Tables'!$D2327:$E2327,'Master Tables'!$I2327)+IF('Master Tables'!$J2327="Yes",1,0)</f>
        <v>0</v>
      </c>
      <c r="N2327" s="108">
        <f>IF('Master Tables'!$M2327&gt;0,4,0)</f>
        <v>0</v>
      </c>
    </row>
    <row r="2328" spans="1:14">
      <c r="A2328" s="109"/>
      <c r="B2328" s="110"/>
      <c r="C2328" s="110"/>
      <c r="D2328" s="110"/>
      <c r="E2328" s="110"/>
      <c r="F2328" s="110"/>
      <c r="G2328" s="110"/>
      <c r="H2328" s="109"/>
      <c r="I2328" s="109"/>
      <c r="J2328" s="109"/>
      <c r="K2328" s="109"/>
      <c r="L2328" s="107" t="str">
        <f>IF(COUNTA('Master Tables'!$A2328:$C2328)=0,"",IF(COUNTA('Master Tables'!$D2328:$E2328,'Master Tables'!$I2328)=3,"Yes","No"))</f>
        <v/>
      </c>
      <c r="M2328" s="107">
        <f>COUNTA('Master Tables'!$D2328:$E2328,'Master Tables'!$I2328)+IF('Master Tables'!$J2328="Yes",1,0)</f>
        <v>0</v>
      </c>
      <c r="N2328" s="108">
        <f>IF('Master Tables'!$M2328&gt;0,4,0)</f>
        <v>0</v>
      </c>
    </row>
    <row r="2329" spans="1:14">
      <c r="A2329" s="109"/>
      <c r="B2329" s="110"/>
      <c r="C2329" s="110"/>
      <c r="D2329" s="110"/>
      <c r="E2329" s="110"/>
      <c r="F2329" s="110"/>
      <c r="G2329" s="110"/>
      <c r="H2329" s="109"/>
      <c r="I2329" s="109"/>
      <c r="J2329" s="109"/>
      <c r="K2329" s="109"/>
      <c r="L2329" s="107" t="str">
        <f>IF(COUNTA('Master Tables'!$A2329:$C2329)=0,"",IF(COUNTA('Master Tables'!$D2329:$E2329,'Master Tables'!$I2329)=3,"Yes","No"))</f>
        <v/>
      </c>
      <c r="M2329" s="107">
        <f>COUNTA('Master Tables'!$D2329:$E2329,'Master Tables'!$I2329)+IF('Master Tables'!$J2329="Yes",1,0)</f>
        <v>0</v>
      </c>
      <c r="N2329" s="108">
        <f>IF('Master Tables'!$M2329&gt;0,4,0)</f>
        <v>0</v>
      </c>
    </row>
    <row r="2330" spans="1:14">
      <c r="A2330" s="109"/>
      <c r="B2330" s="110"/>
      <c r="C2330" s="110"/>
      <c r="D2330" s="110"/>
      <c r="E2330" s="110"/>
      <c r="F2330" s="110"/>
      <c r="G2330" s="110"/>
      <c r="H2330" s="109"/>
      <c r="I2330" s="109"/>
      <c r="J2330" s="109"/>
      <c r="K2330" s="109"/>
      <c r="L2330" s="107" t="str">
        <f>IF(COUNTA('Master Tables'!$A2330:$C2330)=0,"",IF(COUNTA('Master Tables'!$D2330:$E2330,'Master Tables'!$I2330)=3,"Yes","No"))</f>
        <v/>
      </c>
      <c r="M2330" s="107">
        <f>COUNTA('Master Tables'!$D2330:$E2330,'Master Tables'!$I2330)+IF('Master Tables'!$J2330="Yes",1,0)</f>
        <v>0</v>
      </c>
      <c r="N2330" s="108">
        <f>IF('Master Tables'!$M2330&gt;0,4,0)</f>
        <v>0</v>
      </c>
    </row>
    <row r="2331" spans="1:14">
      <c r="A2331" s="109"/>
      <c r="B2331" s="110"/>
      <c r="C2331" s="110"/>
      <c r="D2331" s="110"/>
      <c r="E2331" s="110"/>
      <c r="F2331" s="110"/>
      <c r="G2331" s="110"/>
      <c r="H2331" s="109"/>
      <c r="I2331" s="109"/>
      <c r="J2331" s="109"/>
      <c r="K2331" s="109"/>
      <c r="L2331" s="107" t="str">
        <f>IF(COUNTA('Master Tables'!$A2331:$C2331)=0,"",IF(COUNTA('Master Tables'!$D2331:$E2331,'Master Tables'!$I2331)=3,"Yes","No"))</f>
        <v/>
      </c>
      <c r="M2331" s="107">
        <f>COUNTA('Master Tables'!$D2331:$E2331,'Master Tables'!$I2331)+IF('Master Tables'!$J2331="Yes",1,0)</f>
        <v>0</v>
      </c>
      <c r="N2331" s="108">
        <f>IF('Master Tables'!$M2331&gt;0,4,0)</f>
        <v>0</v>
      </c>
    </row>
    <row r="2332" spans="1:14">
      <c r="A2332" s="109"/>
      <c r="B2332" s="110"/>
      <c r="C2332" s="110"/>
      <c r="D2332" s="110"/>
      <c r="E2332" s="110"/>
      <c r="F2332" s="110"/>
      <c r="G2332" s="110"/>
      <c r="H2332" s="109"/>
      <c r="I2332" s="109"/>
      <c r="J2332" s="109"/>
      <c r="K2332" s="109"/>
      <c r="L2332" s="107" t="str">
        <f>IF(COUNTA('Master Tables'!$A2332:$C2332)=0,"",IF(COUNTA('Master Tables'!$D2332:$E2332,'Master Tables'!$I2332)=3,"Yes","No"))</f>
        <v/>
      </c>
      <c r="M2332" s="107">
        <f>COUNTA('Master Tables'!$D2332:$E2332,'Master Tables'!$I2332)+IF('Master Tables'!$J2332="Yes",1,0)</f>
        <v>0</v>
      </c>
      <c r="N2332" s="108">
        <f>IF('Master Tables'!$M2332&gt;0,4,0)</f>
        <v>0</v>
      </c>
    </row>
    <row r="2333" spans="1:14">
      <c r="A2333" s="109"/>
      <c r="B2333" s="110"/>
      <c r="C2333" s="110"/>
      <c r="D2333" s="110"/>
      <c r="E2333" s="110"/>
      <c r="F2333" s="110"/>
      <c r="G2333" s="110"/>
      <c r="H2333" s="109"/>
      <c r="I2333" s="109"/>
      <c r="J2333" s="109"/>
      <c r="K2333" s="109"/>
      <c r="L2333" s="107" t="str">
        <f>IF(COUNTA('Master Tables'!$A2333:$C2333)=0,"",IF(COUNTA('Master Tables'!$D2333:$E2333,'Master Tables'!$I2333)=3,"Yes","No"))</f>
        <v/>
      </c>
      <c r="M2333" s="107">
        <f>COUNTA('Master Tables'!$D2333:$E2333,'Master Tables'!$I2333)+IF('Master Tables'!$J2333="Yes",1,0)</f>
        <v>0</v>
      </c>
      <c r="N2333" s="108">
        <f>IF('Master Tables'!$M2333&gt;0,4,0)</f>
        <v>0</v>
      </c>
    </row>
    <row r="2334" spans="1:14">
      <c r="A2334" s="109"/>
      <c r="B2334" s="110"/>
      <c r="C2334" s="110"/>
      <c r="D2334" s="110"/>
      <c r="E2334" s="110"/>
      <c r="F2334" s="110"/>
      <c r="G2334" s="110"/>
      <c r="H2334" s="109"/>
      <c r="I2334" s="109"/>
      <c r="J2334" s="109"/>
      <c r="K2334" s="109"/>
      <c r="L2334" s="107" t="str">
        <f>IF(COUNTA('Master Tables'!$A2334:$C2334)=0,"",IF(COUNTA('Master Tables'!$D2334:$E2334,'Master Tables'!$I2334)=3,"Yes","No"))</f>
        <v/>
      </c>
      <c r="M2334" s="107">
        <f>COUNTA('Master Tables'!$D2334:$E2334,'Master Tables'!$I2334)+IF('Master Tables'!$J2334="Yes",1,0)</f>
        <v>0</v>
      </c>
      <c r="N2334" s="108">
        <f>IF('Master Tables'!$M2334&gt;0,4,0)</f>
        <v>0</v>
      </c>
    </row>
    <row r="2335" spans="1:14">
      <c r="A2335" s="109"/>
      <c r="B2335" s="110"/>
      <c r="C2335" s="110"/>
      <c r="D2335" s="110"/>
      <c r="E2335" s="110"/>
      <c r="F2335" s="110"/>
      <c r="G2335" s="110"/>
      <c r="H2335" s="109"/>
      <c r="I2335" s="109"/>
      <c r="J2335" s="109"/>
      <c r="K2335" s="109"/>
      <c r="L2335" s="107" t="str">
        <f>IF(COUNTA('Master Tables'!$A2335:$C2335)=0,"",IF(COUNTA('Master Tables'!$D2335:$E2335,'Master Tables'!$I2335)=3,"Yes","No"))</f>
        <v/>
      </c>
      <c r="M2335" s="107">
        <f>COUNTA('Master Tables'!$D2335:$E2335,'Master Tables'!$I2335)+IF('Master Tables'!$J2335="Yes",1,0)</f>
        <v>0</v>
      </c>
      <c r="N2335" s="108">
        <f>IF('Master Tables'!$M2335&gt;0,4,0)</f>
        <v>0</v>
      </c>
    </row>
    <row r="2336" spans="1:14">
      <c r="A2336" s="109"/>
      <c r="B2336" s="110"/>
      <c r="C2336" s="110"/>
      <c r="D2336" s="110"/>
      <c r="E2336" s="110"/>
      <c r="F2336" s="110"/>
      <c r="G2336" s="110"/>
      <c r="H2336" s="109"/>
      <c r="I2336" s="109"/>
      <c r="J2336" s="109"/>
      <c r="K2336" s="109"/>
      <c r="L2336" s="107" t="str">
        <f>IF(COUNTA('Master Tables'!$A2336:$C2336)=0,"",IF(COUNTA('Master Tables'!$D2336:$E2336,'Master Tables'!$I2336)=3,"Yes","No"))</f>
        <v/>
      </c>
      <c r="M2336" s="107">
        <f>COUNTA('Master Tables'!$D2336:$E2336,'Master Tables'!$I2336)+IF('Master Tables'!$J2336="Yes",1,0)</f>
        <v>0</v>
      </c>
      <c r="N2336" s="108">
        <f>IF('Master Tables'!$M2336&gt;0,4,0)</f>
        <v>0</v>
      </c>
    </row>
    <row r="2337" spans="1:14">
      <c r="A2337" s="109"/>
      <c r="B2337" s="110"/>
      <c r="C2337" s="110"/>
      <c r="D2337" s="110"/>
      <c r="E2337" s="110"/>
      <c r="F2337" s="110"/>
      <c r="G2337" s="110"/>
      <c r="H2337" s="109"/>
      <c r="I2337" s="109"/>
      <c r="J2337" s="109"/>
      <c r="K2337" s="109"/>
      <c r="L2337" s="107" t="str">
        <f>IF(COUNTA('Master Tables'!$A2337:$C2337)=0,"",IF(COUNTA('Master Tables'!$D2337:$E2337,'Master Tables'!$I2337)=3,"Yes","No"))</f>
        <v/>
      </c>
      <c r="M2337" s="107">
        <f>COUNTA('Master Tables'!$D2337:$E2337,'Master Tables'!$I2337)+IF('Master Tables'!$J2337="Yes",1,0)</f>
        <v>0</v>
      </c>
      <c r="N2337" s="108">
        <f>IF('Master Tables'!$M2337&gt;0,4,0)</f>
        <v>0</v>
      </c>
    </row>
    <row r="2338" spans="1:14">
      <c r="A2338" s="109"/>
      <c r="B2338" s="110"/>
      <c r="C2338" s="110"/>
      <c r="D2338" s="110"/>
      <c r="E2338" s="110"/>
      <c r="F2338" s="110"/>
      <c r="G2338" s="110"/>
      <c r="H2338" s="109"/>
      <c r="I2338" s="109"/>
      <c r="J2338" s="109"/>
      <c r="K2338" s="109"/>
      <c r="L2338" s="107" t="str">
        <f>IF(COUNTA('Master Tables'!$A2338:$C2338)=0,"",IF(COUNTA('Master Tables'!$D2338:$E2338,'Master Tables'!$I2338)=3,"Yes","No"))</f>
        <v/>
      </c>
      <c r="M2338" s="107">
        <f>COUNTA('Master Tables'!$D2338:$E2338,'Master Tables'!$I2338)+IF('Master Tables'!$J2338="Yes",1,0)</f>
        <v>0</v>
      </c>
      <c r="N2338" s="108">
        <f>IF('Master Tables'!$M2338&gt;0,4,0)</f>
        <v>0</v>
      </c>
    </row>
    <row r="2339" spans="1:14">
      <c r="A2339" s="109"/>
      <c r="B2339" s="110"/>
      <c r="C2339" s="110"/>
      <c r="D2339" s="110"/>
      <c r="E2339" s="110"/>
      <c r="F2339" s="110"/>
      <c r="G2339" s="110"/>
      <c r="H2339" s="109"/>
      <c r="I2339" s="109"/>
      <c r="J2339" s="109"/>
      <c r="K2339" s="109"/>
      <c r="L2339" s="107" t="str">
        <f>IF(COUNTA('Master Tables'!$A2339:$C2339)=0,"",IF(COUNTA('Master Tables'!$D2339:$E2339,'Master Tables'!$I2339)=3,"Yes","No"))</f>
        <v/>
      </c>
      <c r="M2339" s="107">
        <f>COUNTA('Master Tables'!$D2339:$E2339,'Master Tables'!$I2339)+IF('Master Tables'!$J2339="Yes",1,0)</f>
        <v>0</v>
      </c>
      <c r="N2339" s="108">
        <f>IF('Master Tables'!$M2339&gt;0,4,0)</f>
        <v>0</v>
      </c>
    </row>
    <row r="2340" spans="1:14">
      <c r="A2340" s="109"/>
      <c r="B2340" s="110"/>
      <c r="C2340" s="110"/>
      <c r="D2340" s="110"/>
      <c r="E2340" s="110"/>
      <c r="F2340" s="110"/>
      <c r="G2340" s="110"/>
      <c r="H2340" s="109"/>
      <c r="I2340" s="109"/>
      <c r="J2340" s="109"/>
      <c r="K2340" s="109"/>
      <c r="L2340" s="107" t="str">
        <f>IF(COUNTA('Master Tables'!$A2340:$C2340)=0,"",IF(COUNTA('Master Tables'!$D2340:$E2340,'Master Tables'!$I2340)=3,"Yes","No"))</f>
        <v/>
      </c>
      <c r="M2340" s="107">
        <f>COUNTA('Master Tables'!$D2340:$E2340,'Master Tables'!$I2340)+IF('Master Tables'!$J2340="Yes",1,0)</f>
        <v>0</v>
      </c>
      <c r="N2340" s="108">
        <f>IF('Master Tables'!$M2340&gt;0,4,0)</f>
        <v>0</v>
      </c>
    </row>
    <row r="2341" spans="1:14">
      <c r="A2341" s="109"/>
      <c r="B2341" s="110"/>
      <c r="C2341" s="110"/>
      <c r="D2341" s="110"/>
      <c r="E2341" s="110"/>
      <c r="F2341" s="110"/>
      <c r="G2341" s="110"/>
      <c r="H2341" s="109"/>
      <c r="I2341" s="109"/>
      <c r="J2341" s="109"/>
      <c r="K2341" s="109"/>
      <c r="L2341" s="107" t="str">
        <f>IF(COUNTA('Master Tables'!$A2341:$C2341)=0,"",IF(COUNTA('Master Tables'!$D2341:$E2341,'Master Tables'!$I2341)=3,"Yes","No"))</f>
        <v/>
      </c>
      <c r="M2341" s="107">
        <f>COUNTA('Master Tables'!$D2341:$E2341,'Master Tables'!$I2341)+IF('Master Tables'!$J2341="Yes",1,0)</f>
        <v>0</v>
      </c>
      <c r="N2341" s="108">
        <f>IF('Master Tables'!$M2341&gt;0,4,0)</f>
        <v>0</v>
      </c>
    </row>
    <row r="2342" spans="1:14">
      <c r="A2342" s="109"/>
      <c r="B2342" s="110"/>
      <c r="C2342" s="110"/>
      <c r="D2342" s="110"/>
      <c r="E2342" s="110"/>
      <c r="F2342" s="110"/>
      <c r="G2342" s="110"/>
      <c r="H2342" s="109"/>
      <c r="I2342" s="109"/>
      <c r="J2342" s="109"/>
      <c r="K2342" s="109"/>
      <c r="L2342" s="107" t="str">
        <f>IF(COUNTA('Master Tables'!$A2342:$C2342)=0,"",IF(COUNTA('Master Tables'!$D2342:$E2342,'Master Tables'!$I2342)=3,"Yes","No"))</f>
        <v/>
      </c>
      <c r="M2342" s="107">
        <f>COUNTA('Master Tables'!$D2342:$E2342,'Master Tables'!$I2342)+IF('Master Tables'!$J2342="Yes",1,0)</f>
        <v>0</v>
      </c>
      <c r="N2342" s="108">
        <f>IF('Master Tables'!$M2342&gt;0,4,0)</f>
        <v>0</v>
      </c>
    </row>
    <row r="2343" spans="1:14">
      <c r="A2343" s="109"/>
      <c r="B2343" s="110"/>
      <c r="C2343" s="110"/>
      <c r="D2343" s="110"/>
      <c r="E2343" s="110"/>
      <c r="F2343" s="110"/>
      <c r="G2343" s="110"/>
      <c r="H2343" s="109"/>
      <c r="I2343" s="109"/>
      <c r="J2343" s="109"/>
      <c r="K2343" s="109"/>
      <c r="L2343" s="107" t="str">
        <f>IF(COUNTA('Master Tables'!$A2343:$C2343)=0,"",IF(COUNTA('Master Tables'!$D2343:$E2343,'Master Tables'!$I2343)=3,"Yes","No"))</f>
        <v/>
      </c>
      <c r="M2343" s="107">
        <f>COUNTA('Master Tables'!$D2343:$E2343,'Master Tables'!$I2343)+IF('Master Tables'!$J2343="Yes",1,0)</f>
        <v>0</v>
      </c>
      <c r="N2343" s="108">
        <f>IF('Master Tables'!$M2343&gt;0,4,0)</f>
        <v>0</v>
      </c>
    </row>
    <row r="2344" spans="1:14">
      <c r="A2344" s="109"/>
      <c r="B2344" s="110"/>
      <c r="C2344" s="110"/>
      <c r="D2344" s="110"/>
      <c r="E2344" s="110"/>
      <c r="F2344" s="110"/>
      <c r="G2344" s="110"/>
      <c r="H2344" s="109"/>
      <c r="I2344" s="109"/>
      <c r="J2344" s="109"/>
      <c r="K2344" s="109"/>
      <c r="L2344" s="107" t="str">
        <f>IF(COUNTA('Master Tables'!$A2344:$C2344)=0,"",IF(COUNTA('Master Tables'!$D2344:$E2344,'Master Tables'!$I2344)=3,"Yes","No"))</f>
        <v/>
      </c>
      <c r="M2344" s="107">
        <f>COUNTA('Master Tables'!$D2344:$E2344,'Master Tables'!$I2344)+IF('Master Tables'!$J2344="Yes",1,0)</f>
        <v>0</v>
      </c>
      <c r="N2344" s="108">
        <f>IF('Master Tables'!$M2344&gt;0,4,0)</f>
        <v>0</v>
      </c>
    </row>
    <row r="2345" spans="1:14">
      <c r="A2345" s="109"/>
      <c r="B2345" s="110"/>
      <c r="C2345" s="110"/>
      <c r="D2345" s="110"/>
      <c r="E2345" s="110"/>
      <c r="F2345" s="110"/>
      <c r="G2345" s="110"/>
      <c r="H2345" s="109"/>
      <c r="I2345" s="109"/>
      <c r="J2345" s="109"/>
      <c r="K2345" s="109"/>
      <c r="L2345" s="107" t="str">
        <f>IF(COUNTA('Master Tables'!$A2345:$C2345)=0,"",IF(COUNTA('Master Tables'!$D2345:$E2345,'Master Tables'!$I2345)=3,"Yes","No"))</f>
        <v/>
      </c>
      <c r="M2345" s="107">
        <f>COUNTA('Master Tables'!$D2345:$E2345,'Master Tables'!$I2345)+IF('Master Tables'!$J2345="Yes",1,0)</f>
        <v>0</v>
      </c>
      <c r="N2345" s="108">
        <f>IF('Master Tables'!$M2345&gt;0,4,0)</f>
        <v>0</v>
      </c>
    </row>
    <row r="2346" spans="1:14">
      <c r="A2346" s="109"/>
      <c r="B2346" s="110"/>
      <c r="C2346" s="110"/>
      <c r="D2346" s="110"/>
      <c r="E2346" s="110"/>
      <c r="F2346" s="110"/>
      <c r="G2346" s="110"/>
      <c r="H2346" s="109"/>
      <c r="I2346" s="109"/>
      <c r="J2346" s="109"/>
      <c r="K2346" s="109"/>
      <c r="L2346" s="107" t="str">
        <f>IF(COUNTA('Master Tables'!$A2346:$C2346)=0,"",IF(COUNTA('Master Tables'!$D2346:$E2346,'Master Tables'!$I2346)=3,"Yes","No"))</f>
        <v/>
      </c>
      <c r="M2346" s="107">
        <f>COUNTA('Master Tables'!$D2346:$E2346,'Master Tables'!$I2346)+IF('Master Tables'!$J2346="Yes",1,0)</f>
        <v>0</v>
      </c>
      <c r="N2346" s="108">
        <f>IF('Master Tables'!$M2346&gt;0,4,0)</f>
        <v>0</v>
      </c>
    </row>
    <row r="2347" spans="1:14">
      <c r="A2347" s="109"/>
      <c r="B2347" s="110"/>
      <c r="C2347" s="110"/>
      <c r="D2347" s="110"/>
      <c r="E2347" s="110"/>
      <c r="F2347" s="110"/>
      <c r="G2347" s="110"/>
      <c r="H2347" s="109"/>
      <c r="I2347" s="109"/>
      <c r="J2347" s="109"/>
      <c r="K2347" s="109"/>
      <c r="L2347" s="107" t="str">
        <f>IF(COUNTA('Master Tables'!$A2347:$C2347)=0,"",IF(COUNTA('Master Tables'!$D2347:$E2347,'Master Tables'!$I2347)=3,"Yes","No"))</f>
        <v/>
      </c>
      <c r="M2347" s="107">
        <f>COUNTA('Master Tables'!$D2347:$E2347,'Master Tables'!$I2347)+IF('Master Tables'!$J2347="Yes",1,0)</f>
        <v>0</v>
      </c>
      <c r="N2347" s="108">
        <f>IF('Master Tables'!$M2347&gt;0,4,0)</f>
        <v>0</v>
      </c>
    </row>
    <row r="2348" spans="1:14">
      <c r="A2348" s="109"/>
      <c r="B2348" s="110"/>
      <c r="C2348" s="110"/>
      <c r="D2348" s="110"/>
      <c r="E2348" s="110"/>
      <c r="F2348" s="110"/>
      <c r="G2348" s="110"/>
      <c r="H2348" s="109"/>
      <c r="I2348" s="109"/>
      <c r="J2348" s="109"/>
      <c r="K2348" s="109"/>
      <c r="L2348" s="107" t="str">
        <f>IF(COUNTA('Master Tables'!$A2348:$C2348)=0,"",IF(COUNTA('Master Tables'!$D2348:$E2348,'Master Tables'!$I2348)=3,"Yes","No"))</f>
        <v/>
      </c>
      <c r="M2348" s="107">
        <f>COUNTA('Master Tables'!$D2348:$E2348,'Master Tables'!$I2348)+IF('Master Tables'!$J2348="Yes",1,0)</f>
        <v>0</v>
      </c>
      <c r="N2348" s="108">
        <f>IF('Master Tables'!$M2348&gt;0,4,0)</f>
        <v>0</v>
      </c>
    </row>
    <row r="2349" spans="1:14">
      <c r="A2349" s="109"/>
      <c r="B2349" s="110"/>
      <c r="C2349" s="110"/>
      <c r="D2349" s="110"/>
      <c r="E2349" s="110"/>
      <c r="F2349" s="110"/>
      <c r="G2349" s="110"/>
      <c r="H2349" s="109"/>
      <c r="I2349" s="109"/>
      <c r="J2349" s="109"/>
      <c r="K2349" s="109"/>
      <c r="L2349" s="107" t="str">
        <f>IF(COUNTA('Master Tables'!$A2349:$C2349)=0,"",IF(COUNTA('Master Tables'!$D2349:$E2349,'Master Tables'!$I2349)=3,"Yes","No"))</f>
        <v/>
      </c>
      <c r="M2349" s="107">
        <f>COUNTA('Master Tables'!$D2349:$E2349,'Master Tables'!$I2349)+IF('Master Tables'!$J2349="Yes",1,0)</f>
        <v>0</v>
      </c>
      <c r="N2349" s="108">
        <f>IF('Master Tables'!$M2349&gt;0,4,0)</f>
        <v>0</v>
      </c>
    </row>
    <row r="2350" spans="1:14">
      <c r="A2350" s="109"/>
      <c r="B2350" s="110"/>
      <c r="C2350" s="110"/>
      <c r="D2350" s="110"/>
      <c r="E2350" s="110"/>
      <c r="F2350" s="110"/>
      <c r="G2350" s="110"/>
      <c r="H2350" s="109"/>
      <c r="I2350" s="109"/>
      <c r="J2350" s="109"/>
      <c r="K2350" s="109"/>
      <c r="L2350" s="107" t="str">
        <f>IF(COUNTA('Master Tables'!$A2350:$C2350)=0,"",IF(COUNTA('Master Tables'!$D2350:$E2350,'Master Tables'!$I2350)=3,"Yes","No"))</f>
        <v/>
      </c>
      <c r="M2350" s="107">
        <f>COUNTA('Master Tables'!$D2350:$E2350,'Master Tables'!$I2350)+IF('Master Tables'!$J2350="Yes",1,0)</f>
        <v>0</v>
      </c>
      <c r="N2350" s="108">
        <f>IF('Master Tables'!$M2350&gt;0,4,0)</f>
        <v>0</v>
      </c>
    </row>
    <row r="2351" spans="1:14">
      <c r="A2351" s="109"/>
      <c r="B2351" s="110"/>
      <c r="C2351" s="110"/>
      <c r="D2351" s="110"/>
      <c r="E2351" s="110"/>
      <c r="F2351" s="110"/>
      <c r="G2351" s="110"/>
      <c r="H2351" s="109"/>
      <c r="I2351" s="109"/>
      <c r="J2351" s="109"/>
      <c r="K2351" s="109"/>
      <c r="L2351" s="107" t="str">
        <f>IF(COUNTA('Master Tables'!$A2351:$C2351)=0,"",IF(COUNTA('Master Tables'!$D2351:$E2351,'Master Tables'!$I2351)=3,"Yes","No"))</f>
        <v/>
      </c>
      <c r="M2351" s="107">
        <f>COUNTA('Master Tables'!$D2351:$E2351,'Master Tables'!$I2351)+IF('Master Tables'!$J2351="Yes",1,0)</f>
        <v>0</v>
      </c>
      <c r="N2351" s="108">
        <f>IF('Master Tables'!$M2351&gt;0,4,0)</f>
        <v>0</v>
      </c>
    </row>
    <row r="2352" spans="1:14">
      <c r="A2352" s="109"/>
      <c r="B2352" s="110"/>
      <c r="C2352" s="110"/>
      <c r="D2352" s="110"/>
      <c r="E2352" s="110"/>
      <c r="F2352" s="110"/>
      <c r="G2352" s="110"/>
      <c r="H2352" s="109"/>
      <c r="I2352" s="109"/>
      <c r="J2352" s="109"/>
      <c r="K2352" s="109"/>
      <c r="L2352" s="107" t="str">
        <f>IF(COUNTA('Master Tables'!$A2352:$C2352)=0,"",IF(COUNTA('Master Tables'!$D2352:$E2352,'Master Tables'!$I2352)=3,"Yes","No"))</f>
        <v/>
      </c>
      <c r="M2352" s="107">
        <f>COUNTA('Master Tables'!$D2352:$E2352,'Master Tables'!$I2352)+IF('Master Tables'!$J2352="Yes",1,0)</f>
        <v>0</v>
      </c>
      <c r="N2352" s="108">
        <f>IF('Master Tables'!$M2352&gt;0,4,0)</f>
        <v>0</v>
      </c>
    </row>
    <row r="2353" spans="1:14">
      <c r="A2353" s="109"/>
      <c r="B2353" s="110"/>
      <c r="C2353" s="110"/>
      <c r="D2353" s="110"/>
      <c r="E2353" s="110"/>
      <c r="F2353" s="110"/>
      <c r="G2353" s="110"/>
      <c r="H2353" s="109"/>
      <c r="I2353" s="109"/>
      <c r="J2353" s="109"/>
      <c r="K2353" s="109"/>
      <c r="L2353" s="107" t="str">
        <f>IF(COUNTA('Master Tables'!$A2353:$C2353)=0,"",IF(COUNTA('Master Tables'!$D2353:$E2353,'Master Tables'!$I2353)=3,"Yes","No"))</f>
        <v/>
      </c>
      <c r="M2353" s="107">
        <f>COUNTA('Master Tables'!$D2353:$E2353,'Master Tables'!$I2353)+IF('Master Tables'!$J2353="Yes",1,0)</f>
        <v>0</v>
      </c>
      <c r="N2353" s="108">
        <f>IF('Master Tables'!$M2353&gt;0,4,0)</f>
        <v>0</v>
      </c>
    </row>
    <row r="2354" spans="1:14">
      <c r="A2354" s="109"/>
      <c r="B2354" s="110"/>
      <c r="C2354" s="110"/>
      <c r="D2354" s="110"/>
      <c r="E2354" s="110"/>
      <c r="F2354" s="110"/>
      <c r="G2354" s="110"/>
      <c r="H2354" s="109"/>
      <c r="I2354" s="109"/>
      <c r="J2354" s="109"/>
      <c r="K2354" s="109"/>
      <c r="L2354" s="107" t="str">
        <f>IF(COUNTA('Master Tables'!$A2354:$C2354)=0,"",IF(COUNTA('Master Tables'!$D2354:$E2354,'Master Tables'!$I2354)=3,"Yes","No"))</f>
        <v/>
      </c>
      <c r="M2354" s="107">
        <f>COUNTA('Master Tables'!$D2354:$E2354,'Master Tables'!$I2354)+IF('Master Tables'!$J2354="Yes",1,0)</f>
        <v>0</v>
      </c>
      <c r="N2354" s="108">
        <f>IF('Master Tables'!$M2354&gt;0,4,0)</f>
        <v>0</v>
      </c>
    </row>
    <row r="2355" spans="1:14">
      <c r="A2355" s="109"/>
      <c r="B2355" s="110"/>
      <c r="C2355" s="110"/>
      <c r="D2355" s="110"/>
      <c r="E2355" s="110"/>
      <c r="F2355" s="110"/>
      <c r="G2355" s="110"/>
      <c r="H2355" s="109"/>
      <c r="I2355" s="109"/>
      <c r="J2355" s="109"/>
      <c r="K2355" s="109"/>
      <c r="L2355" s="107" t="str">
        <f>IF(COUNTA('Master Tables'!$A2355:$C2355)=0,"",IF(COUNTA('Master Tables'!$D2355:$E2355,'Master Tables'!$I2355)=3,"Yes","No"))</f>
        <v/>
      </c>
      <c r="M2355" s="107">
        <f>COUNTA('Master Tables'!$D2355:$E2355,'Master Tables'!$I2355)+IF('Master Tables'!$J2355="Yes",1,0)</f>
        <v>0</v>
      </c>
      <c r="N2355" s="108">
        <f>IF('Master Tables'!$M2355&gt;0,4,0)</f>
        <v>0</v>
      </c>
    </row>
    <row r="2356" spans="1:14">
      <c r="A2356" s="109"/>
      <c r="B2356" s="110"/>
      <c r="C2356" s="110"/>
      <c r="D2356" s="110"/>
      <c r="E2356" s="110"/>
      <c r="F2356" s="110"/>
      <c r="G2356" s="110"/>
      <c r="H2356" s="109"/>
      <c r="I2356" s="109"/>
      <c r="J2356" s="109"/>
      <c r="K2356" s="109"/>
      <c r="L2356" s="107" t="str">
        <f>IF(COUNTA('Master Tables'!$A2356:$C2356)=0,"",IF(COUNTA('Master Tables'!$D2356:$E2356,'Master Tables'!$I2356)=3,"Yes","No"))</f>
        <v/>
      </c>
      <c r="M2356" s="107">
        <f>COUNTA('Master Tables'!$D2356:$E2356,'Master Tables'!$I2356)+IF('Master Tables'!$J2356="Yes",1,0)</f>
        <v>0</v>
      </c>
      <c r="N2356" s="108">
        <f>IF('Master Tables'!$M2356&gt;0,4,0)</f>
        <v>0</v>
      </c>
    </row>
    <row r="2357" spans="1:14">
      <c r="A2357" s="109"/>
      <c r="B2357" s="110"/>
      <c r="C2357" s="110"/>
      <c r="D2357" s="110"/>
      <c r="E2357" s="110"/>
      <c r="F2357" s="110"/>
      <c r="G2357" s="110"/>
      <c r="H2357" s="109"/>
      <c r="I2357" s="109"/>
      <c r="J2357" s="109"/>
      <c r="K2357" s="109"/>
      <c r="L2357" s="107" t="str">
        <f>IF(COUNTA('Master Tables'!$A2357:$C2357)=0,"",IF(COUNTA('Master Tables'!$D2357:$E2357,'Master Tables'!$I2357)=3,"Yes","No"))</f>
        <v/>
      </c>
      <c r="M2357" s="107">
        <f>COUNTA('Master Tables'!$D2357:$E2357,'Master Tables'!$I2357)+IF('Master Tables'!$J2357="Yes",1,0)</f>
        <v>0</v>
      </c>
      <c r="N2357" s="108">
        <f>IF('Master Tables'!$M2357&gt;0,4,0)</f>
        <v>0</v>
      </c>
    </row>
    <row r="2358" spans="1:14">
      <c r="A2358" s="109"/>
      <c r="B2358" s="110"/>
      <c r="C2358" s="110"/>
      <c r="D2358" s="110"/>
      <c r="E2358" s="110"/>
      <c r="F2358" s="110"/>
      <c r="G2358" s="110"/>
      <c r="H2358" s="109"/>
      <c r="I2358" s="109"/>
      <c r="J2358" s="109"/>
      <c r="K2358" s="109"/>
      <c r="L2358" s="107" t="str">
        <f>IF(COUNTA('Master Tables'!$A2358:$C2358)=0,"",IF(COUNTA('Master Tables'!$D2358:$E2358,'Master Tables'!$I2358)=3,"Yes","No"))</f>
        <v/>
      </c>
      <c r="M2358" s="107">
        <f>COUNTA('Master Tables'!$D2358:$E2358,'Master Tables'!$I2358)+IF('Master Tables'!$J2358="Yes",1,0)</f>
        <v>0</v>
      </c>
      <c r="N2358" s="108">
        <f>IF('Master Tables'!$M2358&gt;0,4,0)</f>
        <v>0</v>
      </c>
    </row>
    <row r="2359" spans="1:14">
      <c r="A2359" s="109"/>
      <c r="B2359" s="110"/>
      <c r="C2359" s="110"/>
      <c r="D2359" s="110"/>
      <c r="E2359" s="110"/>
      <c r="F2359" s="110"/>
      <c r="G2359" s="110"/>
      <c r="H2359" s="109"/>
      <c r="I2359" s="109"/>
      <c r="J2359" s="109"/>
      <c r="K2359" s="109"/>
      <c r="L2359" s="107" t="str">
        <f>IF(COUNTA('Master Tables'!$A2359:$C2359)=0,"",IF(COUNTA('Master Tables'!$D2359:$E2359,'Master Tables'!$I2359)=3,"Yes","No"))</f>
        <v/>
      </c>
      <c r="M2359" s="107">
        <f>COUNTA('Master Tables'!$D2359:$E2359,'Master Tables'!$I2359)+IF('Master Tables'!$J2359="Yes",1,0)</f>
        <v>0</v>
      </c>
      <c r="N2359" s="108">
        <f>IF('Master Tables'!$M2359&gt;0,4,0)</f>
        <v>0</v>
      </c>
    </row>
    <row r="2360" spans="1:14">
      <c r="A2360" s="109"/>
      <c r="B2360" s="110"/>
      <c r="C2360" s="110"/>
      <c r="D2360" s="110"/>
      <c r="E2360" s="110"/>
      <c r="F2360" s="110"/>
      <c r="G2360" s="110"/>
      <c r="H2360" s="109"/>
      <c r="I2360" s="109"/>
      <c r="J2360" s="109"/>
      <c r="K2360" s="109"/>
      <c r="L2360" s="107" t="str">
        <f>IF(COUNTA('Master Tables'!$A2360:$C2360)=0,"",IF(COUNTA('Master Tables'!$D2360:$E2360,'Master Tables'!$I2360)=3,"Yes","No"))</f>
        <v/>
      </c>
      <c r="M2360" s="107">
        <f>COUNTA('Master Tables'!$D2360:$E2360,'Master Tables'!$I2360)+IF('Master Tables'!$J2360="Yes",1,0)</f>
        <v>0</v>
      </c>
      <c r="N2360" s="108">
        <f>IF('Master Tables'!$M2360&gt;0,4,0)</f>
        <v>0</v>
      </c>
    </row>
    <row r="2361" spans="1:14">
      <c r="A2361" s="109"/>
      <c r="B2361" s="110"/>
      <c r="C2361" s="110"/>
      <c r="D2361" s="110"/>
      <c r="E2361" s="110"/>
      <c r="F2361" s="110"/>
      <c r="G2361" s="110"/>
      <c r="H2361" s="109"/>
      <c r="I2361" s="109"/>
      <c r="J2361" s="109"/>
      <c r="K2361" s="109"/>
      <c r="L2361" s="107" t="str">
        <f>IF(COUNTA('Master Tables'!$A2361:$C2361)=0,"",IF(COUNTA('Master Tables'!$D2361:$E2361,'Master Tables'!$I2361)=3,"Yes","No"))</f>
        <v/>
      </c>
      <c r="M2361" s="107">
        <f>COUNTA('Master Tables'!$D2361:$E2361,'Master Tables'!$I2361)+IF('Master Tables'!$J2361="Yes",1,0)</f>
        <v>0</v>
      </c>
      <c r="N2361" s="108">
        <f>IF('Master Tables'!$M2361&gt;0,4,0)</f>
        <v>0</v>
      </c>
    </row>
    <row r="2362" spans="1:14">
      <c r="A2362" s="109"/>
      <c r="B2362" s="110"/>
      <c r="C2362" s="110"/>
      <c r="D2362" s="110"/>
      <c r="E2362" s="110"/>
      <c r="F2362" s="110"/>
      <c r="G2362" s="110"/>
      <c r="H2362" s="109"/>
      <c r="I2362" s="109"/>
      <c r="J2362" s="109"/>
      <c r="K2362" s="109"/>
      <c r="L2362" s="107" t="str">
        <f>IF(COUNTA('Master Tables'!$A2362:$C2362)=0,"",IF(COUNTA('Master Tables'!$D2362:$E2362,'Master Tables'!$I2362)=3,"Yes","No"))</f>
        <v/>
      </c>
      <c r="M2362" s="107">
        <f>COUNTA('Master Tables'!$D2362:$E2362,'Master Tables'!$I2362)+IF('Master Tables'!$J2362="Yes",1,0)</f>
        <v>0</v>
      </c>
      <c r="N2362" s="108">
        <f>IF('Master Tables'!$M2362&gt;0,4,0)</f>
        <v>0</v>
      </c>
    </row>
    <row r="2363" spans="1:14">
      <c r="A2363" s="109"/>
      <c r="B2363" s="110"/>
      <c r="C2363" s="110"/>
      <c r="D2363" s="110"/>
      <c r="E2363" s="110"/>
      <c r="F2363" s="110"/>
      <c r="G2363" s="110"/>
      <c r="H2363" s="109"/>
      <c r="I2363" s="109"/>
      <c r="J2363" s="109"/>
      <c r="K2363" s="109"/>
      <c r="L2363" s="107" t="str">
        <f>IF(COUNTA('Master Tables'!$A2363:$C2363)=0,"",IF(COUNTA('Master Tables'!$D2363:$E2363,'Master Tables'!$I2363)=3,"Yes","No"))</f>
        <v/>
      </c>
      <c r="M2363" s="107">
        <f>COUNTA('Master Tables'!$D2363:$E2363,'Master Tables'!$I2363)+IF('Master Tables'!$J2363="Yes",1,0)</f>
        <v>0</v>
      </c>
      <c r="N2363" s="108">
        <f>IF('Master Tables'!$M2363&gt;0,4,0)</f>
        <v>0</v>
      </c>
    </row>
    <row r="2364" spans="1:14">
      <c r="A2364" s="109"/>
      <c r="B2364" s="110"/>
      <c r="C2364" s="110"/>
      <c r="D2364" s="110"/>
      <c r="E2364" s="110"/>
      <c r="F2364" s="110"/>
      <c r="G2364" s="110"/>
      <c r="H2364" s="109"/>
      <c r="I2364" s="109"/>
      <c r="J2364" s="109"/>
      <c r="K2364" s="109"/>
      <c r="L2364" s="107" t="str">
        <f>IF(COUNTA('Master Tables'!$A2364:$C2364)=0,"",IF(COUNTA('Master Tables'!$D2364:$E2364,'Master Tables'!$I2364)=3,"Yes","No"))</f>
        <v/>
      </c>
      <c r="M2364" s="107">
        <f>COUNTA('Master Tables'!$D2364:$E2364,'Master Tables'!$I2364)+IF('Master Tables'!$J2364="Yes",1,0)</f>
        <v>0</v>
      </c>
      <c r="N2364" s="108">
        <f>IF('Master Tables'!$M2364&gt;0,4,0)</f>
        <v>0</v>
      </c>
    </row>
    <row r="2365" spans="1:14">
      <c r="A2365" s="109"/>
      <c r="B2365" s="110"/>
      <c r="C2365" s="110"/>
      <c r="D2365" s="110"/>
      <c r="E2365" s="110"/>
      <c r="F2365" s="110"/>
      <c r="G2365" s="110"/>
      <c r="H2365" s="109"/>
      <c r="I2365" s="109"/>
      <c r="J2365" s="109"/>
      <c r="K2365" s="109"/>
      <c r="L2365" s="107" t="str">
        <f>IF(COUNTA('Master Tables'!$A2365:$C2365)=0,"",IF(COUNTA('Master Tables'!$D2365:$E2365,'Master Tables'!$I2365)=3,"Yes","No"))</f>
        <v/>
      </c>
      <c r="M2365" s="107">
        <f>COUNTA('Master Tables'!$D2365:$E2365,'Master Tables'!$I2365)+IF('Master Tables'!$J2365="Yes",1,0)</f>
        <v>0</v>
      </c>
      <c r="N2365" s="108">
        <f>IF('Master Tables'!$M2365&gt;0,4,0)</f>
        <v>0</v>
      </c>
    </row>
    <row r="2366" spans="1:14">
      <c r="A2366" s="109"/>
      <c r="B2366" s="110"/>
      <c r="C2366" s="110"/>
      <c r="D2366" s="110"/>
      <c r="E2366" s="110"/>
      <c r="F2366" s="110"/>
      <c r="G2366" s="110"/>
      <c r="H2366" s="109"/>
      <c r="I2366" s="109"/>
      <c r="J2366" s="109"/>
      <c r="K2366" s="109"/>
      <c r="L2366" s="107" t="str">
        <f>IF(COUNTA('Master Tables'!$A2366:$C2366)=0,"",IF(COUNTA('Master Tables'!$D2366:$E2366,'Master Tables'!$I2366)=3,"Yes","No"))</f>
        <v/>
      </c>
      <c r="M2366" s="107">
        <f>COUNTA('Master Tables'!$D2366:$E2366,'Master Tables'!$I2366)+IF('Master Tables'!$J2366="Yes",1,0)</f>
        <v>0</v>
      </c>
      <c r="N2366" s="108">
        <f>IF('Master Tables'!$M2366&gt;0,4,0)</f>
        <v>0</v>
      </c>
    </row>
    <row r="2367" spans="1:14">
      <c r="A2367" s="109"/>
      <c r="B2367" s="110"/>
      <c r="C2367" s="110"/>
      <c r="D2367" s="110"/>
      <c r="E2367" s="110"/>
      <c r="F2367" s="110"/>
      <c r="G2367" s="110"/>
      <c r="H2367" s="109"/>
      <c r="I2367" s="109"/>
      <c r="J2367" s="109"/>
      <c r="K2367" s="109"/>
      <c r="L2367" s="107" t="str">
        <f>IF(COUNTA('Master Tables'!$A2367:$C2367)=0,"",IF(COUNTA('Master Tables'!$D2367:$E2367,'Master Tables'!$I2367)=3,"Yes","No"))</f>
        <v/>
      </c>
      <c r="M2367" s="107">
        <f>COUNTA('Master Tables'!$D2367:$E2367,'Master Tables'!$I2367)+IF('Master Tables'!$J2367="Yes",1,0)</f>
        <v>0</v>
      </c>
      <c r="N2367" s="108">
        <f>IF('Master Tables'!$M2367&gt;0,4,0)</f>
        <v>0</v>
      </c>
    </row>
    <row r="2368" spans="1:14">
      <c r="A2368" s="109"/>
      <c r="B2368" s="110"/>
      <c r="C2368" s="110"/>
      <c r="D2368" s="110"/>
      <c r="E2368" s="110"/>
      <c r="F2368" s="110"/>
      <c r="G2368" s="110"/>
      <c r="H2368" s="109"/>
      <c r="I2368" s="109"/>
      <c r="J2368" s="109"/>
      <c r="K2368" s="109"/>
      <c r="L2368" s="107" t="str">
        <f>IF(COUNTA('Master Tables'!$A2368:$C2368)=0,"",IF(COUNTA('Master Tables'!$D2368:$E2368,'Master Tables'!$I2368)=3,"Yes","No"))</f>
        <v/>
      </c>
      <c r="M2368" s="107">
        <f>COUNTA('Master Tables'!$D2368:$E2368,'Master Tables'!$I2368)+IF('Master Tables'!$J2368="Yes",1,0)</f>
        <v>0</v>
      </c>
      <c r="N2368" s="108">
        <f>IF('Master Tables'!$M2368&gt;0,4,0)</f>
        <v>0</v>
      </c>
    </row>
    <row r="2369" spans="1:14">
      <c r="A2369" s="109"/>
      <c r="B2369" s="110"/>
      <c r="C2369" s="110"/>
      <c r="D2369" s="110"/>
      <c r="E2369" s="110"/>
      <c r="F2369" s="110"/>
      <c r="G2369" s="110"/>
      <c r="H2369" s="109"/>
      <c r="I2369" s="109"/>
      <c r="J2369" s="109"/>
      <c r="K2369" s="109"/>
      <c r="L2369" s="107" t="str">
        <f>IF(COUNTA('Master Tables'!$A2369:$C2369)=0,"",IF(COUNTA('Master Tables'!$D2369:$E2369,'Master Tables'!$I2369)=3,"Yes","No"))</f>
        <v/>
      </c>
      <c r="M2369" s="107">
        <f>COUNTA('Master Tables'!$D2369:$E2369,'Master Tables'!$I2369)+IF('Master Tables'!$J2369="Yes",1,0)</f>
        <v>0</v>
      </c>
      <c r="N2369" s="108">
        <f>IF('Master Tables'!$M2369&gt;0,4,0)</f>
        <v>0</v>
      </c>
    </row>
    <row r="2370" spans="1:14">
      <c r="A2370" s="109"/>
      <c r="B2370" s="110"/>
      <c r="C2370" s="110"/>
      <c r="D2370" s="110"/>
      <c r="E2370" s="110"/>
      <c r="F2370" s="110"/>
      <c r="G2370" s="110"/>
      <c r="H2370" s="109"/>
      <c r="I2370" s="109"/>
      <c r="J2370" s="109"/>
      <c r="K2370" s="109"/>
      <c r="L2370" s="107" t="str">
        <f>IF(COUNTA('Master Tables'!$A2370:$C2370)=0,"",IF(COUNTA('Master Tables'!$D2370:$E2370,'Master Tables'!$I2370)=3,"Yes","No"))</f>
        <v/>
      </c>
      <c r="M2370" s="107">
        <f>COUNTA('Master Tables'!$D2370:$E2370,'Master Tables'!$I2370)+IF('Master Tables'!$J2370="Yes",1,0)</f>
        <v>0</v>
      </c>
      <c r="N2370" s="108">
        <f>IF('Master Tables'!$M2370&gt;0,4,0)</f>
        <v>0</v>
      </c>
    </row>
    <row r="2371" spans="1:14">
      <c r="A2371" s="109"/>
      <c r="B2371" s="110"/>
      <c r="C2371" s="110"/>
      <c r="D2371" s="110"/>
      <c r="E2371" s="110"/>
      <c r="F2371" s="110"/>
      <c r="G2371" s="110"/>
      <c r="H2371" s="109"/>
      <c r="I2371" s="109"/>
      <c r="J2371" s="109"/>
      <c r="K2371" s="109"/>
      <c r="L2371" s="107" t="str">
        <f>IF(COUNTA('Master Tables'!$A2371:$C2371)=0,"",IF(COUNTA('Master Tables'!$D2371:$E2371,'Master Tables'!$I2371)=3,"Yes","No"))</f>
        <v/>
      </c>
      <c r="M2371" s="107">
        <f>COUNTA('Master Tables'!$D2371:$E2371,'Master Tables'!$I2371)+IF('Master Tables'!$J2371="Yes",1,0)</f>
        <v>0</v>
      </c>
      <c r="N2371" s="108">
        <f>IF('Master Tables'!$M2371&gt;0,4,0)</f>
        <v>0</v>
      </c>
    </row>
    <row r="2372" spans="1:14">
      <c r="A2372" s="109"/>
      <c r="B2372" s="110"/>
      <c r="C2372" s="110"/>
      <c r="D2372" s="110"/>
      <c r="E2372" s="110"/>
      <c r="F2372" s="110"/>
      <c r="G2372" s="110"/>
      <c r="H2372" s="109"/>
      <c r="I2372" s="109"/>
      <c r="J2372" s="109"/>
      <c r="K2372" s="109"/>
      <c r="L2372" s="107" t="str">
        <f>IF(COUNTA('Master Tables'!$A2372:$C2372)=0,"",IF(COUNTA('Master Tables'!$D2372:$E2372,'Master Tables'!$I2372)=3,"Yes","No"))</f>
        <v/>
      </c>
      <c r="M2372" s="107">
        <f>COUNTA('Master Tables'!$D2372:$E2372,'Master Tables'!$I2372)+IF('Master Tables'!$J2372="Yes",1,0)</f>
        <v>0</v>
      </c>
      <c r="N2372" s="108">
        <f>IF('Master Tables'!$M2372&gt;0,4,0)</f>
        <v>0</v>
      </c>
    </row>
    <row r="2373" spans="1:14">
      <c r="A2373" s="109"/>
      <c r="B2373" s="110"/>
      <c r="C2373" s="110"/>
      <c r="D2373" s="110"/>
      <c r="E2373" s="110"/>
      <c r="F2373" s="110"/>
      <c r="G2373" s="110"/>
      <c r="H2373" s="109"/>
      <c r="I2373" s="109"/>
      <c r="J2373" s="109"/>
      <c r="K2373" s="109"/>
      <c r="L2373" s="107" t="str">
        <f>IF(COUNTA('Master Tables'!$A2373:$C2373)=0,"",IF(COUNTA('Master Tables'!$D2373:$E2373,'Master Tables'!$I2373)=3,"Yes","No"))</f>
        <v/>
      </c>
      <c r="M2373" s="107">
        <f>COUNTA('Master Tables'!$D2373:$E2373,'Master Tables'!$I2373)+IF('Master Tables'!$J2373="Yes",1,0)</f>
        <v>0</v>
      </c>
      <c r="N2373" s="108">
        <f>IF('Master Tables'!$M2373&gt;0,4,0)</f>
        <v>0</v>
      </c>
    </row>
    <row r="2374" spans="1:14">
      <c r="A2374" s="109"/>
      <c r="B2374" s="110"/>
      <c r="C2374" s="110"/>
      <c r="D2374" s="110"/>
      <c r="E2374" s="110"/>
      <c r="F2374" s="110"/>
      <c r="G2374" s="110"/>
      <c r="H2374" s="109"/>
      <c r="I2374" s="109"/>
      <c r="J2374" s="109"/>
      <c r="K2374" s="109"/>
      <c r="L2374" s="107" t="str">
        <f>IF(COUNTA('Master Tables'!$A2374:$C2374)=0,"",IF(COUNTA('Master Tables'!$D2374:$E2374,'Master Tables'!$I2374)=3,"Yes","No"))</f>
        <v/>
      </c>
      <c r="M2374" s="107">
        <f>COUNTA('Master Tables'!$D2374:$E2374,'Master Tables'!$I2374)+IF('Master Tables'!$J2374="Yes",1,0)</f>
        <v>0</v>
      </c>
      <c r="N2374" s="108">
        <f>IF('Master Tables'!$M2374&gt;0,4,0)</f>
        <v>0</v>
      </c>
    </row>
    <row r="2375" spans="1:14">
      <c r="A2375" s="109"/>
      <c r="B2375" s="110"/>
      <c r="C2375" s="110"/>
      <c r="D2375" s="110"/>
      <c r="E2375" s="110"/>
      <c r="F2375" s="110"/>
      <c r="G2375" s="110"/>
      <c r="H2375" s="109"/>
      <c r="I2375" s="109"/>
      <c r="J2375" s="109"/>
      <c r="K2375" s="109"/>
      <c r="L2375" s="107" t="str">
        <f>IF(COUNTA('Master Tables'!$A2375:$C2375)=0,"",IF(COUNTA('Master Tables'!$D2375:$E2375,'Master Tables'!$I2375)=3,"Yes","No"))</f>
        <v/>
      </c>
      <c r="M2375" s="107">
        <f>COUNTA('Master Tables'!$D2375:$E2375,'Master Tables'!$I2375)+IF('Master Tables'!$J2375="Yes",1,0)</f>
        <v>0</v>
      </c>
      <c r="N2375" s="108">
        <f>IF('Master Tables'!$M2375&gt;0,4,0)</f>
        <v>0</v>
      </c>
    </row>
    <row r="2376" spans="1:14">
      <c r="A2376" s="109"/>
      <c r="B2376" s="110"/>
      <c r="C2376" s="110"/>
      <c r="D2376" s="110"/>
      <c r="E2376" s="110"/>
      <c r="F2376" s="110"/>
      <c r="G2376" s="110"/>
      <c r="H2376" s="109"/>
      <c r="I2376" s="109"/>
      <c r="J2376" s="109"/>
      <c r="K2376" s="109"/>
      <c r="L2376" s="107" t="str">
        <f>IF(COUNTA('Master Tables'!$A2376:$C2376)=0,"",IF(COUNTA('Master Tables'!$D2376:$E2376,'Master Tables'!$I2376)=3,"Yes","No"))</f>
        <v/>
      </c>
      <c r="M2376" s="107">
        <f>COUNTA('Master Tables'!$D2376:$E2376,'Master Tables'!$I2376)+IF('Master Tables'!$J2376="Yes",1,0)</f>
        <v>0</v>
      </c>
      <c r="N2376" s="108">
        <f>IF('Master Tables'!$M2376&gt;0,4,0)</f>
        <v>0</v>
      </c>
    </row>
    <row r="2377" spans="1:14">
      <c r="A2377" s="109"/>
      <c r="B2377" s="110"/>
      <c r="C2377" s="110"/>
      <c r="D2377" s="110"/>
      <c r="E2377" s="110"/>
      <c r="F2377" s="110"/>
      <c r="G2377" s="110"/>
      <c r="H2377" s="109"/>
      <c r="I2377" s="109"/>
      <c r="J2377" s="109"/>
      <c r="K2377" s="109"/>
      <c r="L2377" s="107" t="str">
        <f>IF(COUNTA('Master Tables'!$A2377:$C2377)=0,"",IF(COUNTA('Master Tables'!$D2377:$E2377,'Master Tables'!$I2377)=3,"Yes","No"))</f>
        <v/>
      </c>
      <c r="M2377" s="107">
        <f>COUNTA('Master Tables'!$D2377:$E2377,'Master Tables'!$I2377)+IF('Master Tables'!$J2377="Yes",1,0)</f>
        <v>0</v>
      </c>
      <c r="N2377" s="108">
        <f>IF('Master Tables'!$M2377&gt;0,4,0)</f>
        <v>0</v>
      </c>
    </row>
    <row r="2378" spans="1:14">
      <c r="A2378" s="109"/>
      <c r="B2378" s="110"/>
      <c r="C2378" s="110"/>
      <c r="D2378" s="110"/>
      <c r="E2378" s="110"/>
      <c r="F2378" s="110"/>
      <c r="G2378" s="110"/>
      <c r="H2378" s="109"/>
      <c r="I2378" s="109"/>
      <c r="J2378" s="109"/>
      <c r="K2378" s="109"/>
      <c r="L2378" s="107" t="str">
        <f>IF(COUNTA('Master Tables'!$A2378:$C2378)=0,"",IF(COUNTA('Master Tables'!$D2378:$E2378,'Master Tables'!$I2378)=3,"Yes","No"))</f>
        <v/>
      </c>
      <c r="M2378" s="107">
        <f>COUNTA('Master Tables'!$D2378:$E2378,'Master Tables'!$I2378)+IF('Master Tables'!$J2378="Yes",1,0)</f>
        <v>0</v>
      </c>
      <c r="N2378" s="108">
        <f>IF('Master Tables'!$M2378&gt;0,4,0)</f>
        <v>0</v>
      </c>
    </row>
    <row r="2379" spans="1:14">
      <c r="A2379" s="109"/>
      <c r="B2379" s="110"/>
      <c r="C2379" s="110"/>
      <c r="D2379" s="110"/>
      <c r="E2379" s="110"/>
      <c r="F2379" s="110"/>
      <c r="G2379" s="110"/>
      <c r="H2379" s="109"/>
      <c r="I2379" s="109"/>
      <c r="J2379" s="109"/>
      <c r="K2379" s="109"/>
      <c r="L2379" s="107" t="str">
        <f>IF(COUNTA('Master Tables'!$A2379:$C2379)=0,"",IF(COUNTA('Master Tables'!$D2379:$E2379,'Master Tables'!$I2379)=3,"Yes","No"))</f>
        <v/>
      </c>
      <c r="M2379" s="107">
        <f>COUNTA('Master Tables'!$D2379:$E2379,'Master Tables'!$I2379)+IF('Master Tables'!$J2379="Yes",1,0)</f>
        <v>0</v>
      </c>
      <c r="N2379" s="108">
        <f>IF('Master Tables'!$M2379&gt;0,4,0)</f>
        <v>0</v>
      </c>
    </row>
    <row r="2380" spans="1:14">
      <c r="A2380" s="109"/>
      <c r="B2380" s="110"/>
      <c r="C2380" s="110"/>
      <c r="D2380" s="110"/>
      <c r="E2380" s="110"/>
      <c r="F2380" s="110"/>
      <c r="G2380" s="110"/>
      <c r="H2380" s="109"/>
      <c r="I2380" s="109"/>
      <c r="J2380" s="109"/>
      <c r="K2380" s="109"/>
      <c r="L2380" s="107" t="str">
        <f>IF(COUNTA('Master Tables'!$A2380:$C2380)=0,"",IF(COUNTA('Master Tables'!$D2380:$E2380,'Master Tables'!$I2380)=3,"Yes","No"))</f>
        <v/>
      </c>
      <c r="M2380" s="107">
        <f>COUNTA('Master Tables'!$D2380:$E2380,'Master Tables'!$I2380)+IF('Master Tables'!$J2380="Yes",1,0)</f>
        <v>0</v>
      </c>
      <c r="N2380" s="108">
        <f>IF('Master Tables'!$M2380&gt;0,4,0)</f>
        <v>0</v>
      </c>
    </row>
    <row r="2381" spans="1:14">
      <c r="A2381" s="109"/>
      <c r="B2381" s="110"/>
      <c r="C2381" s="110"/>
      <c r="D2381" s="110"/>
      <c r="E2381" s="110"/>
      <c r="F2381" s="110"/>
      <c r="G2381" s="110"/>
      <c r="H2381" s="109"/>
      <c r="I2381" s="109"/>
      <c r="J2381" s="109"/>
      <c r="K2381" s="109"/>
      <c r="L2381" s="107" t="str">
        <f>IF(COUNTA('Master Tables'!$A2381:$C2381)=0,"",IF(COUNTA('Master Tables'!$D2381:$E2381,'Master Tables'!$I2381)=3,"Yes","No"))</f>
        <v/>
      </c>
      <c r="M2381" s="107">
        <f>COUNTA('Master Tables'!$D2381:$E2381,'Master Tables'!$I2381)+IF('Master Tables'!$J2381="Yes",1,0)</f>
        <v>0</v>
      </c>
      <c r="N2381" s="108">
        <f>IF('Master Tables'!$M2381&gt;0,4,0)</f>
        <v>0</v>
      </c>
    </row>
    <row r="2382" spans="1:14">
      <c r="A2382" s="109"/>
      <c r="B2382" s="110"/>
      <c r="C2382" s="110"/>
      <c r="D2382" s="110"/>
      <c r="E2382" s="110"/>
      <c r="F2382" s="110"/>
      <c r="G2382" s="110"/>
      <c r="H2382" s="109"/>
      <c r="I2382" s="109"/>
      <c r="J2382" s="109"/>
      <c r="K2382" s="109"/>
      <c r="L2382" s="107" t="str">
        <f>IF(COUNTA('Master Tables'!$A2382:$C2382)=0,"",IF(COUNTA('Master Tables'!$D2382:$E2382,'Master Tables'!$I2382)=3,"Yes","No"))</f>
        <v/>
      </c>
      <c r="M2382" s="107">
        <f>COUNTA('Master Tables'!$D2382:$E2382,'Master Tables'!$I2382)+IF('Master Tables'!$J2382="Yes",1,0)</f>
        <v>0</v>
      </c>
      <c r="N2382" s="108">
        <f>IF('Master Tables'!$M2382&gt;0,4,0)</f>
        <v>0</v>
      </c>
    </row>
    <row r="2383" spans="1:14">
      <c r="A2383" s="109"/>
      <c r="B2383" s="110"/>
      <c r="C2383" s="110"/>
      <c r="D2383" s="110"/>
      <c r="E2383" s="110"/>
      <c r="F2383" s="110"/>
      <c r="G2383" s="110"/>
      <c r="H2383" s="109"/>
      <c r="I2383" s="109"/>
      <c r="J2383" s="109"/>
      <c r="K2383" s="109"/>
      <c r="L2383" s="107" t="str">
        <f>IF(COUNTA('Master Tables'!$A2383:$C2383)=0,"",IF(COUNTA('Master Tables'!$D2383:$E2383,'Master Tables'!$I2383)=3,"Yes","No"))</f>
        <v/>
      </c>
      <c r="M2383" s="107">
        <f>COUNTA('Master Tables'!$D2383:$E2383,'Master Tables'!$I2383)+IF('Master Tables'!$J2383="Yes",1,0)</f>
        <v>0</v>
      </c>
      <c r="N2383" s="108">
        <f>IF('Master Tables'!$M2383&gt;0,4,0)</f>
        <v>0</v>
      </c>
    </row>
    <row r="2384" spans="1:14">
      <c r="A2384" s="109"/>
      <c r="B2384" s="110"/>
      <c r="C2384" s="110"/>
      <c r="D2384" s="110"/>
      <c r="E2384" s="110"/>
      <c r="F2384" s="110"/>
      <c r="G2384" s="110"/>
      <c r="H2384" s="109"/>
      <c r="I2384" s="109"/>
      <c r="J2384" s="109"/>
      <c r="K2384" s="109"/>
      <c r="L2384" s="107" t="str">
        <f>IF(COUNTA('Master Tables'!$A2384:$C2384)=0,"",IF(COUNTA('Master Tables'!$D2384:$E2384,'Master Tables'!$I2384)=3,"Yes","No"))</f>
        <v/>
      </c>
      <c r="M2384" s="107">
        <f>COUNTA('Master Tables'!$D2384:$E2384,'Master Tables'!$I2384)+IF('Master Tables'!$J2384="Yes",1,0)</f>
        <v>0</v>
      </c>
      <c r="N2384" s="108">
        <f>IF('Master Tables'!$M2384&gt;0,4,0)</f>
        <v>0</v>
      </c>
    </row>
    <row r="2385" spans="1:14">
      <c r="A2385" s="109"/>
      <c r="B2385" s="110"/>
      <c r="C2385" s="110"/>
      <c r="D2385" s="110"/>
      <c r="E2385" s="110"/>
      <c r="F2385" s="110"/>
      <c r="G2385" s="110"/>
      <c r="H2385" s="109"/>
      <c r="I2385" s="109"/>
      <c r="J2385" s="109"/>
      <c r="K2385" s="109"/>
      <c r="L2385" s="107" t="str">
        <f>IF(COUNTA('Master Tables'!$A2385:$C2385)=0,"",IF(COUNTA('Master Tables'!$D2385:$E2385,'Master Tables'!$I2385)=3,"Yes","No"))</f>
        <v/>
      </c>
      <c r="M2385" s="107">
        <f>COUNTA('Master Tables'!$D2385:$E2385,'Master Tables'!$I2385)+IF('Master Tables'!$J2385="Yes",1,0)</f>
        <v>0</v>
      </c>
      <c r="N2385" s="108">
        <f>IF('Master Tables'!$M2385&gt;0,4,0)</f>
        <v>0</v>
      </c>
    </row>
    <row r="2386" spans="1:14">
      <c r="A2386" s="109"/>
      <c r="B2386" s="110"/>
      <c r="C2386" s="110"/>
      <c r="D2386" s="110"/>
      <c r="E2386" s="110"/>
      <c r="F2386" s="110"/>
      <c r="G2386" s="110"/>
      <c r="H2386" s="109"/>
      <c r="I2386" s="109"/>
      <c r="J2386" s="109"/>
      <c r="K2386" s="109"/>
      <c r="L2386" s="107" t="str">
        <f>IF(COUNTA('Master Tables'!$A2386:$C2386)=0,"",IF(COUNTA('Master Tables'!$D2386:$E2386,'Master Tables'!$I2386)=3,"Yes","No"))</f>
        <v/>
      </c>
      <c r="M2386" s="107">
        <f>COUNTA('Master Tables'!$D2386:$E2386,'Master Tables'!$I2386)+IF('Master Tables'!$J2386="Yes",1,0)</f>
        <v>0</v>
      </c>
      <c r="N2386" s="108">
        <f>IF('Master Tables'!$M2386&gt;0,4,0)</f>
        <v>0</v>
      </c>
    </row>
    <row r="2387" spans="1:14">
      <c r="A2387" s="109"/>
      <c r="B2387" s="110"/>
      <c r="C2387" s="110"/>
      <c r="D2387" s="110"/>
      <c r="E2387" s="110"/>
      <c r="F2387" s="110"/>
      <c r="G2387" s="110"/>
      <c r="H2387" s="109"/>
      <c r="I2387" s="109"/>
      <c r="J2387" s="109"/>
      <c r="K2387" s="109"/>
      <c r="L2387" s="107" t="str">
        <f>IF(COUNTA('Master Tables'!$A2387:$C2387)=0,"",IF(COUNTA('Master Tables'!$D2387:$E2387,'Master Tables'!$I2387)=3,"Yes","No"))</f>
        <v/>
      </c>
      <c r="M2387" s="107">
        <f>COUNTA('Master Tables'!$D2387:$E2387,'Master Tables'!$I2387)+IF('Master Tables'!$J2387="Yes",1,0)</f>
        <v>0</v>
      </c>
      <c r="N2387" s="108">
        <f>IF('Master Tables'!$M2387&gt;0,4,0)</f>
        <v>0</v>
      </c>
    </row>
    <row r="2388" spans="1:14">
      <c r="A2388" s="109"/>
      <c r="B2388" s="110"/>
      <c r="C2388" s="110"/>
      <c r="D2388" s="110"/>
      <c r="E2388" s="110"/>
      <c r="F2388" s="110"/>
      <c r="G2388" s="110"/>
      <c r="H2388" s="109"/>
      <c r="I2388" s="109"/>
      <c r="J2388" s="109"/>
      <c r="K2388" s="109"/>
      <c r="L2388" s="107" t="str">
        <f>IF(COUNTA('Master Tables'!$A2388:$C2388)=0,"",IF(COUNTA('Master Tables'!$D2388:$E2388,'Master Tables'!$I2388)=3,"Yes","No"))</f>
        <v/>
      </c>
      <c r="M2388" s="107">
        <f>COUNTA('Master Tables'!$D2388:$E2388,'Master Tables'!$I2388)+IF('Master Tables'!$J2388="Yes",1,0)</f>
        <v>0</v>
      </c>
      <c r="N2388" s="108">
        <f>IF('Master Tables'!$M2388&gt;0,4,0)</f>
        <v>0</v>
      </c>
    </row>
    <row r="2389" spans="1:14">
      <c r="A2389" s="109"/>
      <c r="B2389" s="110"/>
      <c r="C2389" s="110"/>
      <c r="D2389" s="110"/>
      <c r="E2389" s="110"/>
      <c r="F2389" s="110"/>
      <c r="G2389" s="110"/>
      <c r="H2389" s="109"/>
      <c r="I2389" s="109"/>
      <c r="J2389" s="109"/>
      <c r="K2389" s="109"/>
      <c r="L2389" s="107" t="str">
        <f>IF(COUNTA('Master Tables'!$A2389:$C2389)=0,"",IF(COUNTA('Master Tables'!$D2389:$E2389,'Master Tables'!$I2389)=3,"Yes","No"))</f>
        <v/>
      </c>
      <c r="M2389" s="107">
        <f>COUNTA('Master Tables'!$D2389:$E2389,'Master Tables'!$I2389)+IF('Master Tables'!$J2389="Yes",1,0)</f>
        <v>0</v>
      </c>
      <c r="N2389" s="108">
        <f>IF('Master Tables'!$M2389&gt;0,4,0)</f>
        <v>0</v>
      </c>
    </row>
    <row r="2390" spans="1:14">
      <c r="A2390" s="109"/>
      <c r="B2390" s="110"/>
      <c r="C2390" s="110"/>
      <c r="D2390" s="110"/>
      <c r="E2390" s="110"/>
      <c r="F2390" s="110"/>
      <c r="G2390" s="110"/>
      <c r="H2390" s="109"/>
      <c r="I2390" s="109"/>
      <c r="J2390" s="109"/>
      <c r="K2390" s="109"/>
      <c r="L2390" s="107" t="str">
        <f>IF(COUNTA('Master Tables'!$A2390:$C2390)=0,"",IF(COUNTA('Master Tables'!$D2390:$E2390,'Master Tables'!$I2390)=3,"Yes","No"))</f>
        <v/>
      </c>
      <c r="M2390" s="107">
        <f>COUNTA('Master Tables'!$D2390:$E2390,'Master Tables'!$I2390)+IF('Master Tables'!$J2390="Yes",1,0)</f>
        <v>0</v>
      </c>
      <c r="N2390" s="108">
        <f>IF('Master Tables'!$M2390&gt;0,4,0)</f>
        <v>0</v>
      </c>
    </row>
    <row r="2391" spans="1:14">
      <c r="A2391" s="109"/>
      <c r="B2391" s="110"/>
      <c r="C2391" s="110"/>
      <c r="D2391" s="110"/>
      <c r="E2391" s="110"/>
      <c r="F2391" s="110"/>
      <c r="G2391" s="110"/>
      <c r="H2391" s="109"/>
      <c r="I2391" s="109"/>
      <c r="J2391" s="109"/>
      <c r="K2391" s="109"/>
      <c r="L2391" s="107" t="str">
        <f>IF(COUNTA('Master Tables'!$A2391:$C2391)=0,"",IF(COUNTA('Master Tables'!$D2391:$E2391,'Master Tables'!$I2391)=3,"Yes","No"))</f>
        <v/>
      </c>
      <c r="M2391" s="107">
        <f>COUNTA('Master Tables'!$D2391:$E2391,'Master Tables'!$I2391)+IF('Master Tables'!$J2391="Yes",1,0)</f>
        <v>0</v>
      </c>
      <c r="N2391" s="108">
        <f>IF('Master Tables'!$M2391&gt;0,4,0)</f>
        <v>0</v>
      </c>
    </row>
    <row r="2392" spans="1:14">
      <c r="A2392" s="109"/>
      <c r="B2392" s="110"/>
      <c r="C2392" s="110"/>
      <c r="D2392" s="110"/>
      <c r="E2392" s="110"/>
      <c r="F2392" s="110"/>
      <c r="G2392" s="110"/>
      <c r="H2392" s="109"/>
      <c r="I2392" s="109"/>
      <c r="J2392" s="109"/>
      <c r="K2392" s="109"/>
      <c r="L2392" s="107" t="str">
        <f>IF(COUNTA('Master Tables'!$A2392:$C2392)=0,"",IF(COUNTA('Master Tables'!$D2392:$E2392,'Master Tables'!$I2392)=3,"Yes","No"))</f>
        <v/>
      </c>
      <c r="M2392" s="107">
        <f>COUNTA('Master Tables'!$D2392:$E2392,'Master Tables'!$I2392)+IF('Master Tables'!$J2392="Yes",1,0)</f>
        <v>0</v>
      </c>
      <c r="N2392" s="108">
        <f>IF('Master Tables'!$M2392&gt;0,4,0)</f>
        <v>0</v>
      </c>
    </row>
    <row r="2393" spans="1:14">
      <c r="A2393" s="109"/>
      <c r="B2393" s="110"/>
      <c r="C2393" s="110"/>
      <c r="D2393" s="110"/>
      <c r="E2393" s="110"/>
      <c r="F2393" s="110"/>
      <c r="G2393" s="110"/>
      <c r="H2393" s="109"/>
      <c r="I2393" s="109"/>
      <c r="J2393" s="109"/>
      <c r="K2393" s="109"/>
      <c r="L2393" s="107" t="str">
        <f>IF(COUNTA('Master Tables'!$A2393:$C2393)=0,"",IF(COUNTA('Master Tables'!$D2393:$E2393,'Master Tables'!$I2393)=3,"Yes","No"))</f>
        <v/>
      </c>
      <c r="M2393" s="107">
        <f>COUNTA('Master Tables'!$D2393:$E2393,'Master Tables'!$I2393)+IF('Master Tables'!$J2393="Yes",1,0)</f>
        <v>0</v>
      </c>
      <c r="N2393" s="108">
        <f>IF('Master Tables'!$M2393&gt;0,4,0)</f>
        <v>0</v>
      </c>
    </row>
    <row r="2394" spans="1:14">
      <c r="A2394" s="109"/>
      <c r="B2394" s="110"/>
      <c r="C2394" s="110"/>
      <c r="D2394" s="110"/>
      <c r="E2394" s="110"/>
      <c r="F2394" s="110"/>
      <c r="G2394" s="110"/>
      <c r="H2394" s="109"/>
      <c r="I2394" s="109"/>
      <c r="J2394" s="109"/>
      <c r="K2394" s="109"/>
      <c r="L2394" s="107" t="str">
        <f>IF(COUNTA('Master Tables'!$A2394:$C2394)=0,"",IF(COUNTA('Master Tables'!$D2394:$E2394,'Master Tables'!$I2394)=3,"Yes","No"))</f>
        <v/>
      </c>
      <c r="M2394" s="107">
        <f>COUNTA('Master Tables'!$D2394:$E2394,'Master Tables'!$I2394)+IF('Master Tables'!$J2394="Yes",1,0)</f>
        <v>0</v>
      </c>
      <c r="N2394" s="108">
        <f>IF('Master Tables'!$M2394&gt;0,4,0)</f>
        <v>0</v>
      </c>
    </row>
    <row r="2395" spans="1:14">
      <c r="A2395" s="109"/>
      <c r="B2395" s="110"/>
      <c r="C2395" s="110"/>
      <c r="D2395" s="110"/>
      <c r="E2395" s="110"/>
      <c r="F2395" s="110"/>
      <c r="G2395" s="110"/>
      <c r="H2395" s="109"/>
      <c r="I2395" s="109"/>
      <c r="J2395" s="109"/>
      <c r="K2395" s="109"/>
      <c r="L2395" s="107" t="str">
        <f>IF(COUNTA('Master Tables'!$A2395:$C2395)=0,"",IF(COUNTA('Master Tables'!$D2395:$E2395,'Master Tables'!$I2395)=3,"Yes","No"))</f>
        <v/>
      </c>
      <c r="M2395" s="107">
        <f>COUNTA('Master Tables'!$D2395:$E2395,'Master Tables'!$I2395)+IF('Master Tables'!$J2395="Yes",1,0)</f>
        <v>0</v>
      </c>
      <c r="N2395" s="108">
        <f>IF('Master Tables'!$M2395&gt;0,4,0)</f>
        <v>0</v>
      </c>
    </row>
    <row r="2396" spans="1:14">
      <c r="A2396" s="109"/>
      <c r="B2396" s="110"/>
      <c r="C2396" s="110"/>
      <c r="D2396" s="110"/>
      <c r="E2396" s="110"/>
      <c r="F2396" s="110"/>
      <c r="G2396" s="110"/>
      <c r="H2396" s="109"/>
      <c r="I2396" s="109"/>
      <c r="J2396" s="109"/>
      <c r="K2396" s="109"/>
      <c r="L2396" s="107" t="str">
        <f>IF(COUNTA('Master Tables'!$A2396:$C2396)=0,"",IF(COUNTA('Master Tables'!$D2396:$E2396,'Master Tables'!$I2396)=3,"Yes","No"))</f>
        <v/>
      </c>
      <c r="M2396" s="107">
        <f>COUNTA('Master Tables'!$D2396:$E2396,'Master Tables'!$I2396)+IF('Master Tables'!$J2396="Yes",1,0)</f>
        <v>0</v>
      </c>
      <c r="N2396" s="108">
        <f>IF('Master Tables'!$M2396&gt;0,4,0)</f>
        <v>0</v>
      </c>
    </row>
    <row r="2397" spans="1:14">
      <c r="A2397" s="109"/>
      <c r="B2397" s="110"/>
      <c r="C2397" s="110"/>
      <c r="D2397" s="110"/>
      <c r="E2397" s="110"/>
      <c r="F2397" s="110"/>
      <c r="G2397" s="110"/>
      <c r="H2397" s="109"/>
      <c r="I2397" s="109"/>
      <c r="J2397" s="109"/>
      <c r="K2397" s="109"/>
      <c r="L2397" s="107" t="str">
        <f>IF(COUNTA('Master Tables'!$A2397:$C2397)=0,"",IF(COUNTA('Master Tables'!$D2397:$E2397,'Master Tables'!$I2397)=3,"Yes","No"))</f>
        <v/>
      </c>
      <c r="M2397" s="107">
        <f>COUNTA('Master Tables'!$D2397:$E2397,'Master Tables'!$I2397)+IF('Master Tables'!$J2397="Yes",1,0)</f>
        <v>0</v>
      </c>
      <c r="N2397" s="108">
        <f>IF('Master Tables'!$M2397&gt;0,4,0)</f>
        <v>0</v>
      </c>
    </row>
    <row r="2398" spans="1:14">
      <c r="A2398" s="109"/>
      <c r="B2398" s="110"/>
      <c r="C2398" s="110"/>
      <c r="D2398" s="110"/>
      <c r="E2398" s="110"/>
      <c r="F2398" s="110"/>
      <c r="G2398" s="110"/>
      <c r="H2398" s="109"/>
      <c r="I2398" s="109"/>
      <c r="J2398" s="109"/>
      <c r="K2398" s="109"/>
      <c r="L2398" s="107" t="str">
        <f>IF(COUNTA('Master Tables'!$A2398:$C2398)=0,"",IF(COUNTA('Master Tables'!$D2398:$E2398,'Master Tables'!$I2398)=3,"Yes","No"))</f>
        <v/>
      </c>
      <c r="M2398" s="107">
        <f>COUNTA('Master Tables'!$D2398:$E2398,'Master Tables'!$I2398)+IF('Master Tables'!$J2398="Yes",1,0)</f>
        <v>0</v>
      </c>
      <c r="N2398" s="108">
        <f>IF('Master Tables'!$M2398&gt;0,4,0)</f>
        <v>0</v>
      </c>
    </row>
    <row r="2399" spans="1:14">
      <c r="A2399" s="109"/>
      <c r="B2399" s="110"/>
      <c r="C2399" s="110"/>
      <c r="D2399" s="110"/>
      <c r="E2399" s="110"/>
      <c r="F2399" s="110"/>
      <c r="G2399" s="110"/>
      <c r="H2399" s="109"/>
      <c r="I2399" s="109"/>
      <c r="J2399" s="109"/>
      <c r="K2399" s="109"/>
      <c r="L2399" s="107" t="str">
        <f>IF(COUNTA('Master Tables'!$A2399:$C2399)=0,"",IF(COUNTA('Master Tables'!$D2399:$E2399,'Master Tables'!$I2399)=3,"Yes","No"))</f>
        <v/>
      </c>
      <c r="M2399" s="107">
        <f>COUNTA('Master Tables'!$D2399:$E2399,'Master Tables'!$I2399)+IF('Master Tables'!$J2399="Yes",1,0)</f>
        <v>0</v>
      </c>
      <c r="N2399" s="108">
        <f>IF('Master Tables'!$M2399&gt;0,4,0)</f>
        <v>0</v>
      </c>
    </row>
    <row r="2400" spans="1:14">
      <c r="A2400" s="109"/>
      <c r="B2400" s="110"/>
      <c r="C2400" s="110"/>
      <c r="D2400" s="110"/>
      <c r="E2400" s="110"/>
      <c r="F2400" s="110"/>
      <c r="G2400" s="110"/>
      <c r="H2400" s="109"/>
      <c r="I2400" s="109"/>
      <c r="J2400" s="109"/>
      <c r="K2400" s="109"/>
      <c r="L2400" s="107" t="str">
        <f>IF(COUNTA('Master Tables'!$A2400:$C2400)=0,"",IF(COUNTA('Master Tables'!$D2400:$E2400,'Master Tables'!$I2400)=3,"Yes","No"))</f>
        <v/>
      </c>
      <c r="M2400" s="107">
        <f>COUNTA('Master Tables'!$D2400:$E2400,'Master Tables'!$I2400)+IF('Master Tables'!$J2400="Yes",1,0)</f>
        <v>0</v>
      </c>
      <c r="N2400" s="108">
        <f>IF('Master Tables'!$M2400&gt;0,4,0)</f>
        <v>0</v>
      </c>
    </row>
    <row r="2401" spans="1:14">
      <c r="A2401" s="109"/>
      <c r="B2401" s="110"/>
      <c r="C2401" s="110"/>
      <c r="D2401" s="110"/>
      <c r="E2401" s="110"/>
      <c r="F2401" s="110"/>
      <c r="G2401" s="110"/>
      <c r="H2401" s="109"/>
      <c r="I2401" s="109"/>
      <c r="J2401" s="109"/>
      <c r="K2401" s="109"/>
      <c r="L2401" s="107" t="str">
        <f>IF(COUNTA('Master Tables'!$A2401:$C2401)=0,"",IF(COUNTA('Master Tables'!$D2401:$E2401,'Master Tables'!$I2401)=3,"Yes","No"))</f>
        <v/>
      </c>
      <c r="M2401" s="107">
        <f>COUNTA('Master Tables'!$D2401:$E2401,'Master Tables'!$I2401)+IF('Master Tables'!$J2401="Yes",1,0)</f>
        <v>0</v>
      </c>
      <c r="N2401" s="108">
        <f>IF('Master Tables'!$M2401&gt;0,4,0)</f>
        <v>0</v>
      </c>
    </row>
    <row r="2402" spans="1:14">
      <c r="A2402" s="109"/>
      <c r="B2402" s="110"/>
      <c r="C2402" s="110"/>
      <c r="D2402" s="110"/>
      <c r="E2402" s="110"/>
      <c r="F2402" s="110"/>
      <c r="G2402" s="110"/>
      <c r="H2402" s="109"/>
      <c r="I2402" s="109"/>
      <c r="J2402" s="109"/>
      <c r="K2402" s="109"/>
      <c r="L2402" s="107" t="str">
        <f>IF(COUNTA('Master Tables'!$A2402:$C2402)=0,"",IF(COUNTA('Master Tables'!$D2402:$E2402,'Master Tables'!$I2402)=3,"Yes","No"))</f>
        <v/>
      </c>
      <c r="M2402" s="107">
        <f>COUNTA('Master Tables'!$D2402:$E2402,'Master Tables'!$I2402)+IF('Master Tables'!$J2402="Yes",1,0)</f>
        <v>0</v>
      </c>
      <c r="N2402" s="108">
        <f>IF('Master Tables'!$M2402&gt;0,4,0)</f>
        <v>0</v>
      </c>
    </row>
    <row r="2403" spans="1:14">
      <c r="A2403" s="109"/>
      <c r="B2403" s="110"/>
      <c r="C2403" s="110"/>
      <c r="D2403" s="110"/>
      <c r="E2403" s="110"/>
      <c r="F2403" s="110"/>
      <c r="G2403" s="110"/>
      <c r="H2403" s="109"/>
      <c r="I2403" s="109"/>
      <c r="J2403" s="109"/>
      <c r="K2403" s="109"/>
      <c r="L2403" s="107" t="str">
        <f>IF(COUNTA('Master Tables'!$A2403:$C2403)=0,"",IF(COUNTA('Master Tables'!$D2403:$E2403,'Master Tables'!$I2403)=3,"Yes","No"))</f>
        <v/>
      </c>
      <c r="M2403" s="107">
        <f>COUNTA('Master Tables'!$D2403:$E2403,'Master Tables'!$I2403)+IF('Master Tables'!$J2403="Yes",1,0)</f>
        <v>0</v>
      </c>
      <c r="N2403" s="108">
        <f>IF('Master Tables'!$M2403&gt;0,4,0)</f>
        <v>0</v>
      </c>
    </row>
    <row r="2404" spans="1:14">
      <c r="A2404" s="109"/>
      <c r="B2404" s="110"/>
      <c r="C2404" s="110"/>
      <c r="D2404" s="110"/>
      <c r="E2404" s="110"/>
      <c r="F2404" s="110"/>
      <c r="G2404" s="110"/>
      <c r="H2404" s="109"/>
      <c r="I2404" s="109"/>
      <c r="J2404" s="109"/>
      <c r="K2404" s="109"/>
      <c r="L2404" s="107" t="str">
        <f>IF(COUNTA('Master Tables'!$A2404:$C2404)=0,"",IF(COUNTA('Master Tables'!$D2404:$E2404,'Master Tables'!$I2404)=3,"Yes","No"))</f>
        <v/>
      </c>
      <c r="M2404" s="107">
        <f>COUNTA('Master Tables'!$D2404:$E2404,'Master Tables'!$I2404)+IF('Master Tables'!$J2404="Yes",1,0)</f>
        <v>0</v>
      </c>
      <c r="N2404" s="108">
        <f>IF('Master Tables'!$M2404&gt;0,4,0)</f>
        <v>0</v>
      </c>
    </row>
    <row r="2405" spans="1:14">
      <c r="A2405" s="109"/>
      <c r="B2405" s="110"/>
      <c r="C2405" s="110"/>
      <c r="D2405" s="110"/>
      <c r="E2405" s="110"/>
      <c r="F2405" s="110"/>
      <c r="G2405" s="110"/>
      <c r="H2405" s="109"/>
      <c r="I2405" s="109"/>
      <c r="J2405" s="109"/>
      <c r="K2405" s="109"/>
      <c r="L2405" s="107" t="str">
        <f>IF(COUNTA('Master Tables'!$A2405:$C2405)=0,"",IF(COUNTA('Master Tables'!$D2405:$E2405,'Master Tables'!$I2405)=3,"Yes","No"))</f>
        <v/>
      </c>
      <c r="M2405" s="107">
        <f>COUNTA('Master Tables'!$D2405:$E2405,'Master Tables'!$I2405)+IF('Master Tables'!$J2405="Yes",1,0)</f>
        <v>0</v>
      </c>
      <c r="N2405" s="108">
        <f>IF('Master Tables'!$M2405&gt;0,4,0)</f>
        <v>0</v>
      </c>
    </row>
    <row r="2406" spans="1:14">
      <c r="A2406" s="109"/>
      <c r="B2406" s="110"/>
      <c r="C2406" s="110"/>
      <c r="D2406" s="110"/>
      <c r="E2406" s="110"/>
      <c r="F2406" s="110"/>
      <c r="G2406" s="110"/>
      <c r="H2406" s="109"/>
      <c r="I2406" s="109"/>
      <c r="J2406" s="109"/>
      <c r="K2406" s="109"/>
      <c r="L2406" s="107" t="str">
        <f>IF(COUNTA('Master Tables'!$A2406:$C2406)=0,"",IF(COUNTA('Master Tables'!$D2406:$E2406,'Master Tables'!$I2406)=3,"Yes","No"))</f>
        <v/>
      </c>
      <c r="M2406" s="107">
        <f>COUNTA('Master Tables'!$D2406:$E2406,'Master Tables'!$I2406)+IF('Master Tables'!$J2406="Yes",1,0)</f>
        <v>0</v>
      </c>
      <c r="N2406" s="108">
        <f>IF('Master Tables'!$M2406&gt;0,4,0)</f>
        <v>0</v>
      </c>
    </row>
    <row r="2407" spans="1:14">
      <c r="A2407" s="109"/>
      <c r="B2407" s="110"/>
      <c r="C2407" s="110"/>
      <c r="D2407" s="110"/>
      <c r="E2407" s="110"/>
      <c r="F2407" s="110"/>
      <c r="G2407" s="110"/>
      <c r="H2407" s="109"/>
      <c r="I2407" s="109"/>
      <c r="J2407" s="109"/>
      <c r="K2407" s="109"/>
      <c r="L2407" s="107" t="str">
        <f>IF(COUNTA('Master Tables'!$A2407:$C2407)=0,"",IF(COUNTA('Master Tables'!$D2407:$E2407,'Master Tables'!$I2407)=3,"Yes","No"))</f>
        <v/>
      </c>
      <c r="M2407" s="107">
        <f>COUNTA('Master Tables'!$D2407:$E2407,'Master Tables'!$I2407)+IF('Master Tables'!$J2407="Yes",1,0)</f>
        <v>0</v>
      </c>
      <c r="N2407" s="108">
        <f>IF('Master Tables'!$M2407&gt;0,4,0)</f>
        <v>0</v>
      </c>
    </row>
    <row r="2408" spans="1:14">
      <c r="A2408" s="109"/>
      <c r="B2408" s="110"/>
      <c r="C2408" s="110"/>
      <c r="D2408" s="110"/>
      <c r="E2408" s="110"/>
      <c r="F2408" s="110"/>
      <c r="G2408" s="110"/>
      <c r="H2408" s="109"/>
      <c r="I2408" s="109"/>
      <c r="J2408" s="109"/>
      <c r="K2408" s="109"/>
      <c r="L2408" s="107" t="str">
        <f>IF(COUNTA('Master Tables'!$A2408:$C2408)=0,"",IF(COUNTA('Master Tables'!$D2408:$E2408,'Master Tables'!$I2408)=3,"Yes","No"))</f>
        <v/>
      </c>
      <c r="M2408" s="107">
        <f>COUNTA('Master Tables'!$D2408:$E2408,'Master Tables'!$I2408)+IF('Master Tables'!$J2408="Yes",1,0)</f>
        <v>0</v>
      </c>
      <c r="N2408" s="108">
        <f>IF('Master Tables'!$M2408&gt;0,4,0)</f>
        <v>0</v>
      </c>
    </row>
    <row r="2409" spans="1:14">
      <c r="A2409" s="109"/>
      <c r="B2409" s="110"/>
      <c r="C2409" s="110"/>
      <c r="D2409" s="110"/>
      <c r="E2409" s="110"/>
      <c r="F2409" s="110"/>
      <c r="G2409" s="110"/>
      <c r="H2409" s="109"/>
      <c r="I2409" s="109"/>
      <c r="J2409" s="109"/>
      <c r="K2409" s="109"/>
      <c r="L2409" s="107" t="str">
        <f>IF(COUNTA('Master Tables'!$A2409:$C2409)=0,"",IF(COUNTA('Master Tables'!$D2409:$E2409,'Master Tables'!$I2409)=3,"Yes","No"))</f>
        <v/>
      </c>
      <c r="M2409" s="107">
        <f>COUNTA('Master Tables'!$D2409:$E2409,'Master Tables'!$I2409)+IF('Master Tables'!$J2409="Yes",1,0)</f>
        <v>0</v>
      </c>
      <c r="N2409" s="108">
        <f>IF('Master Tables'!$M2409&gt;0,4,0)</f>
        <v>0</v>
      </c>
    </row>
    <row r="2410" spans="1:14">
      <c r="A2410" s="109"/>
      <c r="B2410" s="110"/>
      <c r="C2410" s="110"/>
      <c r="D2410" s="110"/>
      <c r="E2410" s="110"/>
      <c r="F2410" s="110"/>
      <c r="G2410" s="110"/>
      <c r="H2410" s="109"/>
      <c r="I2410" s="109"/>
      <c r="J2410" s="109"/>
      <c r="K2410" s="109"/>
      <c r="L2410" s="107" t="str">
        <f>IF(COUNTA('Master Tables'!$A2410:$C2410)=0,"",IF(COUNTA('Master Tables'!$D2410:$E2410,'Master Tables'!$I2410)=3,"Yes","No"))</f>
        <v/>
      </c>
      <c r="M2410" s="107">
        <f>COUNTA('Master Tables'!$D2410:$E2410,'Master Tables'!$I2410)+IF('Master Tables'!$J2410="Yes",1,0)</f>
        <v>0</v>
      </c>
      <c r="N2410" s="108">
        <f>IF('Master Tables'!$M2410&gt;0,4,0)</f>
        <v>0</v>
      </c>
    </row>
    <row r="2411" spans="1:14">
      <c r="A2411" s="109"/>
      <c r="B2411" s="110"/>
      <c r="C2411" s="110"/>
      <c r="D2411" s="110"/>
      <c r="E2411" s="110"/>
      <c r="F2411" s="110"/>
      <c r="G2411" s="110"/>
      <c r="H2411" s="109"/>
      <c r="I2411" s="109"/>
      <c r="J2411" s="109"/>
      <c r="K2411" s="109"/>
      <c r="L2411" s="107" t="str">
        <f>IF(COUNTA('Master Tables'!$A2411:$C2411)=0,"",IF(COUNTA('Master Tables'!$D2411:$E2411,'Master Tables'!$I2411)=3,"Yes","No"))</f>
        <v/>
      </c>
      <c r="M2411" s="107">
        <f>COUNTA('Master Tables'!$D2411:$E2411,'Master Tables'!$I2411)+IF('Master Tables'!$J2411="Yes",1,0)</f>
        <v>0</v>
      </c>
      <c r="N2411" s="108">
        <f>IF('Master Tables'!$M2411&gt;0,4,0)</f>
        <v>0</v>
      </c>
    </row>
    <row r="2412" spans="1:14">
      <c r="A2412" s="109"/>
      <c r="B2412" s="110"/>
      <c r="C2412" s="110"/>
      <c r="D2412" s="110"/>
      <c r="E2412" s="110"/>
      <c r="F2412" s="110"/>
      <c r="G2412" s="110"/>
      <c r="H2412" s="109"/>
      <c r="I2412" s="109"/>
      <c r="J2412" s="109"/>
      <c r="K2412" s="109"/>
      <c r="L2412" s="107" t="str">
        <f>IF(COUNTA('Master Tables'!$A2412:$C2412)=0,"",IF(COUNTA('Master Tables'!$D2412:$E2412,'Master Tables'!$I2412)=3,"Yes","No"))</f>
        <v/>
      </c>
      <c r="M2412" s="107">
        <f>COUNTA('Master Tables'!$D2412:$E2412,'Master Tables'!$I2412)+IF('Master Tables'!$J2412="Yes",1,0)</f>
        <v>0</v>
      </c>
      <c r="N2412" s="108">
        <f>IF('Master Tables'!$M2412&gt;0,4,0)</f>
        <v>0</v>
      </c>
    </row>
    <row r="2413" spans="1:14">
      <c r="A2413" s="109"/>
      <c r="B2413" s="110"/>
      <c r="C2413" s="110"/>
      <c r="D2413" s="110"/>
      <c r="E2413" s="110"/>
      <c r="F2413" s="110"/>
      <c r="G2413" s="110"/>
      <c r="H2413" s="109"/>
      <c r="I2413" s="109"/>
      <c r="J2413" s="109"/>
      <c r="K2413" s="109"/>
      <c r="L2413" s="107" t="str">
        <f>IF(COUNTA('Master Tables'!$A2413:$C2413)=0,"",IF(COUNTA('Master Tables'!$D2413:$E2413,'Master Tables'!$I2413)=3,"Yes","No"))</f>
        <v/>
      </c>
      <c r="M2413" s="107">
        <f>COUNTA('Master Tables'!$D2413:$E2413,'Master Tables'!$I2413)+IF('Master Tables'!$J2413="Yes",1,0)</f>
        <v>0</v>
      </c>
      <c r="N2413" s="108">
        <f>IF('Master Tables'!$M2413&gt;0,4,0)</f>
        <v>0</v>
      </c>
    </row>
    <row r="2414" spans="1:14">
      <c r="A2414" s="109"/>
      <c r="B2414" s="110"/>
      <c r="C2414" s="110"/>
      <c r="D2414" s="110"/>
      <c r="E2414" s="110"/>
      <c r="F2414" s="110"/>
      <c r="G2414" s="110"/>
      <c r="H2414" s="109"/>
      <c r="I2414" s="109"/>
      <c r="J2414" s="109"/>
      <c r="K2414" s="109"/>
      <c r="L2414" s="107" t="str">
        <f>IF(COUNTA('Master Tables'!$A2414:$C2414)=0,"",IF(COUNTA('Master Tables'!$D2414:$E2414,'Master Tables'!$I2414)=3,"Yes","No"))</f>
        <v/>
      </c>
      <c r="M2414" s="107">
        <f>COUNTA('Master Tables'!$D2414:$E2414,'Master Tables'!$I2414)+IF('Master Tables'!$J2414="Yes",1,0)</f>
        <v>0</v>
      </c>
      <c r="N2414" s="108">
        <f>IF('Master Tables'!$M2414&gt;0,4,0)</f>
        <v>0</v>
      </c>
    </row>
    <row r="2415" spans="1:14">
      <c r="A2415" s="109"/>
      <c r="B2415" s="110"/>
      <c r="C2415" s="110"/>
      <c r="D2415" s="110"/>
      <c r="E2415" s="110"/>
      <c r="F2415" s="110"/>
      <c r="G2415" s="110"/>
      <c r="H2415" s="109"/>
      <c r="I2415" s="109"/>
      <c r="J2415" s="109"/>
      <c r="K2415" s="109"/>
      <c r="L2415" s="107" t="str">
        <f>IF(COUNTA('Master Tables'!$A2415:$C2415)=0,"",IF(COUNTA('Master Tables'!$D2415:$E2415,'Master Tables'!$I2415)=3,"Yes","No"))</f>
        <v/>
      </c>
      <c r="M2415" s="107">
        <f>COUNTA('Master Tables'!$D2415:$E2415,'Master Tables'!$I2415)+IF('Master Tables'!$J2415="Yes",1,0)</f>
        <v>0</v>
      </c>
      <c r="N2415" s="108">
        <f>IF('Master Tables'!$M2415&gt;0,4,0)</f>
        <v>0</v>
      </c>
    </row>
    <row r="2416" spans="1:14">
      <c r="A2416" s="109"/>
      <c r="B2416" s="110"/>
      <c r="C2416" s="110"/>
      <c r="D2416" s="110"/>
      <c r="E2416" s="110"/>
      <c r="F2416" s="110"/>
      <c r="G2416" s="110"/>
      <c r="H2416" s="109"/>
      <c r="I2416" s="109"/>
      <c r="J2416" s="109"/>
      <c r="K2416" s="109"/>
      <c r="L2416" s="107" t="str">
        <f>IF(COUNTA('Master Tables'!$A2416:$C2416)=0,"",IF(COUNTA('Master Tables'!$D2416:$E2416,'Master Tables'!$I2416)=3,"Yes","No"))</f>
        <v/>
      </c>
      <c r="M2416" s="107">
        <f>COUNTA('Master Tables'!$D2416:$E2416,'Master Tables'!$I2416)+IF('Master Tables'!$J2416="Yes",1,0)</f>
        <v>0</v>
      </c>
      <c r="N2416" s="108">
        <f>IF('Master Tables'!$M2416&gt;0,4,0)</f>
        <v>0</v>
      </c>
    </row>
    <row r="2417" spans="1:14">
      <c r="A2417" s="109"/>
      <c r="B2417" s="110"/>
      <c r="C2417" s="110"/>
      <c r="D2417" s="110"/>
      <c r="E2417" s="110"/>
      <c r="F2417" s="110"/>
      <c r="G2417" s="110"/>
      <c r="H2417" s="109"/>
      <c r="I2417" s="109"/>
      <c r="J2417" s="109"/>
      <c r="K2417" s="109"/>
      <c r="L2417" s="107" t="str">
        <f>IF(COUNTA('Master Tables'!$A2417:$C2417)=0,"",IF(COUNTA('Master Tables'!$D2417:$E2417,'Master Tables'!$I2417)=3,"Yes","No"))</f>
        <v/>
      </c>
      <c r="M2417" s="107">
        <f>COUNTA('Master Tables'!$D2417:$E2417,'Master Tables'!$I2417)+IF('Master Tables'!$J2417="Yes",1,0)</f>
        <v>0</v>
      </c>
      <c r="N2417" s="108">
        <f>IF('Master Tables'!$M2417&gt;0,4,0)</f>
        <v>0</v>
      </c>
    </row>
    <row r="2418" spans="1:14">
      <c r="A2418" s="109"/>
      <c r="B2418" s="110"/>
      <c r="C2418" s="110"/>
      <c r="D2418" s="110"/>
      <c r="E2418" s="110"/>
      <c r="F2418" s="110"/>
      <c r="G2418" s="110"/>
      <c r="H2418" s="109"/>
      <c r="I2418" s="109"/>
      <c r="J2418" s="109"/>
      <c r="K2418" s="109"/>
      <c r="L2418" s="107" t="str">
        <f>IF(COUNTA('Master Tables'!$A2418:$C2418)=0,"",IF(COUNTA('Master Tables'!$D2418:$E2418,'Master Tables'!$I2418)=3,"Yes","No"))</f>
        <v/>
      </c>
      <c r="M2418" s="107">
        <f>COUNTA('Master Tables'!$D2418:$E2418,'Master Tables'!$I2418)+IF('Master Tables'!$J2418="Yes",1,0)</f>
        <v>0</v>
      </c>
      <c r="N2418" s="108">
        <f>IF('Master Tables'!$M2418&gt;0,4,0)</f>
        <v>0</v>
      </c>
    </row>
    <row r="2419" spans="1:14">
      <c r="A2419" s="109"/>
      <c r="B2419" s="110"/>
      <c r="C2419" s="110"/>
      <c r="D2419" s="110"/>
      <c r="E2419" s="110"/>
      <c r="F2419" s="110"/>
      <c r="G2419" s="110"/>
      <c r="H2419" s="109"/>
      <c r="I2419" s="109"/>
      <c r="J2419" s="109"/>
      <c r="K2419" s="109"/>
      <c r="L2419" s="107" t="str">
        <f>IF(COUNTA('Master Tables'!$A2419:$C2419)=0,"",IF(COUNTA('Master Tables'!$D2419:$E2419,'Master Tables'!$I2419)=3,"Yes","No"))</f>
        <v/>
      </c>
      <c r="M2419" s="107">
        <f>COUNTA('Master Tables'!$D2419:$E2419,'Master Tables'!$I2419)+IF('Master Tables'!$J2419="Yes",1,0)</f>
        <v>0</v>
      </c>
      <c r="N2419" s="108">
        <f>IF('Master Tables'!$M2419&gt;0,4,0)</f>
        <v>0</v>
      </c>
    </row>
    <row r="2420" spans="1:14">
      <c r="A2420" s="109"/>
      <c r="B2420" s="110"/>
      <c r="C2420" s="110"/>
      <c r="D2420" s="110"/>
      <c r="E2420" s="110"/>
      <c r="F2420" s="110"/>
      <c r="G2420" s="110"/>
      <c r="H2420" s="109"/>
      <c r="I2420" s="109"/>
      <c r="J2420" s="109"/>
      <c r="K2420" s="109"/>
      <c r="L2420" s="107" t="str">
        <f>IF(COUNTA('Master Tables'!$A2420:$C2420)=0,"",IF(COUNTA('Master Tables'!$D2420:$E2420,'Master Tables'!$I2420)=3,"Yes","No"))</f>
        <v/>
      </c>
      <c r="M2420" s="107">
        <f>COUNTA('Master Tables'!$D2420:$E2420,'Master Tables'!$I2420)+IF('Master Tables'!$J2420="Yes",1,0)</f>
        <v>0</v>
      </c>
      <c r="N2420" s="108">
        <f>IF('Master Tables'!$M2420&gt;0,4,0)</f>
        <v>0</v>
      </c>
    </row>
    <row r="2421" spans="1:14">
      <c r="A2421" s="109"/>
      <c r="B2421" s="110"/>
      <c r="C2421" s="110"/>
      <c r="D2421" s="110"/>
      <c r="E2421" s="110"/>
      <c r="F2421" s="110"/>
      <c r="G2421" s="110"/>
      <c r="H2421" s="109"/>
      <c r="I2421" s="109"/>
      <c r="J2421" s="109"/>
      <c r="K2421" s="109"/>
      <c r="L2421" s="107" t="str">
        <f>IF(COUNTA('Master Tables'!$A2421:$C2421)=0,"",IF(COUNTA('Master Tables'!$D2421:$E2421,'Master Tables'!$I2421)=3,"Yes","No"))</f>
        <v/>
      </c>
      <c r="M2421" s="107">
        <f>COUNTA('Master Tables'!$D2421:$E2421,'Master Tables'!$I2421)+IF('Master Tables'!$J2421="Yes",1,0)</f>
        <v>0</v>
      </c>
      <c r="N2421" s="108">
        <f>IF('Master Tables'!$M2421&gt;0,4,0)</f>
        <v>0</v>
      </c>
    </row>
    <row r="2422" spans="1:14">
      <c r="A2422" s="109"/>
      <c r="B2422" s="110"/>
      <c r="C2422" s="110"/>
      <c r="D2422" s="110"/>
      <c r="E2422" s="110"/>
      <c r="F2422" s="110"/>
      <c r="G2422" s="110"/>
      <c r="H2422" s="109"/>
      <c r="I2422" s="109"/>
      <c r="J2422" s="109"/>
      <c r="K2422" s="109"/>
      <c r="L2422" s="107" t="str">
        <f>IF(COUNTA('Master Tables'!$A2422:$C2422)=0,"",IF(COUNTA('Master Tables'!$D2422:$E2422,'Master Tables'!$I2422)=3,"Yes","No"))</f>
        <v/>
      </c>
      <c r="M2422" s="107">
        <f>COUNTA('Master Tables'!$D2422:$E2422,'Master Tables'!$I2422)+IF('Master Tables'!$J2422="Yes",1,0)</f>
        <v>0</v>
      </c>
      <c r="N2422" s="108">
        <f>IF('Master Tables'!$M2422&gt;0,4,0)</f>
        <v>0</v>
      </c>
    </row>
    <row r="2423" spans="1:14">
      <c r="A2423" s="109"/>
      <c r="B2423" s="110"/>
      <c r="C2423" s="110"/>
      <c r="D2423" s="110"/>
      <c r="E2423" s="110"/>
      <c r="F2423" s="110"/>
      <c r="G2423" s="110"/>
      <c r="H2423" s="109"/>
      <c r="I2423" s="109"/>
      <c r="J2423" s="109"/>
      <c r="K2423" s="109"/>
      <c r="L2423" s="107" t="str">
        <f>IF(COUNTA('Master Tables'!$A2423:$C2423)=0,"",IF(COUNTA('Master Tables'!$D2423:$E2423,'Master Tables'!$I2423)=3,"Yes","No"))</f>
        <v/>
      </c>
      <c r="M2423" s="107">
        <f>COUNTA('Master Tables'!$D2423:$E2423,'Master Tables'!$I2423)+IF('Master Tables'!$J2423="Yes",1,0)</f>
        <v>0</v>
      </c>
      <c r="N2423" s="108">
        <f>IF('Master Tables'!$M2423&gt;0,4,0)</f>
        <v>0</v>
      </c>
    </row>
    <row r="2424" spans="1:14">
      <c r="A2424" s="109"/>
      <c r="B2424" s="110"/>
      <c r="C2424" s="110"/>
      <c r="D2424" s="110"/>
      <c r="E2424" s="110"/>
      <c r="F2424" s="110"/>
      <c r="G2424" s="110"/>
      <c r="H2424" s="109"/>
      <c r="I2424" s="109"/>
      <c r="J2424" s="109"/>
      <c r="K2424" s="109"/>
      <c r="L2424" s="107" t="str">
        <f>IF(COUNTA('Master Tables'!$A2424:$C2424)=0,"",IF(COUNTA('Master Tables'!$D2424:$E2424,'Master Tables'!$I2424)=3,"Yes","No"))</f>
        <v/>
      </c>
      <c r="M2424" s="107">
        <f>COUNTA('Master Tables'!$D2424:$E2424,'Master Tables'!$I2424)+IF('Master Tables'!$J2424="Yes",1,0)</f>
        <v>0</v>
      </c>
      <c r="N2424" s="108">
        <f>IF('Master Tables'!$M2424&gt;0,4,0)</f>
        <v>0</v>
      </c>
    </row>
    <row r="2425" spans="1:14">
      <c r="A2425" s="109"/>
      <c r="B2425" s="110"/>
      <c r="C2425" s="110"/>
      <c r="D2425" s="110"/>
      <c r="E2425" s="110"/>
      <c r="F2425" s="110"/>
      <c r="G2425" s="110"/>
      <c r="H2425" s="109"/>
      <c r="I2425" s="109"/>
      <c r="J2425" s="109"/>
      <c r="K2425" s="109"/>
      <c r="L2425" s="107" t="str">
        <f>IF(COUNTA('Master Tables'!$A2425:$C2425)=0,"",IF(COUNTA('Master Tables'!$D2425:$E2425,'Master Tables'!$I2425)=3,"Yes","No"))</f>
        <v/>
      </c>
      <c r="M2425" s="107">
        <f>COUNTA('Master Tables'!$D2425:$E2425,'Master Tables'!$I2425)+IF('Master Tables'!$J2425="Yes",1,0)</f>
        <v>0</v>
      </c>
      <c r="N2425" s="108">
        <f>IF('Master Tables'!$M2425&gt;0,4,0)</f>
        <v>0</v>
      </c>
    </row>
    <row r="2426" spans="1:14">
      <c r="A2426" s="109"/>
      <c r="B2426" s="110"/>
      <c r="C2426" s="110"/>
      <c r="D2426" s="110"/>
      <c r="E2426" s="110"/>
      <c r="F2426" s="110"/>
      <c r="G2426" s="110"/>
      <c r="H2426" s="109"/>
      <c r="I2426" s="109"/>
      <c r="J2426" s="109"/>
      <c r="K2426" s="109"/>
      <c r="L2426" s="107" t="str">
        <f>IF(COUNTA('Master Tables'!$A2426:$C2426)=0,"",IF(COUNTA('Master Tables'!$D2426:$E2426,'Master Tables'!$I2426)=3,"Yes","No"))</f>
        <v/>
      </c>
      <c r="M2426" s="107">
        <f>COUNTA('Master Tables'!$D2426:$E2426,'Master Tables'!$I2426)+IF('Master Tables'!$J2426="Yes",1,0)</f>
        <v>0</v>
      </c>
      <c r="N2426" s="108">
        <f>IF('Master Tables'!$M2426&gt;0,4,0)</f>
        <v>0</v>
      </c>
    </row>
    <row r="2427" spans="1:14">
      <c r="A2427" s="109"/>
      <c r="B2427" s="110"/>
      <c r="C2427" s="110"/>
      <c r="D2427" s="110"/>
      <c r="E2427" s="110"/>
      <c r="F2427" s="110"/>
      <c r="G2427" s="110"/>
      <c r="H2427" s="109"/>
      <c r="I2427" s="109"/>
      <c r="J2427" s="109"/>
      <c r="K2427" s="109"/>
      <c r="L2427" s="107" t="str">
        <f>IF(COUNTA('Master Tables'!$A2427:$C2427)=0,"",IF(COUNTA('Master Tables'!$D2427:$E2427,'Master Tables'!$I2427)=3,"Yes","No"))</f>
        <v/>
      </c>
      <c r="M2427" s="107">
        <f>COUNTA('Master Tables'!$D2427:$E2427,'Master Tables'!$I2427)+IF('Master Tables'!$J2427="Yes",1,0)</f>
        <v>0</v>
      </c>
      <c r="N2427" s="108">
        <f>IF('Master Tables'!$M2427&gt;0,4,0)</f>
        <v>0</v>
      </c>
    </row>
    <row r="2428" spans="1:14">
      <c r="A2428" s="109"/>
      <c r="B2428" s="110"/>
      <c r="C2428" s="110"/>
      <c r="D2428" s="110"/>
      <c r="E2428" s="110"/>
      <c r="F2428" s="110"/>
      <c r="G2428" s="110"/>
      <c r="H2428" s="109"/>
      <c r="I2428" s="109"/>
      <c r="J2428" s="109"/>
      <c r="K2428" s="109"/>
      <c r="L2428" s="107" t="str">
        <f>IF(COUNTA('Master Tables'!$A2428:$C2428)=0,"",IF(COUNTA('Master Tables'!$D2428:$E2428,'Master Tables'!$I2428)=3,"Yes","No"))</f>
        <v/>
      </c>
      <c r="M2428" s="107">
        <f>COUNTA('Master Tables'!$D2428:$E2428,'Master Tables'!$I2428)+IF('Master Tables'!$J2428="Yes",1,0)</f>
        <v>0</v>
      </c>
      <c r="N2428" s="108">
        <f>IF('Master Tables'!$M2428&gt;0,4,0)</f>
        <v>0</v>
      </c>
    </row>
    <row r="2429" spans="1:14">
      <c r="A2429" s="109"/>
      <c r="B2429" s="110"/>
      <c r="C2429" s="110"/>
      <c r="D2429" s="110"/>
      <c r="E2429" s="110"/>
      <c r="F2429" s="110"/>
      <c r="G2429" s="110"/>
      <c r="H2429" s="109"/>
      <c r="I2429" s="109"/>
      <c r="J2429" s="109"/>
      <c r="K2429" s="109"/>
      <c r="L2429" s="107" t="str">
        <f>IF(COUNTA('Master Tables'!$A2429:$C2429)=0,"",IF(COUNTA('Master Tables'!$D2429:$E2429,'Master Tables'!$I2429)=3,"Yes","No"))</f>
        <v/>
      </c>
      <c r="M2429" s="107">
        <f>COUNTA('Master Tables'!$D2429:$E2429,'Master Tables'!$I2429)+IF('Master Tables'!$J2429="Yes",1,0)</f>
        <v>0</v>
      </c>
      <c r="N2429" s="108">
        <f>IF('Master Tables'!$M2429&gt;0,4,0)</f>
        <v>0</v>
      </c>
    </row>
    <row r="2430" spans="1:14">
      <c r="A2430" s="109"/>
      <c r="B2430" s="110"/>
      <c r="C2430" s="110"/>
      <c r="D2430" s="110"/>
      <c r="E2430" s="110"/>
      <c r="F2430" s="110"/>
      <c r="G2430" s="110"/>
      <c r="H2430" s="109"/>
      <c r="I2430" s="109"/>
      <c r="J2430" s="109"/>
      <c r="K2430" s="109"/>
      <c r="L2430" s="107" t="str">
        <f>IF(COUNTA('Master Tables'!$A2430:$C2430)=0,"",IF(COUNTA('Master Tables'!$D2430:$E2430,'Master Tables'!$I2430)=3,"Yes","No"))</f>
        <v/>
      </c>
      <c r="M2430" s="107">
        <f>COUNTA('Master Tables'!$D2430:$E2430,'Master Tables'!$I2430)+IF('Master Tables'!$J2430="Yes",1,0)</f>
        <v>0</v>
      </c>
      <c r="N2430" s="108">
        <f>IF('Master Tables'!$M2430&gt;0,4,0)</f>
        <v>0</v>
      </c>
    </row>
    <row r="2431" spans="1:14">
      <c r="A2431" s="109"/>
      <c r="B2431" s="110"/>
      <c r="C2431" s="110"/>
      <c r="D2431" s="110"/>
      <c r="E2431" s="110"/>
      <c r="F2431" s="110"/>
      <c r="G2431" s="110"/>
      <c r="H2431" s="109"/>
      <c r="I2431" s="109"/>
      <c r="J2431" s="109"/>
      <c r="K2431" s="109"/>
      <c r="L2431" s="107" t="str">
        <f>IF(COUNTA('Master Tables'!$A2431:$C2431)=0,"",IF(COUNTA('Master Tables'!$D2431:$E2431,'Master Tables'!$I2431)=3,"Yes","No"))</f>
        <v/>
      </c>
      <c r="M2431" s="107">
        <f>COUNTA('Master Tables'!$D2431:$E2431,'Master Tables'!$I2431)+IF('Master Tables'!$J2431="Yes",1,0)</f>
        <v>0</v>
      </c>
      <c r="N2431" s="108">
        <f>IF('Master Tables'!$M2431&gt;0,4,0)</f>
        <v>0</v>
      </c>
    </row>
    <row r="2432" spans="1:14">
      <c r="A2432" s="109"/>
      <c r="B2432" s="110"/>
      <c r="C2432" s="110"/>
      <c r="D2432" s="110"/>
      <c r="E2432" s="110"/>
      <c r="F2432" s="110"/>
      <c r="G2432" s="110"/>
      <c r="H2432" s="109"/>
      <c r="I2432" s="109"/>
      <c r="J2432" s="109"/>
      <c r="K2432" s="109"/>
      <c r="L2432" s="107" t="str">
        <f>IF(COUNTA('Master Tables'!$A2432:$C2432)=0,"",IF(COUNTA('Master Tables'!$D2432:$E2432,'Master Tables'!$I2432)=3,"Yes","No"))</f>
        <v/>
      </c>
      <c r="M2432" s="107">
        <f>COUNTA('Master Tables'!$D2432:$E2432,'Master Tables'!$I2432)+IF('Master Tables'!$J2432="Yes",1,0)</f>
        <v>0</v>
      </c>
      <c r="N2432" s="108">
        <f>IF('Master Tables'!$M2432&gt;0,4,0)</f>
        <v>0</v>
      </c>
    </row>
    <row r="2433" spans="1:14">
      <c r="A2433" s="109"/>
      <c r="B2433" s="110"/>
      <c r="C2433" s="110"/>
      <c r="D2433" s="110"/>
      <c r="E2433" s="110"/>
      <c r="F2433" s="110"/>
      <c r="G2433" s="110"/>
      <c r="H2433" s="109"/>
      <c r="I2433" s="109"/>
      <c r="J2433" s="109"/>
      <c r="K2433" s="109"/>
      <c r="L2433" s="107" t="str">
        <f>IF(COUNTA('Master Tables'!$A2433:$C2433)=0,"",IF(COUNTA('Master Tables'!$D2433:$E2433,'Master Tables'!$I2433)=3,"Yes","No"))</f>
        <v/>
      </c>
      <c r="M2433" s="107">
        <f>COUNTA('Master Tables'!$D2433:$E2433,'Master Tables'!$I2433)+IF('Master Tables'!$J2433="Yes",1,0)</f>
        <v>0</v>
      </c>
      <c r="N2433" s="108">
        <f>IF('Master Tables'!$M2433&gt;0,4,0)</f>
        <v>0</v>
      </c>
    </row>
    <row r="2434" spans="1:14">
      <c r="A2434" s="109"/>
      <c r="B2434" s="110"/>
      <c r="C2434" s="110"/>
      <c r="D2434" s="110"/>
      <c r="E2434" s="110"/>
      <c r="F2434" s="110"/>
      <c r="G2434" s="110"/>
      <c r="H2434" s="109"/>
      <c r="I2434" s="109"/>
      <c r="J2434" s="109"/>
      <c r="K2434" s="109"/>
      <c r="L2434" s="107" t="str">
        <f>IF(COUNTA('Master Tables'!$A2434:$C2434)=0,"",IF(COUNTA('Master Tables'!$D2434:$E2434,'Master Tables'!$I2434)=3,"Yes","No"))</f>
        <v/>
      </c>
      <c r="M2434" s="107">
        <f>COUNTA('Master Tables'!$D2434:$E2434,'Master Tables'!$I2434)+IF('Master Tables'!$J2434="Yes",1,0)</f>
        <v>0</v>
      </c>
      <c r="N2434" s="108">
        <f>IF('Master Tables'!$M2434&gt;0,4,0)</f>
        <v>0</v>
      </c>
    </row>
    <row r="2435" spans="1:14">
      <c r="A2435" s="109"/>
      <c r="B2435" s="110"/>
      <c r="C2435" s="110"/>
      <c r="D2435" s="110"/>
      <c r="E2435" s="110"/>
      <c r="F2435" s="110"/>
      <c r="G2435" s="110"/>
      <c r="H2435" s="109"/>
      <c r="I2435" s="109"/>
      <c r="J2435" s="109"/>
      <c r="K2435" s="109"/>
      <c r="L2435" s="107" t="str">
        <f>IF(COUNTA('Master Tables'!$A2435:$C2435)=0,"",IF(COUNTA('Master Tables'!$D2435:$E2435,'Master Tables'!$I2435)=3,"Yes","No"))</f>
        <v/>
      </c>
      <c r="M2435" s="107">
        <f>COUNTA('Master Tables'!$D2435:$E2435,'Master Tables'!$I2435)+IF('Master Tables'!$J2435="Yes",1,0)</f>
        <v>0</v>
      </c>
      <c r="N2435" s="108">
        <f>IF('Master Tables'!$M2435&gt;0,4,0)</f>
        <v>0</v>
      </c>
    </row>
    <row r="2436" spans="1:14">
      <c r="A2436" s="109"/>
      <c r="B2436" s="110"/>
      <c r="C2436" s="110"/>
      <c r="D2436" s="110"/>
      <c r="E2436" s="110"/>
      <c r="F2436" s="110"/>
      <c r="G2436" s="110"/>
      <c r="H2436" s="109"/>
      <c r="I2436" s="109"/>
      <c r="J2436" s="109"/>
      <c r="K2436" s="109"/>
      <c r="L2436" s="107" t="str">
        <f>IF(COUNTA('Master Tables'!$A2436:$C2436)=0,"",IF(COUNTA('Master Tables'!$D2436:$E2436,'Master Tables'!$I2436)=3,"Yes","No"))</f>
        <v/>
      </c>
      <c r="M2436" s="107">
        <f>COUNTA('Master Tables'!$D2436:$E2436,'Master Tables'!$I2436)+IF('Master Tables'!$J2436="Yes",1,0)</f>
        <v>0</v>
      </c>
      <c r="N2436" s="108">
        <f>IF('Master Tables'!$M2436&gt;0,4,0)</f>
        <v>0</v>
      </c>
    </row>
    <row r="2437" spans="1:14">
      <c r="A2437" s="109"/>
      <c r="B2437" s="110"/>
      <c r="C2437" s="110"/>
      <c r="D2437" s="110"/>
      <c r="E2437" s="110"/>
      <c r="F2437" s="110"/>
      <c r="G2437" s="110"/>
      <c r="H2437" s="109"/>
      <c r="I2437" s="109"/>
      <c r="J2437" s="109"/>
      <c r="K2437" s="109"/>
      <c r="L2437" s="107" t="str">
        <f>IF(COUNTA('Master Tables'!$A2437:$C2437)=0,"",IF(COUNTA('Master Tables'!$D2437:$E2437,'Master Tables'!$I2437)=3,"Yes","No"))</f>
        <v/>
      </c>
      <c r="M2437" s="107">
        <f>COUNTA('Master Tables'!$D2437:$E2437,'Master Tables'!$I2437)+IF('Master Tables'!$J2437="Yes",1,0)</f>
        <v>0</v>
      </c>
      <c r="N2437" s="108">
        <f>IF('Master Tables'!$M2437&gt;0,4,0)</f>
        <v>0</v>
      </c>
    </row>
    <row r="2438" spans="1:14">
      <c r="A2438" s="109"/>
      <c r="B2438" s="110"/>
      <c r="C2438" s="110"/>
      <c r="D2438" s="110"/>
      <c r="E2438" s="110"/>
      <c r="F2438" s="110"/>
      <c r="G2438" s="110"/>
      <c r="H2438" s="109"/>
      <c r="I2438" s="109"/>
      <c r="J2438" s="109"/>
      <c r="K2438" s="109"/>
      <c r="L2438" s="107" t="str">
        <f>IF(COUNTA('Master Tables'!$A2438:$C2438)=0,"",IF(COUNTA('Master Tables'!$D2438:$E2438,'Master Tables'!$I2438)=3,"Yes","No"))</f>
        <v/>
      </c>
      <c r="M2438" s="107">
        <f>COUNTA('Master Tables'!$D2438:$E2438,'Master Tables'!$I2438)+IF('Master Tables'!$J2438="Yes",1,0)</f>
        <v>0</v>
      </c>
      <c r="N2438" s="108">
        <f>IF('Master Tables'!$M2438&gt;0,4,0)</f>
        <v>0</v>
      </c>
    </row>
    <row r="2439" spans="1:14">
      <c r="A2439" s="109"/>
      <c r="B2439" s="110"/>
      <c r="C2439" s="110"/>
      <c r="D2439" s="110"/>
      <c r="E2439" s="110"/>
      <c r="F2439" s="110"/>
      <c r="G2439" s="110"/>
      <c r="H2439" s="109"/>
      <c r="I2439" s="109"/>
      <c r="J2439" s="109"/>
      <c r="K2439" s="109"/>
      <c r="L2439" s="107" t="str">
        <f>IF(COUNTA('Master Tables'!$A2439:$C2439)=0,"",IF(COUNTA('Master Tables'!$D2439:$E2439,'Master Tables'!$I2439)=3,"Yes","No"))</f>
        <v/>
      </c>
      <c r="M2439" s="107">
        <f>COUNTA('Master Tables'!$D2439:$E2439,'Master Tables'!$I2439)+IF('Master Tables'!$J2439="Yes",1,0)</f>
        <v>0</v>
      </c>
      <c r="N2439" s="108">
        <f>IF('Master Tables'!$M2439&gt;0,4,0)</f>
        <v>0</v>
      </c>
    </row>
    <row r="2440" spans="1:14">
      <c r="A2440" s="109"/>
      <c r="B2440" s="110"/>
      <c r="C2440" s="110"/>
      <c r="D2440" s="110"/>
      <c r="E2440" s="110"/>
      <c r="F2440" s="110"/>
      <c r="G2440" s="110"/>
      <c r="H2440" s="109"/>
      <c r="I2440" s="109"/>
      <c r="J2440" s="109"/>
      <c r="K2440" s="109"/>
      <c r="L2440" s="107" t="str">
        <f>IF(COUNTA('Master Tables'!$A2440:$C2440)=0,"",IF(COUNTA('Master Tables'!$D2440:$E2440,'Master Tables'!$I2440)=3,"Yes","No"))</f>
        <v/>
      </c>
      <c r="M2440" s="107">
        <f>COUNTA('Master Tables'!$D2440:$E2440,'Master Tables'!$I2440)+IF('Master Tables'!$J2440="Yes",1,0)</f>
        <v>0</v>
      </c>
      <c r="N2440" s="108">
        <f>IF('Master Tables'!$M2440&gt;0,4,0)</f>
        <v>0</v>
      </c>
    </row>
    <row r="2441" spans="1:14">
      <c r="A2441" s="109"/>
      <c r="B2441" s="110"/>
      <c r="C2441" s="110"/>
      <c r="D2441" s="110"/>
      <c r="E2441" s="110"/>
      <c r="F2441" s="110"/>
      <c r="G2441" s="110"/>
      <c r="H2441" s="109"/>
      <c r="I2441" s="109"/>
      <c r="J2441" s="109"/>
      <c r="K2441" s="109"/>
      <c r="L2441" s="107" t="str">
        <f>IF(COUNTA('Master Tables'!$A2441:$C2441)=0,"",IF(COUNTA('Master Tables'!$D2441:$E2441,'Master Tables'!$I2441)=3,"Yes","No"))</f>
        <v/>
      </c>
      <c r="M2441" s="107">
        <f>COUNTA('Master Tables'!$D2441:$E2441,'Master Tables'!$I2441)+IF('Master Tables'!$J2441="Yes",1,0)</f>
        <v>0</v>
      </c>
      <c r="N2441" s="108">
        <f>IF('Master Tables'!$M2441&gt;0,4,0)</f>
        <v>0</v>
      </c>
    </row>
    <row r="2442" spans="1:14">
      <c r="A2442" s="109"/>
      <c r="B2442" s="110"/>
      <c r="C2442" s="110"/>
      <c r="D2442" s="110"/>
      <c r="E2442" s="110"/>
      <c r="F2442" s="110"/>
      <c r="G2442" s="110"/>
      <c r="H2442" s="109"/>
      <c r="I2442" s="109"/>
      <c r="J2442" s="109"/>
      <c r="K2442" s="109"/>
      <c r="L2442" s="107" t="str">
        <f>IF(COUNTA('Master Tables'!$A2442:$C2442)=0,"",IF(COUNTA('Master Tables'!$D2442:$E2442,'Master Tables'!$I2442)=3,"Yes","No"))</f>
        <v/>
      </c>
      <c r="M2442" s="107">
        <f>COUNTA('Master Tables'!$D2442:$E2442,'Master Tables'!$I2442)+IF('Master Tables'!$J2442="Yes",1,0)</f>
        <v>0</v>
      </c>
      <c r="N2442" s="108">
        <f>IF('Master Tables'!$M2442&gt;0,4,0)</f>
        <v>0</v>
      </c>
    </row>
    <row r="2443" spans="1:14">
      <c r="A2443" s="109"/>
      <c r="B2443" s="110"/>
      <c r="C2443" s="110"/>
      <c r="D2443" s="110"/>
      <c r="E2443" s="110"/>
      <c r="F2443" s="110"/>
      <c r="G2443" s="110"/>
      <c r="H2443" s="109"/>
      <c r="I2443" s="109"/>
      <c r="J2443" s="109"/>
      <c r="K2443" s="109"/>
      <c r="L2443" s="107" t="str">
        <f>IF(COUNTA('Master Tables'!$A2443:$C2443)=0,"",IF(COUNTA('Master Tables'!$D2443:$E2443,'Master Tables'!$I2443)=3,"Yes","No"))</f>
        <v/>
      </c>
      <c r="M2443" s="107">
        <f>COUNTA('Master Tables'!$D2443:$E2443,'Master Tables'!$I2443)+IF('Master Tables'!$J2443="Yes",1,0)</f>
        <v>0</v>
      </c>
      <c r="N2443" s="108">
        <f>IF('Master Tables'!$M2443&gt;0,4,0)</f>
        <v>0</v>
      </c>
    </row>
    <row r="2444" spans="1:14">
      <c r="A2444" s="109"/>
      <c r="B2444" s="110"/>
      <c r="C2444" s="110"/>
      <c r="D2444" s="110"/>
      <c r="E2444" s="110"/>
      <c r="F2444" s="110"/>
      <c r="G2444" s="110"/>
      <c r="H2444" s="109"/>
      <c r="I2444" s="109"/>
      <c r="J2444" s="109"/>
      <c r="K2444" s="109"/>
      <c r="L2444" s="107" t="str">
        <f>IF(COUNTA('Master Tables'!$A2444:$C2444)=0,"",IF(COUNTA('Master Tables'!$D2444:$E2444,'Master Tables'!$I2444)=3,"Yes","No"))</f>
        <v/>
      </c>
      <c r="M2444" s="107">
        <f>COUNTA('Master Tables'!$D2444:$E2444,'Master Tables'!$I2444)+IF('Master Tables'!$J2444="Yes",1,0)</f>
        <v>0</v>
      </c>
      <c r="N2444" s="108">
        <f>IF('Master Tables'!$M2444&gt;0,4,0)</f>
        <v>0</v>
      </c>
    </row>
    <row r="2445" spans="1:14">
      <c r="A2445" s="109"/>
      <c r="B2445" s="110"/>
      <c r="C2445" s="110"/>
      <c r="D2445" s="110"/>
      <c r="E2445" s="110"/>
      <c r="F2445" s="110"/>
      <c r="G2445" s="110"/>
      <c r="H2445" s="109"/>
      <c r="I2445" s="109"/>
      <c r="J2445" s="109"/>
      <c r="K2445" s="109"/>
      <c r="L2445" s="107" t="str">
        <f>IF(COUNTA('Master Tables'!$A2445:$C2445)=0,"",IF(COUNTA('Master Tables'!$D2445:$E2445,'Master Tables'!$I2445)=3,"Yes","No"))</f>
        <v/>
      </c>
      <c r="M2445" s="107">
        <f>COUNTA('Master Tables'!$D2445:$E2445,'Master Tables'!$I2445)+IF('Master Tables'!$J2445="Yes",1,0)</f>
        <v>0</v>
      </c>
      <c r="N2445" s="108">
        <f>IF('Master Tables'!$M2445&gt;0,4,0)</f>
        <v>0</v>
      </c>
    </row>
    <row r="2446" spans="1:14">
      <c r="A2446" s="109"/>
      <c r="B2446" s="110"/>
      <c r="C2446" s="110"/>
      <c r="D2446" s="110"/>
      <c r="E2446" s="110"/>
      <c r="F2446" s="110"/>
      <c r="G2446" s="110"/>
      <c r="H2446" s="109"/>
      <c r="I2446" s="109"/>
      <c r="J2446" s="109"/>
      <c r="K2446" s="109"/>
      <c r="L2446" s="107" t="str">
        <f>IF(COUNTA('Master Tables'!$A2446:$C2446)=0,"",IF(COUNTA('Master Tables'!$D2446:$E2446,'Master Tables'!$I2446)=3,"Yes","No"))</f>
        <v/>
      </c>
      <c r="M2446" s="107">
        <f>COUNTA('Master Tables'!$D2446:$E2446,'Master Tables'!$I2446)+IF('Master Tables'!$J2446="Yes",1,0)</f>
        <v>0</v>
      </c>
      <c r="N2446" s="108">
        <f>IF('Master Tables'!$M2446&gt;0,4,0)</f>
        <v>0</v>
      </c>
    </row>
    <row r="2447" spans="1:14">
      <c r="A2447" s="109"/>
      <c r="B2447" s="110"/>
      <c r="C2447" s="110"/>
      <c r="D2447" s="110"/>
      <c r="E2447" s="110"/>
      <c r="F2447" s="110"/>
      <c r="G2447" s="110"/>
      <c r="H2447" s="109"/>
      <c r="I2447" s="109"/>
      <c r="J2447" s="109"/>
      <c r="K2447" s="109"/>
      <c r="L2447" s="107" t="str">
        <f>IF(COUNTA('Master Tables'!$A2447:$C2447)=0,"",IF(COUNTA('Master Tables'!$D2447:$E2447,'Master Tables'!$I2447)=3,"Yes","No"))</f>
        <v/>
      </c>
      <c r="M2447" s="107">
        <f>COUNTA('Master Tables'!$D2447:$E2447,'Master Tables'!$I2447)+IF('Master Tables'!$J2447="Yes",1,0)</f>
        <v>0</v>
      </c>
      <c r="N2447" s="108">
        <f>IF('Master Tables'!$M2447&gt;0,4,0)</f>
        <v>0</v>
      </c>
    </row>
    <row r="2448" spans="1:14">
      <c r="A2448" s="109"/>
      <c r="B2448" s="110"/>
      <c r="C2448" s="110"/>
      <c r="D2448" s="110"/>
      <c r="E2448" s="110"/>
      <c r="F2448" s="110"/>
      <c r="G2448" s="110"/>
      <c r="H2448" s="109"/>
      <c r="I2448" s="109"/>
      <c r="J2448" s="109"/>
      <c r="K2448" s="109"/>
      <c r="L2448" s="107" t="str">
        <f>IF(COUNTA('Master Tables'!$A2448:$C2448)=0,"",IF(COUNTA('Master Tables'!$D2448:$E2448,'Master Tables'!$I2448)=3,"Yes","No"))</f>
        <v/>
      </c>
      <c r="M2448" s="107">
        <f>COUNTA('Master Tables'!$D2448:$E2448,'Master Tables'!$I2448)+IF('Master Tables'!$J2448="Yes",1,0)</f>
        <v>0</v>
      </c>
      <c r="N2448" s="108">
        <f>IF('Master Tables'!$M2448&gt;0,4,0)</f>
        <v>0</v>
      </c>
    </row>
    <row r="2449" spans="1:14">
      <c r="A2449" s="109"/>
      <c r="B2449" s="110"/>
      <c r="C2449" s="110"/>
      <c r="D2449" s="110"/>
      <c r="E2449" s="110"/>
      <c r="F2449" s="110"/>
      <c r="G2449" s="110"/>
      <c r="H2449" s="109"/>
      <c r="I2449" s="109"/>
      <c r="J2449" s="109"/>
      <c r="K2449" s="109"/>
      <c r="L2449" s="107" t="str">
        <f>IF(COUNTA('Master Tables'!$A2449:$C2449)=0,"",IF(COUNTA('Master Tables'!$D2449:$E2449,'Master Tables'!$I2449)=3,"Yes","No"))</f>
        <v/>
      </c>
      <c r="M2449" s="107">
        <f>COUNTA('Master Tables'!$D2449:$E2449,'Master Tables'!$I2449)+IF('Master Tables'!$J2449="Yes",1,0)</f>
        <v>0</v>
      </c>
      <c r="N2449" s="108">
        <f>IF('Master Tables'!$M2449&gt;0,4,0)</f>
        <v>0</v>
      </c>
    </row>
    <row r="2450" spans="1:14">
      <c r="A2450" s="109"/>
      <c r="B2450" s="110"/>
      <c r="C2450" s="110"/>
      <c r="D2450" s="110"/>
      <c r="E2450" s="110"/>
      <c r="F2450" s="110"/>
      <c r="G2450" s="110"/>
      <c r="H2450" s="109"/>
      <c r="I2450" s="109"/>
      <c r="J2450" s="109"/>
      <c r="K2450" s="109"/>
      <c r="L2450" s="107" t="str">
        <f>IF(COUNTA('Master Tables'!$A2450:$C2450)=0,"",IF(COUNTA('Master Tables'!$D2450:$E2450,'Master Tables'!$I2450)=3,"Yes","No"))</f>
        <v/>
      </c>
      <c r="M2450" s="107">
        <f>COUNTA('Master Tables'!$D2450:$E2450,'Master Tables'!$I2450)+IF('Master Tables'!$J2450="Yes",1,0)</f>
        <v>0</v>
      </c>
      <c r="N2450" s="108">
        <f>IF('Master Tables'!$M2450&gt;0,4,0)</f>
        <v>0</v>
      </c>
    </row>
    <row r="2451" spans="1:14">
      <c r="A2451" s="109"/>
      <c r="B2451" s="110"/>
      <c r="C2451" s="110"/>
      <c r="D2451" s="110"/>
      <c r="E2451" s="110"/>
      <c r="F2451" s="110"/>
      <c r="G2451" s="110"/>
      <c r="H2451" s="109"/>
      <c r="I2451" s="109"/>
      <c r="J2451" s="109"/>
      <c r="K2451" s="109"/>
      <c r="L2451" s="107" t="str">
        <f>IF(COUNTA('Master Tables'!$A2451:$C2451)=0,"",IF(COUNTA('Master Tables'!$D2451:$E2451,'Master Tables'!$I2451)=3,"Yes","No"))</f>
        <v/>
      </c>
      <c r="M2451" s="107">
        <f>COUNTA('Master Tables'!$D2451:$E2451,'Master Tables'!$I2451)+IF('Master Tables'!$J2451="Yes",1,0)</f>
        <v>0</v>
      </c>
      <c r="N2451" s="108">
        <f>IF('Master Tables'!$M2451&gt;0,4,0)</f>
        <v>0</v>
      </c>
    </row>
    <row r="2452" spans="1:14">
      <c r="A2452" s="109"/>
      <c r="B2452" s="110"/>
      <c r="C2452" s="110"/>
      <c r="D2452" s="110"/>
      <c r="E2452" s="110"/>
      <c r="F2452" s="110"/>
      <c r="G2452" s="110"/>
      <c r="H2452" s="109"/>
      <c r="I2452" s="109"/>
      <c r="J2452" s="109"/>
      <c r="K2452" s="109"/>
      <c r="L2452" s="107" t="str">
        <f>IF(COUNTA('Master Tables'!$A2452:$C2452)=0,"",IF(COUNTA('Master Tables'!$D2452:$E2452,'Master Tables'!$I2452)=3,"Yes","No"))</f>
        <v/>
      </c>
      <c r="M2452" s="107">
        <f>COUNTA('Master Tables'!$D2452:$E2452,'Master Tables'!$I2452)+IF('Master Tables'!$J2452="Yes",1,0)</f>
        <v>0</v>
      </c>
      <c r="N2452" s="108">
        <f>IF('Master Tables'!$M2452&gt;0,4,0)</f>
        <v>0</v>
      </c>
    </row>
    <row r="2453" spans="1:14">
      <c r="A2453" s="109"/>
      <c r="B2453" s="110"/>
      <c r="C2453" s="110"/>
      <c r="D2453" s="110"/>
      <c r="E2453" s="110"/>
      <c r="F2453" s="110"/>
      <c r="G2453" s="110"/>
      <c r="H2453" s="109"/>
      <c r="I2453" s="109"/>
      <c r="J2453" s="109"/>
      <c r="K2453" s="109"/>
      <c r="L2453" s="107" t="str">
        <f>IF(COUNTA('Master Tables'!$A2453:$C2453)=0,"",IF(COUNTA('Master Tables'!$D2453:$E2453,'Master Tables'!$I2453)=3,"Yes","No"))</f>
        <v/>
      </c>
      <c r="M2453" s="107">
        <f>COUNTA('Master Tables'!$D2453:$E2453,'Master Tables'!$I2453)+IF('Master Tables'!$J2453="Yes",1,0)</f>
        <v>0</v>
      </c>
      <c r="N2453" s="108">
        <f>IF('Master Tables'!$M2453&gt;0,4,0)</f>
        <v>0</v>
      </c>
    </row>
    <row r="2454" spans="1:14">
      <c r="A2454" s="109"/>
      <c r="B2454" s="110"/>
      <c r="C2454" s="110"/>
      <c r="D2454" s="110"/>
      <c r="E2454" s="110"/>
      <c r="F2454" s="110"/>
      <c r="G2454" s="110"/>
      <c r="H2454" s="109"/>
      <c r="I2454" s="109"/>
      <c r="J2454" s="109"/>
      <c r="K2454" s="109"/>
      <c r="L2454" s="107" t="str">
        <f>IF(COUNTA('Master Tables'!$A2454:$C2454)=0,"",IF(COUNTA('Master Tables'!$D2454:$E2454,'Master Tables'!$I2454)=3,"Yes","No"))</f>
        <v/>
      </c>
      <c r="M2454" s="107">
        <f>COUNTA('Master Tables'!$D2454:$E2454,'Master Tables'!$I2454)+IF('Master Tables'!$J2454="Yes",1,0)</f>
        <v>0</v>
      </c>
      <c r="N2454" s="108">
        <f>IF('Master Tables'!$M2454&gt;0,4,0)</f>
        <v>0</v>
      </c>
    </row>
    <row r="2455" spans="1:14">
      <c r="A2455" s="109"/>
      <c r="B2455" s="110"/>
      <c r="C2455" s="110"/>
      <c r="D2455" s="110"/>
      <c r="E2455" s="110"/>
      <c r="F2455" s="110"/>
      <c r="G2455" s="110"/>
      <c r="H2455" s="109"/>
      <c r="I2455" s="109"/>
      <c r="J2455" s="109"/>
      <c r="K2455" s="109"/>
      <c r="L2455" s="107" t="str">
        <f>IF(COUNTA('Master Tables'!$A2455:$C2455)=0,"",IF(COUNTA('Master Tables'!$D2455:$E2455,'Master Tables'!$I2455)=3,"Yes","No"))</f>
        <v/>
      </c>
      <c r="M2455" s="107">
        <f>COUNTA('Master Tables'!$D2455:$E2455,'Master Tables'!$I2455)+IF('Master Tables'!$J2455="Yes",1,0)</f>
        <v>0</v>
      </c>
      <c r="N2455" s="108">
        <f>IF('Master Tables'!$M2455&gt;0,4,0)</f>
        <v>0</v>
      </c>
    </row>
    <row r="2456" spans="1:14">
      <c r="A2456" s="109"/>
      <c r="B2456" s="110"/>
      <c r="C2456" s="110"/>
      <c r="D2456" s="110"/>
      <c r="E2456" s="110"/>
      <c r="F2456" s="110"/>
      <c r="G2456" s="110"/>
      <c r="H2456" s="109"/>
      <c r="I2456" s="109"/>
      <c r="J2456" s="109"/>
      <c r="K2456" s="109"/>
      <c r="L2456" s="107" t="str">
        <f>IF(COUNTA('Master Tables'!$A2456:$C2456)=0,"",IF(COUNTA('Master Tables'!$D2456:$E2456,'Master Tables'!$I2456)=3,"Yes","No"))</f>
        <v/>
      </c>
      <c r="M2456" s="107">
        <f>COUNTA('Master Tables'!$D2456:$E2456,'Master Tables'!$I2456)+IF('Master Tables'!$J2456="Yes",1,0)</f>
        <v>0</v>
      </c>
      <c r="N2456" s="108">
        <f>IF('Master Tables'!$M2456&gt;0,4,0)</f>
        <v>0</v>
      </c>
    </row>
    <row r="2457" spans="1:14">
      <c r="A2457" s="109"/>
      <c r="B2457" s="110"/>
      <c r="C2457" s="110"/>
      <c r="D2457" s="110"/>
      <c r="E2457" s="110"/>
      <c r="F2457" s="110"/>
      <c r="G2457" s="110"/>
      <c r="H2457" s="109"/>
      <c r="I2457" s="109"/>
      <c r="J2457" s="109"/>
      <c r="K2457" s="109"/>
      <c r="L2457" s="107" t="str">
        <f>IF(COUNTA('Master Tables'!$A2457:$C2457)=0,"",IF(COUNTA('Master Tables'!$D2457:$E2457,'Master Tables'!$I2457)=3,"Yes","No"))</f>
        <v/>
      </c>
      <c r="M2457" s="107">
        <f>COUNTA('Master Tables'!$D2457:$E2457,'Master Tables'!$I2457)+IF('Master Tables'!$J2457="Yes",1,0)</f>
        <v>0</v>
      </c>
      <c r="N2457" s="108">
        <f>IF('Master Tables'!$M2457&gt;0,4,0)</f>
        <v>0</v>
      </c>
    </row>
    <row r="2458" spans="1:14">
      <c r="A2458" s="109"/>
      <c r="B2458" s="110"/>
      <c r="C2458" s="110"/>
      <c r="D2458" s="110"/>
      <c r="E2458" s="110"/>
      <c r="F2458" s="110"/>
      <c r="G2458" s="110"/>
      <c r="H2458" s="109"/>
      <c r="I2458" s="109"/>
      <c r="J2458" s="109"/>
      <c r="K2458" s="109"/>
      <c r="L2458" s="107" t="str">
        <f>IF(COUNTA('Master Tables'!$A2458:$C2458)=0,"",IF(COUNTA('Master Tables'!$D2458:$E2458,'Master Tables'!$I2458)=3,"Yes","No"))</f>
        <v/>
      </c>
      <c r="M2458" s="107">
        <f>COUNTA('Master Tables'!$D2458:$E2458,'Master Tables'!$I2458)+IF('Master Tables'!$J2458="Yes",1,0)</f>
        <v>0</v>
      </c>
      <c r="N2458" s="108">
        <f>IF('Master Tables'!$M2458&gt;0,4,0)</f>
        <v>0</v>
      </c>
    </row>
    <row r="2459" spans="1:14">
      <c r="A2459" s="109"/>
      <c r="B2459" s="110"/>
      <c r="C2459" s="110"/>
      <c r="D2459" s="110"/>
      <c r="E2459" s="110"/>
      <c r="F2459" s="110"/>
      <c r="G2459" s="110"/>
      <c r="H2459" s="109"/>
      <c r="I2459" s="109"/>
      <c r="J2459" s="109"/>
      <c r="K2459" s="109"/>
      <c r="L2459" s="107" t="str">
        <f>IF(COUNTA('Master Tables'!$A2459:$C2459)=0,"",IF(COUNTA('Master Tables'!$D2459:$E2459,'Master Tables'!$I2459)=3,"Yes","No"))</f>
        <v/>
      </c>
      <c r="M2459" s="107">
        <f>COUNTA('Master Tables'!$D2459:$E2459,'Master Tables'!$I2459)+IF('Master Tables'!$J2459="Yes",1,0)</f>
        <v>0</v>
      </c>
      <c r="N2459" s="108">
        <f>IF('Master Tables'!$M2459&gt;0,4,0)</f>
        <v>0</v>
      </c>
    </row>
    <row r="2460" spans="1:14">
      <c r="A2460" s="109"/>
      <c r="B2460" s="110"/>
      <c r="C2460" s="110"/>
      <c r="D2460" s="110"/>
      <c r="E2460" s="110"/>
      <c r="F2460" s="110"/>
      <c r="G2460" s="110"/>
      <c r="H2460" s="109"/>
      <c r="I2460" s="109"/>
      <c r="J2460" s="109"/>
      <c r="K2460" s="109"/>
      <c r="L2460" s="107" t="str">
        <f>IF(COUNTA('Master Tables'!$A2460:$C2460)=0,"",IF(COUNTA('Master Tables'!$D2460:$E2460,'Master Tables'!$I2460)=3,"Yes","No"))</f>
        <v/>
      </c>
      <c r="M2460" s="107">
        <f>COUNTA('Master Tables'!$D2460:$E2460,'Master Tables'!$I2460)+IF('Master Tables'!$J2460="Yes",1,0)</f>
        <v>0</v>
      </c>
      <c r="N2460" s="108">
        <f>IF('Master Tables'!$M2460&gt;0,4,0)</f>
        <v>0</v>
      </c>
    </row>
    <row r="2461" spans="1:14">
      <c r="A2461" s="109"/>
      <c r="B2461" s="110"/>
      <c r="C2461" s="110"/>
      <c r="D2461" s="110"/>
      <c r="E2461" s="110"/>
      <c r="F2461" s="110"/>
      <c r="G2461" s="110"/>
      <c r="H2461" s="109"/>
      <c r="I2461" s="109"/>
      <c r="J2461" s="109"/>
      <c r="K2461" s="109"/>
      <c r="L2461" s="107" t="str">
        <f>IF(COUNTA('Master Tables'!$A2461:$C2461)=0,"",IF(COUNTA('Master Tables'!$D2461:$E2461,'Master Tables'!$I2461)=3,"Yes","No"))</f>
        <v/>
      </c>
      <c r="M2461" s="107">
        <f>COUNTA('Master Tables'!$D2461:$E2461,'Master Tables'!$I2461)+IF('Master Tables'!$J2461="Yes",1,0)</f>
        <v>0</v>
      </c>
      <c r="N2461" s="108">
        <f>IF('Master Tables'!$M2461&gt;0,4,0)</f>
        <v>0</v>
      </c>
    </row>
    <row r="2462" spans="1:14">
      <c r="A2462" s="109"/>
      <c r="B2462" s="110"/>
      <c r="C2462" s="110"/>
      <c r="D2462" s="110"/>
      <c r="E2462" s="110"/>
      <c r="F2462" s="110"/>
      <c r="G2462" s="110"/>
      <c r="H2462" s="109"/>
      <c r="I2462" s="109"/>
      <c r="J2462" s="109"/>
      <c r="K2462" s="109"/>
      <c r="L2462" s="107" t="str">
        <f>IF(COUNTA('Master Tables'!$A2462:$C2462)=0,"",IF(COUNTA('Master Tables'!$D2462:$E2462,'Master Tables'!$I2462)=3,"Yes","No"))</f>
        <v/>
      </c>
      <c r="M2462" s="107">
        <f>COUNTA('Master Tables'!$D2462:$E2462,'Master Tables'!$I2462)+IF('Master Tables'!$J2462="Yes",1,0)</f>
        <v>0</v>
      </c>
      <c r="N2462" s="108">
        <f>IF('Master Tables'!$M2462&gt;0,4,0)</f>
        <v>0</v>
      </c>
    </row>
    <row r="2463" spans="1:14">
      <c r="A2463" s="109"/>
      <c r="B2463" s="110"/>
      <c r="C2463" s="110"/>
      <c r="D2463" s="110"/>
      <c r="E2463" s="110"/>
      <c r="F2463" s="110"/>
      <c r="G2463" s="110"/>
      <c r="H2463" s="109"/>
      <c r="I2463" s="109"/>
      <c r="J2463" s="109"/>
      <c r="K2463" s="109"/>
      <c r="L2463" s="107" t="str">
        <f>IF(COUNTA('Master Tables'!$A2463:$C2463)=0,"",IF(COUNTA('Master Tables'!$D2463:$E2463,'Master Tables'!$I2463)=3,"Yes","No"))</f>
        <v/>
      </c>
      <c r="M2463" s="107">
        <f>COUNTA('Master Tables'!$D2463:$E2463,'Master Tables'!$I2463)+IF('Master Tables'!$J2463="Yes",1,0)</f>
        <v>0</v>
      </c>
      <c r="N2463" s="108">
        <f>IF('Master Tables'!$M2463&gt;0,4,0)</f>
        <v>0</v>
      </c>
    </row>
    <row r="2464" spans="1:14">
      <c r="A2464" s="109"/>
      <c r="B2464" s="110"/>
      <c r="C2464" s="110"/>
      <c r="D2464" s="110"/>
      <c r="E2464" s="110"/>
      <c r="F2464" s="110"/>
      <c r="G2464" s="110"/>
      <c r="H2464" s="109"/>
      <c r="I2464" s="109"/>
      <c r="J2464" s="109"/>
      <c r="K2464" s="109"/>
      <c r="L2464" s="107" t="str">
        <f>IF(COUNTA('Master Tables'!$A2464:$C2464)=0,"",IF(COUNTA('Master Tables'!$D2464:$E2464,'Master Tables'!$I2464)=3,"Yes","No"))</f>
        <v/>
      </c>
      <c r="M2464" s="107">
        <f>COUNTA('Master Tables'!$D2464:$E2464,'Master Tables'!$I2464)+IF('Master Tables'!$J2464="Yes",1,0)</f>
        <v>0</v>
      </c>
      <c r="N2464" s="108">
        <f>IF('Master Tables'!$M2464&gt;0,4,0)</f>
        <v>0</v>
      </c>
    </row>
    <row r="2465" spans="1:14">
      <c r="A2465" s="109"/>
      <c r="B2465" s="110"/>
      <c r="C2465" s="110"/>
      <c r="D2465" s="110"/>
      <c r="E2465" s="110"/>
      <c r="F2465" s="110"/>
      <c r="G2465" s="110"/>
      <c r="H2465" s="109"/>
      <c r="I2465" s="109"/>
      <c r="J2465" s="109"/>
      <c r="K2465" s="109"/>
      <c r="L2465" s="107" t="str">
        <f>IF(COUNTA('Master Tables'!$A2465:$C2465)=0,"",IF(COUNTA('Master Tables'!$D2465:$E2465,'Master Tables'!$I2465)=3,"Yes","No"))</f>
        <v/>
      </c>
      <c r="M2465" s="107">
        <f>COUNTA('Master Tables'!$D2465:$E2465,'Master Tables'!$I2465)+IF('Master Tables'!$J2465="Yes",1,0)</f>
        <v>0</v>
      </c>
      <c r="N2465" s="108">
        <f>IF('Master Tables'!$M2465&gt;0,4,0)</f>
        <v>0</v>
      </c>
    </row>
    <row r="2466" spans="1:14">
      <c r="A2466" s="109"/>
      <c r="B2466" s="110"/>
      <c r="C2466" s="110"/>
      <c r="D2466" s="110"/>
      <c r="E2466" s="110"/>
      <c r="F2466" s="110"/>
      <c r="G2466" s="110"/>
      <c r="H2466" s="109"/>
      <c r="I2466" s="109"/>
      <c r="J2466" s="109"/>
      <c r="K2466" s="109"/>
      <c r="L2466" s="107" t="str">
        <f>IF(COUNTA('Master Tables'!$A2466:$C2466)=0,"",IF(COUNTA('Master Tables'!$D2466:$E2466,'Master Tables'!$I2466)=3,"Yes","No"))</f>
        <v/>
      </c>
      <c r="M2466" s="107">
        <f>COUNTA('Master Tables'!$D2466:$E2466,'Master Tables'!$I2466)+IF('Master Tables'!$J2466="Yes",1,0)</f>
        <v>0</v>
      </c>
      <c r="N2466" s="108">
        <f>IF('Master Tables'!$M2466&gt;0,4,0)</f>
        <v>0</v>
      </c>
    </row>
    <row r="2467" spans="1:14">
      <c r="A2467" s="109"/>
      <c r="B2467" s="110"/>
      <c r="C2467" s="110"/>
      <c r="D2467" s="110"/>
      <c r="E2467" s="110"/>
      <c r="F2467" s="110"/>
      <c r="G2467" s="110"/>
      <c r="H2467" s="109"/>
      <c r="I2467" s="109"/>
      <c r="J2467" s="109"/>
      <c r="K2467" s="109"/>
      <c r="L2467" s="107" t="str">
        <f>IF(COUNTA('Master Tables'!$A2467:$C2467)=0,"",IF(COUNTA('Master Tables'!$D2467:$E2467,'Master Tables'!$I2467)=3,"Yes","No"))</f>
        <v/>
      </c>
      <c r="M2467" s="107">
        <f>COUNTA('Master Tables'!$D2467:$E2467,'Master Tables'!$I2467)+IF('Master Tables'!$J2467="Yes",1,0)</f>
        <v>0</v>
      </c>
      <c r="N2467" s="108">
        <f>IF('Master Tables'!$M2467&gt;0,4,0)</f>
        <v>0</v>
      </c>
    </row>
    <row r="2468" spans="1:14">
      <c r="A2468" s="109"/>
      <c r="B2468" s="110"/>
      <c r="C2468" s="110"/>
      <c r="D2468" s="110"/>
      <c r="E2468" s="110"/>
      <c r="F2468" s="110"/>
      <c r="G2468" s="110"/>
      <c r="H2468" s="109"/>
      <c r="I2468" s="109"/>
      <c r="J2468" s="109"/>
      <c r="K2468" s="109"/>
      <c r="L2468" s="107" t="str">
        <f>IF(COUNTA('Master Tables'!$A2468:$C2468)=0,"",IF(COUNTA('Master Tables'!$D2468:$E2468,'Master Tables'!$I2468)=3,"Yes","No"))</f>
        <v/>
      </c>
      <c r="M2468" s="107">
        <f>COUNTA('Master Tables'!$D2468:$E2468,'Master Tables'!$I2468)+IF('Master Tables'!$J2468="Yes",1,0)</f>
        <v>0</v>
      </c>
      <c r="N2468" s="108">
        <f>IF('Master Tables'!$M2468&gt;0,4,0)</f>
        <v>0</v>
      </c>
    </row>
    <row r="2469" spans="1:14">
      <c r="A2469" s="109"/>
      <c r="B2469" s="110"/>
      <c r="C2469" s="110"/>
      <c r="D2469" s="110"/>
      <c r="E2469" s="110"/>
      <c r="F2469" s="110"/>
      <c r="G2469" s="110"/>
      <c r="H2469" s="109"/>
      <c r="I2469" s="109"/>
      <c r="J2469" s="109"/>
      <c r="K2469" s="109"/>
      <c r="L2469" s="107" t="str">
        <f>IF(COUNTA('Master Tables'!$A2469:$C2469)=0,"",IF(COUNTA('Master Tables'!$D2469:$E2469,'Master Tables'!$I2469)=3,"Yes","No"))</f>
        <v/>
      </c>
      <c r="M2469" s="107">
        <f>COUNTA('Master Tables'!$D2469:$E2469,'Master Tables'!$I2469)+IF('Master Tables'!$J2469="Yes",1,0)</f>
        <v>0</v>
      </c>
      <c r="N2469" s="108">
        <f>IF('Master Tables'!$M2469&gt;0,4,0)</f>
        <v>0</v>
      </c>
    </row>
    <row r="2470" spans="1:14">
      <c r="A2470" s="109"/>
      <c r="B2470" s="110"/>
      <c r="C2470" s="110"/>
      <c r="D2470" s="110"/>
      <c r="E2470" s="110"/>
      <c r="F2470" s="110"/>
      <c r="G2470" s="110"/>
      <c r="H2470" s="109"/>
      <c r="I2470" s="109"/>
      <c r="J2470" s="109"/>
      <c r="K2470" s="109"/>
      <c r="L2470" s="107" t="str">
        <f>IF(COUNTA('Master Tables'!$A2470:$C2470)=0,"",IF(COUNTA('Master Tables'!$D2470:$E2470,'Master Tables'!$I2470)=3,"Yes","No"))</f>
        <v/>
      </c>
      <c r="M2470" s="107">
        <f>COUNTA('Master Tables'!$D2470:$E2470,'Master Tables'!$I2470)+IF('Master Tables'!$J2470="Yes",1,0)</f>
        <v>0</v>
      </c>
      <c r="N2470" s="108">
        <f>IF('Master Tables'!$M2470&gt;0,4,0)</f>
        <v>0</v>
      </c>
    </row>
    <row r="2471" spans="1:14">
      <c r="A2471" s="109"/>
      <c r="B2471" s="110"/>
      <c r="C2471" s="110"/>
      <c r="D2471" s="110"/>
      <c r="E2471" s="110"/>
      <c r="F2471" s="110"/>
      <c r="G2471" s="110"/>
      <c r="H2471" s="109"/>
      <c r="I2471" s="109"/>
      <c r="J2471" s="109"/>
      <c r="K2471" s="109"/>
      <c r="L2471" s="107" t="str">
        <f>IF(COUNTA('Master Tables'!$A2471:$C2471)=0,"",IF(COUNTA('Master Tables'!$D2471:$E2471,'Master Tables'!$I2471)=3,"Yes","No"))</f>
        <v/>
      </c>
      <c r="M2471" s="107">
        <f>COUNTA('Master Tables'!$D2471:$E2471,'Master Tables'!$I2471)+IF('Master Tables'!$J2471="Yes",1,0)</f>
        <v>0</v>
      </c>
      <c r="N2471" s="108">
        <f>IF('Master Tables'!$M2471&gt;0,4,0)</f>
        <v>0</v>
      </c>
    </row>
    <row r="2472" spans="1:14">
      <c r="A2472" s="109"/>
      <c r="B2472" s="110"/>
      <c r="C2472" s="110"/>
      <c r="D2472" s="110"/>
      <c r="E2472" s="110"/>
      <c r="F2472" s="110"/>
      <c r="G2472" s="110"/>
      <c r="H2472" s="109"/>
      <c r="I2472" s="109"/>
      <c r="J2472" s="109"/>
      <c r="K2472" s="109"/>
      <c r="L2472" s="107" t="str">
        <f>IF(COUNTA('Master Tables'!$A2472:$C2472)=0,"",IF(COUNTA('Master Tables'!$D2472:$E2472,'Master Tables'!$I2472)=3,"Yes","No"))</f>
        <v/>
      </c>
      <c r="M2472" s="107">
        <f>COUNTA('Master Tables'!$D2472:$E2472,'Master Tables'!$I2472)+IF('Master Tables'!$J2472="Yes",1,0)</f>
        <v>0</v>
      </c>
      <c r="N2472" s="108">
        <f>IF('Master Tables'!$M2472&gt;0,4,0)</f>
        <v>0</v>
      </c>
    </row>
    <row r="2473" spans="1:14">
      <c r="A2473" s="109"/>
      <c r="B2473" s="110"/>
      <c r="C2473" s="110"/>
      <c r="D2473" s="110"/>
      <c r="E2473" s="110"/>
      <c r="F2473" s="110"/>
      <c r="G2473" s="110"/>
      <c r="H2473" s="109"/>
      <c r="I2473" s="109"/>
      <c r="J2473" s="109"/>
      <c r="K2473" s="109"/>
      <c r="L2473" s="107" t="str">
        <f>IF(COUNTA('Master Tables'!$A2473:$C2473)=0,"",IF(COUNTA('Master Tables'!$D2473:$E2473,'Master Tables'!$I2473)=3,"Yes","No"))</f>
        <v/>
      </c>
      <c r="M2473" s="107">
        <f>COUNTA('Master Tables'!$D2473:$E2473,'Master Tables'!$I2473)+IF('Master Tables'!$J2473="Yes",1,0)</f>
        <v>0</v>
      </c>
      <c r="N2473" s="108">
        <f>IF('Master Tables'!$M2473&gt;0,4,0)</f>
        <v>0</v>
      </c>
    </row>
    <row r="2474" spans="1:14">
      <c r="A2474" s="109"/>
      <c r="B2474" s="110"/>
      <c r="C2474" s="110"/>
      <c r="D2474" s="110"/>
      <c r="E2474" s="110"/>
      <c r="F2474" s="110"/>
      <c r="G2474" s="110"/>
      <c r="H2474" s="109"/>
      <c r="I2474" s="109"/>
      <c r="J2474" s="109"/>
      <c r="K2474" s="109"/>
      <c r="L2474" s="107" t="str">
        <f>IF(COUNTA('Master Tables'!$A2474:$C2474)=0,"",IF(COUNTA('Master Tables'!$D2474:$E2474,'Master Tables'!$I2474)=3,"Yes","No"))</f>
        <v/>
      </c>
      <c r="M2474" s="107">
        <f>COUNTA('Master Tables'!$D2474:$E2474,'Master Tables'!$I2474)+IF('Master Tables'!$J2474="Yes",1,0)</f>
        <v>0</v>
      </c>
      <c r="N2474" s="108">
        <f>IF('Master Tables'!$M2474&gt;0,4,0)</f>
        <v>0</v>
      </c>
    </row>
    <row r="2475" spans="1:14">
      <c r="A2475" s="109"/>
      <c r="B2475" s="110"/>
      <c r="C2475" s="110"/>
      <c r="D2475" s="110"/>
      <c r="E2475" s="110"/>
      <c r="F2475" s="110"/>
      <c r="G2475" s="110"/>
      <c r="H2475" s="109"/>
      <c r="I2475" s="109"/>
      <c r="J2475" s="109"/>
      <c r="K2475" s="109"/>
      <c r="L2475" s="107" t="str">
        <f>IF(COUNTA('Master Tables'!$A2475:$C2475)=0,"",IF(COUNTA('Master Tables'!$D2475:$E2475,'Master Tables'!$I2475)=3,"Yes","No"))</f>
        <v/>
      </c>
      <c r="M2475" s="107">
        <f>COUNTA('Master Tables'!$D2475:$E2475,'Master Tables'!$I2475)+IF('Master Tables'!$J2475="Yes",1,0)</f>
        <v>0</v>
      </c>
      <c r="N2475" s="108">
        <f>IF('Master Tables'!$M2475&gt;0,4,0)</f>
        <v>0</v>
      </c>
    </row>
    <row r="2476" spans="1:14">
      <c r="A2476" s="109"/>
      <c r="B2476" s="110"/>
      <c r="C2476" s="110"/>
      <c r="D2476" s="110"/>
      <c r="E2476" s="110"/>
      <c r="F2476" s="110"/>
      <c r="G2476" s="110"/>
      <c r="H2476" s="109"/>
      <c r="I2476" s="109"/>
      <c r="J2476" s="109"/>
      <c r="K2476" s="109"/>
      <c r="L2476" s="107" t="str">
        <f>IF(COUNTA('Master Tables'!$A2476:$C2476)=0,"",IF(COUNTA('Master Tables'!$D2476:$E2476,'Master Tables'!$I2476)=3,"Yes","No"))</f>
        <v/>
      </c>
      <c r="M2476" s="107">
        <f>COUNTA('Master Tables'!$D2476:$E2476,'Master Tables'!$I2476)+IF('Master Tables'!$J2476="Yes",1,0)</f>
        <v>0</v>
      </c>
      <c r="N2476" s="108">
        <f>IF('Master Tables'!$M2476&gt;0,4,0)</f>
        <v>0</v>
      </c>
    </row>
    <row r="2477" spans="1:14">
      <c r="A2477" s="109"/>
      <c r="B2477" s="110"/>
      <c r="C2477" s="110"/>
      <c r="D2477" s="110"/>
      <c r="E2477" s="110"/>
      <c r="F2477" s="110"/>
      <c r="G2477" s="110"/>
      <c r="H2477" s="109"/>
      <c r="I2477" s="109"/>
      <c r="J2477" s="109"/>
      <c r="K2477" s="109"/>
      <c r="L2477" s="107" t="str">
        <f>IF(COUNTA('Master Tables'!$A2477:$C2477)=0,"",IF(COUNTA('Master Tables'!$D2477:$E2477,'Master Tables'!$I2477)=3,"Yes","No"))</f>
        <v/>
      </c>
      <c r="M2477" s="107">
        <f>COUNTA('Master Tables'!$D2477:$E2477,'Master Tables'!$I2477)+IF('Master Tables'!$J2477="Yes",1,0)</f>
        <v>0</v>
      </c>
      <c r="N2477" s="108">
        <f>IF('Master Tables'!$M2477&gt;0,4,0)</f>
        <v>0</v>
      </c>
    </row>
    <row r="2478" spans="1:14">
      <c r="A2478" s="109"/>
      <c r="B2478" s="110"/>
      <c r="C2478" s="110"/>
      <c r="D2478" s="110"/>
      <c r="E2478" s="110"/>
      <c r="F2478" s="110"/>
      <c r="G2478" s="110"/>
      <c r="H2478" s="109"/>
      <c r="I2478" s="109"/>
      <c r="J2478" s="109"/>
      <c r="K2478" s="109"/>
      <c r="L2478" s="107" t="str">
        <f>IF(COUNTA('Master Tables'!$A2478:$C2478)=0,"",IF(COUNTA('Master Tables'!$D2478:$E2478,'Master Tables'!$I2478)=3,"Yes","No"))</f>
        <v/>
      </c>
      <c r="M2478" s="107">
        <f>COUNTA('Master Tables'!$D2478:$E2478,'Master Tables'!$I2478)+IF('Master Tables'!$J2478="Yes",1,0)</f>
        <v>0</v>
      </c>
      <c r="N2478" s="108">
        <f>IF('Master Tables'!$M2478&gt;0,4,0)</f>
        <v>0</v>
      </c>
    </row>
    <row r="2479" spans="1:14">
      <c r="A2479" s="109"/>
      <c r="B2479" s="110"/>
      <c r="C2479" s="110"/>
      <c r="D2479" s="110"/>
      <c r="E2479" s="110"/>
      <c r="F2479" s="110"/>
      <c r="G2479" s="110"/>
      <c r="H2479" s="109"/>
      <c r="I2479" s="109"/>
      <c r="J2479" s="109"/>
      <c r="K2479" s="109"/>
      <c r="L2479" s="107" t="str">
        <f>IF(COUNTA('Master Tables'!$A2479:$C2479)=0,"",IF(COUNTA('Master Tables'!$D2479:$E2479,'Master Tables'!$I2479)=3,"Yes","No"))</f>
        <v/>
      </c>
      <c r="M2479" s="107">
        <f>COUNTA('Master Tables'!$D2479:$E2479,'Master Tables'!$I2479)+IF('Master Tables'!$J2479="Yes",1,0)</f>
        <v>0</v>
      </c>
      <c r="N2479" s="108">
        <f>IF('Master Tables'!$M2479&gt;0,4,0)</f>
        <v>0</v>
      </c>
    </row>
    <row r="2480" spans="1:14">
      <c r="A2480" s="109"/>
      <c r="B2480" s="110"/>
      <c r="C2480" s="110"/>
      <c r="D2480" s="110"/>
      <c r="E2480" s="110"/>
      <c r="F2480" s="110"/>
      <c r="G2480" s="110"/>
      <c r="H2480" s="109"/>
      <c r="I2480" s="109"/>
      <c r="J2480" s="109"/>
      <c r="K2480" s="109"/>
      <c r="L2480" s="107" t="str">
        <f>IF(COUNTA('Master Tables'!$A2480:$C2480)=0,"",IF(COUNTA('Master Tables'!$D2480:$E2480,'Master Tables'!$I2480)=3,"Yes","No"))</f>
        <v/>
      </c>
      <c r="M2480" s="107">
        <f>COUNTA('Master Tables'!$D2480:$E2480,'Master Tables'!$I2480)+IF('Master Tables'!$J2480="Yes",1,0)</f>
        <v>0</v>
      </c>
      <c r="N2480" s="108">
        <f>IF('Master Tables'!$M2480&gt;0,4,0)</f>
        <v>0</v>
      </c>
    </row>
    <row r="2481" spans="1:14">
      <c r="A2481" s="109"/>
      <c r="B2481" s="110"/>
      <c r="C2481" s="110"/>
      <c r="D2481" s="110"/>
      <c r="E2481" s="110"/>
      <c r="F2481" s="110"/>
      <c r="G2481" s="110"/>
      <c r="H2481" s="109"/>
      <c r="I2481" s="109"/>
      <c r="J2481" s="109"/>
      <c r="K2481" s="109"/>
      <c r="L2481" s="107" t="str">
        <f>IF(COUNTA('Master Tables'!$A2481:$C2481)=0,"",IF(COUNTA('Master Tables'!$D2481:$E2481,'Master Tables'!$I2481)=3,"Yes","No"))</f>
        <v/>
      </c>
      <c r="M2481" s="107">
        <f>COUNTA('Master Tables'!$D2481:$E2481,'Master Tables'!$I2481)+IF('Master Tables'!$J2481="Yes",1,0)</f>
        <v>0</v>
      </c>
      <c r="N2481" s="108">
        <f>IF('Master Tables'!$M2481&gt;0,4,0)</f>
        <v>0</v>
      </c>
    </row>
    <row r="2482" spans="1:14">
      <c r="A2482" s="109"/>
      <c r="B2482" s="110"/>
      <c r="C2482" s="110"/>
      <c r="D2482" s="110"/>
      <c r="E2482" s="110"/>
      <c r="F2482" s="110"/>
      <c r="G2482" s="110"/>
      <c r="H2482" s="109"/>
      <c r="I2482" s="109"/>
      <c r="J2482" s="109"/>
      <c r="K2482" s="109"/>
      <c r="L2482" s="107" t="str">
        <f>IF(COUNTA('Master Tables'!$A2482:$C2482)=0,"",IF(COUNTA('Master Tables'!$D2482:$E2482,'Master Tables'!$I2482)=3,"Yes","No"))</f>
        <v/>
      </c>
      <c r="M2482" s="107">
        <f>COUNTA('Master Tables'!$D2482:$E2482,'Master Tables'!$I2482)+IF('Master Tables'!$J2482="Yes",1,0)</f>
        <v>0</v>
      </c>
      <c r="N2482" s="108">
        <f>IF('Master Tables'!$M2482&gt;0,4,0)</f>
        <v>0</v>
      </c>
    </row>
    <row r="2483" spans="1:14">
      <c r="A2483" s="109"/>
      <c r="B2483" s="110"/>
      <c r="C2483" s="110"/>
      <c r="D2483" s="110"/>
      <c r="E2483" s="110"/>
      <c r="F2483" s="110"/>
      <c r="G2483" s="110"/>
      <c r="H2483" s="109"/>
      <c r="I2483" s="109"/>
      <c r="J2483" s="109"/>
      <c r="K2483" s="109"/>
      <c r="L2483" s="107" t="str">
        <f>IF(COUNTA('Master Tables'!$A2483:$C2483)=0,"",IF(COUNTA('Master Tables'!$D2483:$E2483,'Master Tables'!$I2483)=3,"Yes","No"))</f>
        <v/>
      </c>
      <c r="M2483" s="107">
        <f>COUNTA('Master Tables'!$D2483:$E2483,'Master Tables'!$I2483)+IF('Master Tables'!$J2483="Yes",1,0)</f>
        <v>0</v>
      </c>
      <c r="N2483" s="108">
        <f>IF('Master Tables'!$M2483&gt;0,4,0)</f>
        <v>0</v>
      </c>
    </row>
    <row r="2484" spans="1:14">
      <c r="A2484" s="109"/>
      <c r="B2484" s="110"/>
      <c r="C2484" s="110"/>
      <c r="D2484" s="110"/>
      <c r="E2484" s="110"/>
      <c r="F2484" s="110"/>
      <c r="G2484" s="110"/>
      <c r="H2484" s="109"/>
      <c r="I2484" s="109"/>
      <c r="J2484" s="109"/>
      <c r="K2484" s="109"/>
      <c r="L2484" s="107" t="str">
        <f>IF(COUNTA('Master Tables'!$A2484:$C2484)=0,"",IF(COUNTA('Master Tables'!$D2484:$E2484,'Master Tables'!$I2484)=3,"Yes","No"))</f>
        <v/>
      </c>
      <c r="M2484" s="107">
        <f>COUNTA('Master Tables'!$D2484:$E2484,'Master Tables'!$I2484)+IF('Master Tables'!$J2484="Yes",1,0)</f>
        <v>0</v>
      </c>
      <c r="N2484" s="108">
        <f>IF('Master Tables'!$M2484&gt;0,4,0)</f>
        <v>0</v>
      </c>
    </row>
    <row r="2485" spans="1:14">
      <c r="A2485" s="109"/>
      <c r="B2485" s="110"/>
      <c r="C2485" s="110"/>
      <c r="D2485" s="110"/>
      <c r="E2485" s="110"/>
      <c r="F2485" s="110"/>
      <c r="G2485" s="110"/>
      <c r="H2485" s="109"/>
      <c r="I2485" s="109"/>
      <c r="J2485" s="109"/>
      <c r="K2485" s="109"/>
      <c r="L2485" s="107" t="str">
        <f>IF(COUNTA('Master Tables'!$A2485:$C2485)=0,"",IF(COUNTA('Master Tables'!$D2485:$E2485,'Master Tables'!$I2485)=3,"Yes","No"))</f>
        <v/>
      </c>
      <c r="M2485" s="107">
        <f>COUNTA('Master Tables'!$D2485:$E2485,'Master Tables'!$I2485)+IF('Master Tables'!$J2485="Yes",1,0)</f>
        <v>0</v>
      </c>
      <c r="N2485" s="108">
        <f>IF('Master Tables'!$M2485&gt;0,4,0)</f>
        <v>0</v>
      </c>
    </row>
    <row r="2486" spans="1:14">
      <c r="A2486" s="109"/>
      <c r="B2486" s="110"/>
      <c r="C2486" s="110"/>
      <c r="D2486" s="110"/>
      <c r="E2486" s="110"/>
      <c r="F2486" s="110"/>
      <c r="G2486" s="110"/>
      <c r="H2486" s="109"/>
      <c r="I2486" s="109"/>
      <c r="J2486" s="109"/>
      <c r="K2486" s="109"/>
      <c r="L2486" s="107" t="str">
        <f>IF(COUNTA('Master Tables'!$A2486:$C2486)=0,"",IF(COUNTA('Master Tables'!$D2486:$E2486,'Master Tables'!$I2486)=3,"Yes","No"))</f>
        <v/>
      </c>
      <c r="M2486" s="107">
        <f>COUNTA('Master Tables'!$D2486:$E2486,'Master Tables'!$I2486)+IF('Master Tables'!$J2486="Yes",1,0)</f>
        <v>0</v>
      </c>
      <c r="N2486" s="108">
        <f>IF('Master Tables'!$M2486&gt;0,4,0)</f>
        <v>0</v>
      </c>
    </row>
    <row r="2487" spans="1:14">
      <c r="A2487" s="109"/>
      <c r="B2487" s="110"/>
      <c r="C2487" s="110"/>
      <c r="D2487" s="110"/>
      <c r="E2487" s="110"/>
      <c r="F2487" s="110"/>
      <c r="G2487" s="110"/>
      <c r="H2487" s="109"/>
      <c r="I2487" s="109"/>
      <c r="J2487" s="109"/>
      <c r="K2487" s="109"/>
      <c r="L2487" s="107" t="str">
        <f>IF(COUNTA('Master Tables'!$A2487:$C2487)=0,"",IF(COUNTA('Master Tables'!$D2487:$E2487,'Master Tables'!$I2487)=3,"Yes","No"))</f>
        <v/>
      </c>
      <c r="M2487" s="107">
        <f>COUNTA('Master Tables'!$D2487:$E2487,'Master Tables'!$I2487)+IF('Master Tables'!$J2487="Yes",1,0)</f>
        <v>0</v>
      </c>
      <c r="N2487" s="108">
        <f>IF('Master Tables'!$M2487&gt;0,4,0)</f>
        <v>0</v>
      </c>
    </row>
    <row r="2488" spans="1:14">
      <c r="A2488" s="109"/>
      <c r="B2488" s="110"/>
      <c r="C2488" s="110"/>
      <c r="D2488" s="110"/>
      <c r="E2488" s="110"/>
      <c r="F2488" s="110"/>
      <c r="G2488" s="110"/>
      <c r="H2488" s="109"/>
      <c r="I2488" s="109"/>
      <c r="J2488" s="109"/>
      <c r="K2488" s="109"/>
      <c r="L2488" s="107" t="str">
        <f>IF(COUNTA('Master Tables'!$A2488:$C2488)=0,"",IF(COUNTA('Master Tables'!$D2488:$E2488,'Master Tables'!$I2488)=3,"Yes","No"))</f>
        <v/>
      </c>
      <c r="M2488" s="107">
        <f>COUNTA('Master Tables'!$D2488:$E2488,'Master Tables'!$I2488)+IF('Master Tables'!$J2488="Yes",1,0)</f>
        <v>0</v>
      </c>
      <c r="N2488" s="108">
        <f>IF('Master Tables'!$M2488&gt;0,4,0)</f>
        <v>0</v>
      </c>
    </row>
    <row r="2489" spans="1:14">
      <c r="A2489" s="109"/>
      <c r="B2489" s="110"/>
      <c r="C2489" s="110"/>
      <c r="D2489" s="110"/>
      <c r="E2489" s="110"/>
      <c r="F2489" s="110"/>
      <c r="G2489" s="110"/>
      <c r="H2489" s="109"/>
      <c r="I2489" s="109"/>
      <c r="J2489" s="109"/>
      <c r="K2489" s="109"/>
      <c r="L2489" s="107" t="str">
        <f>IF(COUNTA('Master Tables'!$A2489:$C2489)=0,"",IF(COUNTA('Master Tables'!$D2489:$E2489,'Master Tables'!$I2489)=3,"Yes","No"))</f>
        <v/>
      </c>
      <c r="M2489" s="107">
        <f>COUNTA('Master Tables'!$D2489:$E2489,'Master Tables'!$I2489)+IF('Master Tables'!$J2489="Yes",1,0)</f>
        <v>0</v>
      </c>
      <c r="N2489" s="108">
        <f>IF('Master Tables'!$M2489&gt;0,4,0)</f>
        <v>0</v>
      </c>
    </row>
    <row r="2490" spans="1:14">
      <c r="A2490" s="109"/>
      <c r="B2490" s="110"/>
      <c r="C2490" s="110"/>
      <c r="D2490" s="110"/>
      <c r="E2490" s="110"/>
      <c r="F2490" s="110"/>
      <c r="G2490" s="110"/>
      <c r="H2490" s="109"/>
      <c r="I2490" s="109"/>
      <c r="J2490" s="109"/>
      <c r="K2490" s="109"/>
      <c r="L2490" s="107" t="str">
        <f>IF(COUNTA('Master Tables'!$A2490:$C2490)=0,"",IF(COUNTA('Master Tables'!$D2490:$E2490,'Master Tables'!$I2490)=3,"Yes","No"))</f>
        <v/>
      </c>
      <c r="M2490" s="107">
        <f>COUNTA('Master Tables'!$D2490:$E2490,'Master Tables'!$I2490)+IF('Master Tables'!$J2490="Yes",1,0)</f>
        <v>0</v>
      </c>
      <c r="N2490" s="108">
        <f>IF('Master Tables'!$M2490&gt;0,4,0)</f>
        <v>0</v>
      </c>
    </row>
    <row r="2491" spans="1:14">
      <c r="A2491" s="109"/>
      <c r="B2491" s="110"/>
      <c r="C2491" s="110"/>
      <c r="D2491" s="110"/>
      <c r="E2491" s="110"/>
      <c r="F2491" s="110"/>
      <c r="G2491" s="110"/>
      <c r="H2491" s="109"/>
      <c r="I2491" s="109"/>
      <c r="J2491" s="109"/>
      <c r="K2491" s="109"/>
      <c r="L2491" s="107" t="str">
        <f>IF(COUNTA('Master Tables'!$A2491:$C2491)=0,"",IF(COUNTA('Master Tables'!$D2491:$E2491,'Master Tables'!$I2491)=3,"Yes","No"))</f>
        <v/>
      </c>
      <c r="M2491" s="107">
        <f>COUNTA('Master Tables'!$D2491:$E2491,'Master Tables'!$I2491)+IF('Master Tables'!$J2491="Yes",1,0)</f>
        <v>0</v>
      </c>
      <c r="N2491" s="108">
        <f>IF('Master Tables'!$M2491&gt;0,4,0)</f>
        <v>0</v>
      </c>
    </row>
    <row r="2492" spans="1:14">
      <c r="A2492" s="109"/>
      <c r="B2492" s="110"/>
      <c r="C2492" s="110"/>
      <c r="D2492" s="110"/>
      <c r="E2492" s="110"/>
      <c r="F2492" s="110"/>
      <c r="G2492" s="110"/>
      <c r="H2492" s="109"/>
      <c r="I2492" s="109"/>
      <c r="J2492" s="109"/>
      <c r="K2492" s="109"/>
      <c r="L2492" s="107" t="str">
        <f>IF(COUNTA('Master Tables'!$A2492:$C2492)=0,"",IF(COUNTA('Master Tables'!$D2492:$E2492,'Master Tables'!$I2492)=3,"Yes","No"))</f>
        <v/>
      </c>
      <c r="M2492" s="107">
        <f>COUNTA('Master Tables'!$D2492:$E2492,'Master Tables'!$I2492)+IF('Master Tables'!$J2492="Yes",1,0)</f>
        <v>0</v>
      </c>
      <c r="N2492" s="108">
        <f>IF('Master Tables'!$M2492&gt;0,4,0)</f>
        <v>0</v>
      </c>
    </row>
    <row r="2493" spans="1:14">
      <c r="A2493" s="109"/>
      <c r="B2493" s="110"/>
      <c r="C2493" s="110"/>
      <c r="D2493" s="110"/>
      <c r="E2493" s="110"/>
      <c r="F2493" s="110"/>
      <c r="G2493" s="110"/>
      <c r="H2493" s="109"/>
      <c r="I2493" s="109"/>
      <c r="J2493" s="109"/>
      <c r="K2493" s="109"/>
      <c r="L2493" s="107" t="str">
        <f>IF(COUNTA('Master Tables'!$A2493:$C2493)=0,"",IF(COUNTA('Master Tables'!$D2493:$E2493,'Master Tables'!$I2493)=3,"Yes","No"))</f>
        <v/>
      </c>
      <c r="M2493" s="107">
        <f>COUNTA('Master Tables'!$D2493:$E2493,'Master Tables'!$I2493)+IF('Master Tables'!$J2493="Yes",1,0)</f>
        <v>0</v>
      </c>
      <c r="N2493" s="108">
        <f>IF('Master Tables'!$M2493&gt;0,4,0)</f>
        <v>0</v>
      </c>
    </row>
    <row r="2494" spans="1:14">
      <c r="A2494" s="109"/>
      <c r="B2494" s="110"/>
      <c r="C2494" s="110"/>
      <c r="D2494" s="110"/>
      <c r="E2494" s="110"/>
      <c r="F2494" s="110"/>
      <c r="G2494" s="110"/>
      <c r="H2494" s="109"/>
      <c r="I2494" s="109"/>
      <c r="J2494" s="109"/>
      <c r="K2494" s="109"/>
      <c r="L2494" s="107" t="str">
        <f>IF(COUNTA('Master Tables'!$A2494:$C2494)=0,"",IF(COUNTA('Master Tables'!$D2494:$E2494,'Master Tables'!$I2494)=3,"Yes","No"))</f>
        <v/>
      </c>
      <c r="M2494" s="107">
        <f>COUNTA('Master Tables'!$D2494:$E2494,'Master Tables'!$I2494)+IF('Master Tables'!$J2494="Yes",1,0)</f>
        <v>0</v>
      </c>
      <c r="N2494" s="108">
        <f>IF('Master Tables'!$M2494&gt;0,4,0)</f>
        <v>0</v>
      </c>
    </row>
    <row r="2495" spans="1:14">
      <c r="A2495" s="109"/>
      <c r="B2495" s="110"/>
      <c r="C2495" s="110"/>
      <c r="D2495" s="110"/>
      <c r="E2495" s="110"/>
      <c r="F2495" s="110"/>
      <c r="G2495" s="110"/>
      <c r="H2495" s="109"/>
      <c r="I2495" s="109"/>
      <c r="J2495" s="109"/>
      <c r="K2495" s="109"/>
      <c r="L2495" s="107" t="str">
        <f>IF(COUNTA('Master Tables'!$A2495:$C2495)=0,"",IF(COUNTA('Master Tables'!$D2495:$E2495,'Master Tables'!$I2495)=3,"Yes","No"))</f>
        <v/>
      </c>
      <c r="M2495" s="107">
        <f>COUNTA('Master Tables'!$D2495:$E2495,'Master Tables'!$I2495)+IF('Master Tables'!$J2495="Yes",1,0)</f>
        <v>0</v>
      </c>
      <c r="N2495" s="108">
        <f>IF('Master Tables'!$M2495&gt;0,4,0)</f>
        <v>0</v>
      </c>
    </row>
    <row r="2496" spans="1:14">
      <c r="A2496" s="109"/>
      <c r="B2496" s="110"/>
      <c r="C2496" s="110"/>
      <c r="D2496" s="110"/>
      <c r="E2496" s="110"/>
      <c r="F2496" s="110"/>
      <c r="G2496" s="110"/>
      <c r="H2496" s="109"/>
      <c r="I2496" s="109"/>
      <c r="J2496" s="109"/>
      <c r="K2496" s="109"/>
      <c r="L2496" s="107" t="str">
        <f>IF(COUNTA('Master Tables'!$A2496:$C2496)=0,"",IF(COUNTA('Master Tables'!$D2496:$E2496,'Master Tables'!$I2496)=3,"Yes","No"))</f>
        <v/>
      </c>
      <c r="M2496" s="107">
        <f>COUNTA('Master Tables'!$D2496:$E2496,'Master Tables'!$I2496)+IF('Master Tables'!$J2496="Yes",1,0)</f>
        <v>0</v>
      </c>
      <c r="N2496" s="108">
        <f>IF('Master Tables'!$M2496&gt;0,4,0)</f>
        <v>0</v>
      </c>
    </row>
    <row r="2497" spans="1:14">
      <c r="A2497" s="109"/>
      <c r="B2497" s="110"/>
      <c r="C2497" s="110"/>
      <c r="D2497" s="110"/>
      <c r="E2497" s="110"/>
      <c r="F2497" s="110"/>
      <c r="G2497" s="110"/>
      <c r="H2497" s="109"/>
      <c r="I2497" s="109"/>
      <c r="J2497" s="109"/>
      <c r="K2497" s="109"/>
      <c r="L2497" s="107" t="str">
        <f>IF(COUNTA('Master Tables'!$A2497:$C2497)=0,"",IF(COUNTA('Master Tables'!$D2497:$E2497,'Master Tables'!$I2497)=3,"Yes","No"))</f>
        <v/>
      </c>
      <c r="M2497" s="107">
        <f>COUNTA('Master Tables'!$D2497:$E2497,'Master Tables'!$I2497)+IF('Master Tables'!$J2497="Yes",1,0)</f>
        <v>0</v>
      </c>
      <c r="N2497" s="108">
        <f>IF('Master Tables'!$M2497&gt;0,4,0)</f>
        <v>0</v>
      </c>
    </row>
    <row r="2498" spans="1:14">
      <c r="A2498" s="109"/>
      <c r="B2498" s="110"/>
      <c r="C2498" s="110"/>
      <c r="D2498" s="110"/>
      <c r="E2498" s="110"/>
      <c r="F2498" s="110"/>
      <c r="G2498" s="110"/>
      <c r="H2498" s="109"/>
      <c r="I2498" s="109"/>
      <c r="J2498" s="109"/>
      <c r="K2498" s="109"/>
      <c r="L2498" s="107" t="str">
        <f>IF(COUNTA('Master Tables'!$A2498:$C2498)=0,"",IF(COUNTA('Master Tables'!$D2498:$E2498,'Master Tables'!$I2498)=3,"Yes","No"))</f>
        <v/>
      </c>
      <c r="M2498" s="107">
        <f>COUNTA('Master Tables'!$D2498:$E2498,'Master Tables'!$I2498)+IF('Master Tables'!$J2498="Yes",1,0)</f>
        <v>0</v>
      </c>
      <c r="N2498" s="108">
        <f>IF('Master Tables'!$M2498&gt;0,4,0)</f>
        <v>0</v>
      </c>
    </row>
    <row r="2499" spans="1:14">
      <c r="A2499" s="109"/>
      <c r="B2499" s="110"/>
      <c r="C2499" s="110"/>
      <c r="D2499" s="110"/>
      <c r="E2499" s="110"/>
      <c r="F2499" s="110"/>
      <c r="G2499" s="110"/>
      <c r="H2499" s="109"/>
      <c r="I2499" s="109"/>
      <c r="J2499" s="109"/>
      <c r="K2499" s="109"/>
      <c r="L2499" s="107" t="str">
        <f>IF(COUNTA('Master Tables'!$A2499:$C2499)=0,"",IF(COUNTA('Master Tables'!$D2499:$E2499,'Master Tables'!$I2499)=3,"Yes","No"))</f>
        <v/>
      </c>
      <c r="M2499" s="107">
        <f>COUNTA('Master Tables'!$D2499:$E2499,'Master Tables'!$I2499)+IF('Master Tables'!$J2499="Yes",1,0)</f>
        <v>0</v>
      </c>
      <c r="N2499" s="108">
        <f>IF('Master Tables'!$M2499&gt;0,4,0)</f>
        <v>0</v>
      </c>
    </row>
    <row r="2500" spans="1:14">
      <c r="A2500" s="109"/>
      <c r="B2500" s="110"/>
      <c r="C2500" s="110"/>
      <c r="D2500" s="110"/>
      <c r="E2500" s="110"/>
      <c r="F2500" s="110"/>
      <c r="G2500" s="110"/>
      <c r="H2500" s="109"/>
      <c r="I2500" s="109"/>
      <c r="J2500" s="109"/>
      <c r="K2500" s="109"/>
      <c r="L2500" s="107" t="str">
        <f>IF(COUNTA('Master Tables'!$A2500:$C2500)=0,"",IF(COUNTA('Master Tables'!$D2500:$E2500,'Master Tables'!$I2500)=3,"Yes","No"))</f>
        <v/>
      </c>
      <c r="M2500" s="107">
        <f>COUNTA('Master Tables'!$D2500:$E2500,'Master Tables'!$I2500)+IF('Master Tables'!$J2500="Yes",1,0)</f>
        <v>0</v>
      </c>
      <c r="N2500" s="108">
        <f>IF('Master Tables'!$M2500&gt;0,4,0)</f>
        <v>0</v>
      </c>
    </row>
    <row r="2501" spans="1:14">
      <c r="A2501" s="109"/>
      <c r="B2501" s="110"/>
      <c r="C2501" s="110"/>
      <c r="D2501" s="110"/>
      <c r="E2501" s="110"/>
      <c r="F2501" s="110"/>
      <c r="G2501" s="110"/>
      <c r="H2501" s="109"/>
      <c r="I2501" s="109"/>
      <c r="J2501" s="109"/>
      <c r="K2501" s="109"/>
      <c r="L2501" s="107" t="str">
        <f>IF(COUNTA('Master Tables'!$A2501:$C2501)=0,"",IF(COUNTA('Master Tables'!$D2501:$E2501,'Master Tables'!$I2501)=3,"Yes","No"))</f>
        <v/>
      </c>
      <c r="M2501" s="107">
        <f>COUNTA('Master Tables'!$D2501:$E2501,'Master Tables'!$I2501)+IF('Master Tables'!$J2501="Yes",1,0)</f>
        <v>0</v>
      </c>
      <c r="N2501" s="108">
        <f>IF('Master Tables'!$M2501&gt;0,4,0)</f>
        <v>0</v>
      </c>
    </row>
    <row r="2502" spans="1:14">
      <c r="A2502" s="109"/>
      <c r="B2502" s="110"/>
      <c r="C2502" s="110"/>
      <c r="D2502" s="110"/>
      <c r="E2502" s="110"/>
      <c r="F2502" s="110"/>
      <c r="G2502" s="110"/>
      <c r="H2502" s="109"/>
      <c r="I2502" s="109"/>
      <c r="J2502" s="109"/>
      <c r="K2502" s="109"/>
      <c r="L2502" s="107" t="str">
        <f>IF(COUNTA('Master Tables'!$A2502:$C2502)=0,"",IF(COUNTA('Master Tables'!$D2502:$E2502,'Master Tables'!$I2502)=3,"Yes","No"))</f>
        <v/>
      </c>
      <c r="M2502" s="107">
        <f>COUNTA('Master Tables'!$D2502:$E2502,'Master Tables'!$I2502)+IF('Master Tables'!$J2502="Yes",1,0)</f>
        <v>0</v>
      </c>
      <c r="N2502" s="108">
        <f>IF('Master Tables'!$M2502&gt;0,4,0)</f>
        <v>0</v>
      </c>
    </row>
    <row r="2503" spans="1:14">
      <c r="A2503" s="109"/>
      <c r="B2503" s="110"/>
      <c r="C2503" s="110"/>
      <c r="D2503" s="110"/>
      <c r="E2503" s="110"/>
      <c r="F2503" s="110"/>
      <c r="G2503" s="110"/>
      <c r="H2503" s="109"/>
      <c r="I2503" s="109"/>
      <c r="J2503" s="109"/>
      <c r="K2503" s="109"/>
      <c r="L2503" s="107" t="str">
        <f>IF(COUNTA('Master Tables'!$A2503:$C2503)=0,"",IF(COUNTA('Master Tables'!$D2503:$E2503,'Master Tables'!$I2503)=3,"Yes","No"))</f>
        <v/>
      </c>
      <c r="M2503" s="107">
        <f>COUNTA('Master Tables'!$D2503:$E2503,'Master Tables'!$I2503)+IF('Master Tables'!$J2503="Yes",1,0)</f>
        <v>0</v>
      </c>
      <c r="N2503" s="108">
        <f>IF('Master Tables'!$M2503&gt;0,4,0)</f>
        <v>0</v>
      </c>
    </row>
    <row r="2504" spans="1:14">
      <c r="A2504" s="109"/>
      <c r="B2504" s="110"/>
      <c r="C2504" s="110"/>
      <c r="D2504" s="110"/>
      <c r="E2504" s="110"/>
      <c r="F2504" s="110"/>
      <c r="G2504" s="110"/>
      <c r="H2504" s="109"/>
      <c r="I2504" s="109"/>
      <c r="J2504" s="109"/>
      <c r="K2504" s="109"/>
      <c r="L2504" s="107" t="str">
        <f>IF(COUNTA('Master Tables'!$A2504:$C2504)=0,"",IF(COUNTA('Master Tables'!$D2504:$E2504,'Master Tables'!$I2504)=3,"Yes","No"))</f>
        <v/>
      </c>
      <c r="M2504" s="107">
        <f>COUNTA('Master Tables'!$D2504:$E2504,'Master Tables'!$I2504)+IF('Master Tables'!$J2504="Yes",1,0)</f>
        <v>0</v>
      </c>
      <c r="N2504" s="108">
        <f>IF('Master Tables'!$M2504&gt;0,4,0)</f>
        <v>0</v>
      </c>
    </row>
    <row r="2505" spans="1:14">
      <c r="A2505" s="109"/>
      <c r="B2505" s="110"/>
      <c r="C2505" s="110"/>
      <c r="D2505" s="110"/>
      <c r="E2505" s="110"/>
      <c r="F2505" s="110"/>
      <c r="G2505" s="110"/>
      <c r="H2505" s="109"/>
      <c r="I2505" s="109"/>
      <c r="J2505" s="109"/>
      <c r="K2505" s="109"/>
      <c r="L2505" s="107" t="str">
        <f>IF(COUNTA('Master Tables'!$A2505:$C2505)=0,"",IF(COUNTA('Master Tables'!$D2505:$E2505,'Master Tables'!$I2505)=3,"Yes","No"))</f>
        <v/>
      </c>
      <c r="M2505" s="107">
        <f>COUNTA('Master Tables'!$D2505:$E2505,'Master Tables'!$I2505)+IF('Master Tables'!$J2505="Yes",1,0)</f>
        <v>0</v>
      </c>
      <c r="N2505" s="108">
        <f>IF('Master Tables'!$M2505&gt;0,4,0)</f>
        <v>0</v>
      </c>
    </row>
    <row r="2506" spans="1:14">
      <c r="A2506" s="109"/>
      <c r="B2506" s="110"/>
      <c r="C2506" s="110"/>
      <c r="D2506" s="110"/>
      <c r="E2506" s="110"/>
      <c r="F2506" s="110"/>
      <c r="G2506" s="110"/>
      <c r="H2506" s="109"/>
      <c r="I2506" s="109"/>
      <c r="J2506" s="109"/>
      <c r="K2506" s="109"/>
      <c r="L2506" s="107" t="str">
        <f>IF(COUNTA('Master Tables'!$A2506:$C2506)=0,"",IF(COUNTA('Master Tables'!$D2506:$E2506,'Master Tables'!$I2506)=3,"Yes","No"))</f>
        <v/>
      </c>
      <c r="M2506" s="107">
        <f>COUNTA('Master Tables'!$D2506:$E2506,'Master Tables'!$I2506)+IF('Master Tables'!$J2506="Yes",1,0)</f>
        <v>0</v>
      </c>
      <c r="N2506" s="108">
        <f>IF('Master Tables'!$M2506&gt;0,4,0)</f>
        <v>0</v>
      </c>
    </row>
    <row r="2507" spans="1:14">
      <c r="A2507" s="109"/>
      <c r="B2507" s="110"/>
      <c r="C2507" s="110"/>
      <c r="D2507" s="110"/>
      <c r="E2507" s="110"/>
      <c r="F2507" s="110"/>
      <c r="G2507" s="110"/>
      <c r="H2507" s="109"/>
      <c r="I2507" s="109"/>
      <c r="J2507" s="109"/>
      <c r="K2507" s="109"/>
      <c r="L2507" s="107" t="str">
        <f>IF(COUNTA('Master Tables'!$A2507:$C2507)=0,"",IF(COUNTA('Master Tables'!$D2507:$E2507,'Master Tables'!$I2507)=3,"Yes","No"))</f>
        <v/>
      </c>
      <c r="M2507" s="107">
        <f>COUNTA('Master Tables'!$D2507:$E2507,'Master Tables'!$I2507)+IF('Master Tables'!$J2507="Yes",1,0)</f>
        <v>0</v>
      </c>
      <c r="N2507" s="108">
        <f>IF('Master Tables'!$M2507&gt;0,4,0)</f>
        <v>0</v>
      </c>
    </row>
    <row r="2508" spans="1:14">
      <c r="A2508" s="109"/>
      <c r="B2508" s="110"/>
      <c r="C2508" s="110"/>
      <c r="D2508" s="110"/>
      <c r="E2508" s="110"/>
      <c r="F2508" s="110"/>
      <c r="G2508" s="110"/>
      <c r="H2508" s="109"/>
      <c r="I2508" s="109"/>
      <c r="J2508" s="109"/>
      <c r="K2508" s="109"/>
      <c r="L2508" s="107" t="str">
        <f>IF(COUNTA('Master Tables'!$A2508:$C2508)=0,"",IF(COUNTA('Master Tables'!$D2508:$E2508,'Master Tables'!$I2508)=3,"Yes","No"))</f>
        <v/>
      </c>
      <c r="M2508" s="107">
        <f>COUNTA('Master Tables'!$D2508:$E2508,'Master Tables'!$I2508)+IF('Master Tables'!$J2508="Yes",1,0)</f>
        <v>0</v>
      </c>
      <c r="N2508" s="108">
        <f>IF('Master Tables'!$M2508&gt;0,4,0)</f>
        <v>0</v>
      </c>
    </row>
    <row r="2509" spans="1:14">
      <c r="A2509" s="109"/>
      <c r="B2509" s="110"/>
      <c r="C2509" s="110"/>
      <c r="D2509" s="110"/>
      <c r="E2509" s="110"/>
      <c r="F2509" s="110"/>
      <c r="G2509" s="110"/>
      <c r="H2509" s="109"/>
      <c r="I2509" s="109"/>
      <c r="J2509" s="109"/>
      <c r="K2509" s="109"/>
      <c r="L2509" s="107" t="str">
        <f>IF(COUNTA('Master Tables'!$A2509:$C2509)=0,"",IF(COUNTA('Master Tables'!$D2509:$E2509,'Master Tables'!$I2509)=3,"Yes","No"))</f>
        <v/>
      </c>
      <c r="M2509" s="107">
        <f>COUNTA('Master Tables'!$D2509:$E2509,'Master Tables'!$I2509)+IF('Master Tables'!$J2509="Yes",1,0)</f>
        <v>0</v>
      </c>
      <c r="N2509" s="108">
        <f>IF('Master Tables'!$M2509&gt;0,4,0)</f>
        <v>0</v>
      </c>
    </row>
    <row r="2510" spans="1:14">
      <c r="A2510" s="109"/>
      <c r="B2510" s="110"/>
      <c r="C2510" s="110"/>
      <c r="D2510" s="110"/>
      <c r="E2510" s="110"/>
      <c r="F2510" s="110"/>
      <c r="G2510" s="110"/>
      <c r="H2510" s="109"/>
      <c r="I2510" s="109"/>
      <c r="J2510" s="109"/>
      <c r="K2510" s="109"/>
      <c r="L2510" s="107" t="str">
        <f>IF(COUNTA('Master Tables'!$A2510:$C2510)=0,"",IF(COUNTA('Master Tables'!$D2510:$E2510,'Master Tables'!$I2510)=3,"Yes","No"))</f>
        <v/>
      </c>
      <c r="M2510" s="107">
        <f>COUNTA('Master Tables'!$D2510:$E2510,'Master Tables'!$I2510)+IF('Master Tables'!$J2510="Yes",1,0)</f>
        <v>0</v>
      </c>
      <c r="N2510" s="108">
        <f>IF('Master Tables'!$M2510&gt;0,4,0)</f>
        <v>0</v>
      </c>
    </row>
    <row r="2511" spans="1:14">
      <c r="A2511" s="109"/>
      <c r="B2511" s="110"/>
      <c r="C2511" s="110"/>
      <c r="D2511" s="110"/>
      <c r="E2511" s="110"/>
      <c r="F2511" s="110"/>
      <c r="G2511" s="110"/>
      <c r="H2511" s="109"/>
      <c r="I2511" s="109"/>
      <c r="J2511" s="109"/>
      <c r="K2511" s="109"/>
      <c r="L2511" s="107" t="str">
        <f>IF(COUNTA('Master Tables'!$A2511:$C2511)=0,"",IF(COUNTA('Master Tables'!$D2511:$E2511,'Master Tables'!$I2511)=3,"Yes","No"))</f>
        <v/>
      </c>
      <c r="M2511" s="107">
        <f>COUNTA('Master Tables'!$D2511:$E2511,'Master Tables'!$I2511)+IF('Master Tables'!$J2511="Yes",1,0)</f>
        <v>0</v>
      </c>
      <c r="N2511" s="108">
        <f>IF('Master Tables'!$M2511&gt;0,4,0)</f>
        <v>0</v>
      </c>
    </row>
    <row r="2512" spans="1:14">
      <c r="A2512" s="109"/>
      <c r="B2512" s="110"/>
      <c r="C2512" s="110"/>
      <c r="D2512" s="110"/>
      <c r="E2512" s="110"/>
      <c r="F2512" s="110"/>
      <c r="G2512" s="110"/>
      <c r="H2512" s="109"/>
      <c r="I2512" s="109"/>
      <c r="J2512" s="109"/>
      <c r="K2512" s="109"/>
      <c r="L2512" s="107" t="str">
        <f>IF(COUNTA('Master Tables'!$A2512:$C2512)=0,"",IF(COUNTA('Master Tables'!$D2512:$E2512,'Master Tables'!$I2512)=3,"Yes","No"))</f>
        <v/>
      </c>
      <c r="M2512" s="107">
        <f>COUNTA('Master Tables'!$D2512:$E2512,'Master Tables'!$I2512)+IF('Master Tables'!$J2512="Yes",1,0)</f>
        <v>0</v>
      </c>
      <c r="N2512" s="108">
        <f>IF('Master Tables'!$M2512&gt;0,4,0)</f>
        <v>0</v>
      </c>
    </row>
    <row r="2513" spans="1:14">
      <c r="A2513" s="109"/>
      <c r="B2513" s="110"/>
      <c r="C2513" s="110"/>
      <c r="D2513" s="110"/>
      <c r="E2513" s="110"/>
      <c r="F2513" s="110"/>
      <c r="G2513" s="110"/>
      <c r="H2513" s="109"/>
      <c r="I2513" s="109"/>
      <c r="J2513" s="109"/>
      <c r="K2513" s="109"/>
      <c r="L2513" s="107" t="str">
        <f>IF(COUNTA('Master Tables'!$A2513:$C2513)=0,"",IF(COUNTA('Master Tables'!$D2513:$E2513,'Master Tables'!$I2513)=3,"Yes","No"))</f>
        <v/>
      </c>
      <c r="M2513" s="107">
        <f>COUNTA('Master Tables'!$D2513:$E2513,'Master Tables'!$I2513)+IF('Master Tables'!$J2513="Yes",1,0)</f>
        <v>0</v>
      </c>
      <c r="N2513" s="108">
        <f>IF('Master Tables'!$M2513&gt;0,4,0)</f>
        <v>0</v>
      </c>
    </row>
    <row r="2514" spans="1:14">
      <c r="A2514" s="109"/>
      <c r="B2514" s="110"/>
      <c r="C2514" s="110"/>
      <c r="D2514" s="110"/>
      <c r="E2514" s="110"/>
      <c r="F2514" s="110"/>
      <c r="G2514" s="110"/>
      <c r="H2514" s="109"/>
      <c r="I2514" s="109"/>
      <c r="J2514" s="109"/>
      <c r="K2514" s="109"/>
      <c r="L2514" s="107" t="str">
        <f>IF(COUNTA('Master Tables'!$A2514:$C2514)=0,"",IF(COUNTA('Master Tables'!$D2514:$E2514,'Master Tables'!$I2514)=3,"Yes","No"))</f>
        <v/>
      </c>
      <c r="M2514" s="107">
        <f>COUNTA('Master Tables'!$D2514:$E2514,'Master Tables'!$I2514)+IF('Master Tables'!$J2514="Yes",1,0)</f>
        <v>0</v>
      </c>
      <c r="N2514" s="108">
        <f>IF('Master Tables'!$M2514&gt;0,4,0)</f>
        <v>0</v>
      </c>
    </row>
    <row r="2515" spans="1:14">
      <c r="A2515" s="109"/>
      <c r="B2515" s="110"/>
      <c r="C2515" s="110"/>
      <c r="D2515" s="110"/>
      <c r="E2515" s="110"/>
      <c r="F2515" s="110"/>
      <c r="G2515" s="110"/>
      <c r="H2515" s="109"/>
      <c r="I2515" s="109"/>
      <c r="J2515" s="109"/>
      <c r="K2515" s="109"/>
      <c r="L2515" s="107" t="str">
        <f>IF(COUNTA('Master Tables'!$A2515:$C2515)=0,"",IF(COUNTA('Master Tables'!$D2515:$E2515,'Master Tables'!$I2515)=3,"Yes","No"))</f>
        <v/>
      </c>
      <c r="M2515" s="107">
        <f>COUNTA('Master Tables'!$D2515:$E2515,'Master Tables'!$I2515)+IF('Master Tables'!$J2515="Yes",1,0)</f>
        <v>0</v>
      </c>
      <c r="N2515" s="108">
        <f>IF('Master Tables'!$M2515&gt;0,4,0)</f>
        <v>0</v>
      </c>
    </row>
    <row r="2516" spans="1:14">
      <c r="A2516" s="109"/>
      <c r="B2516" s="110"/>
      <c r="C2516" s="110"/>
      <c r="D2516" s="110"/>
      <c r="E2516" s="110"/>
      <c r="F2516" s="110"/>
      <c r="G2516" s="110"/>
      <c r="H2516" s="109"/>
      <c r="I2516" s="109"/>
      <c r="J2516" s="109"/>
      <c r="K2516" s="109"/>
      <c r="L2516" s="107" t="str">
        <f>IF(COUNTA('Master Tables'!$A2516:$C2516)=0,"",IF(COUNTA('Master Tables'!$D2516:$E2516,'Master Tables'!$I2516)=3,"Yes","No"))</f>
        <v/>
      </c>
      <c r="M2516" s="107">
        <f>COUNTA('Master Tables'!$D2516:$E2516,'Master Tables'!$I2516)+IF('Master Tables'!$J2516="Yes",1,0)</f>
        <v>0</v>
      </c>
      <c r="N2516" s="108">
        <f>IF('Master Tables'!$M2516&gt;0,4,0)</f>
        <v>0</v>
      </c>
    </row>
    <row r="2517" spans="1:14">
      <c r="A2517" s="109"/>
      <c r="B2517" s="110"/>
      <c r="C2517" s="110"/>
      <c r="D2517" s="110"/>
      <c r="E2517" s="110"/>
      <c r="F2517" s="110"/>
      <c r="G2517" s="110"/>
      <c r="H2517" s="109"/>
      <c r="I2517" s="109"/>
      <c r="J2517" s="109"/>
      <c r="K2517" s="109"/>
      <c r="L2517" s="107" t="str">
        <f>IF(COUNTA('Master Tables'!$A2517:$C2517)=0,"",IF(COUNTA('Master Tables'!$D2517:$E2517,'Master Tables'!$I2517)=3,"Yes","No"))</f>
        <v/>
      </c>
      <c r="M2517" s="107">
        <f>COUNTA('Master Tables'!$D2517:$E2517,'Master Tables'!$I2517)+IF('Master Tables'!$J2517="Yes",1,0)</f>
        <v>0</v>
      </c>
      <c r="N2517" s="108">
        <f>IF('Master Tables'!$M2517&gt;0,4,0)</f>
        <v>0</v>
      </c>
    </row>
    <row r="2518" spans="1:14">
      <c r="A2518" s="109"/>
      <c r="B2518" s="110"/>
      <c r="C2518" s="110"/>
      <c r="D2518" s="110"/>
      <c r="E2518" s="110"/>
      <c r="F2518" s="110"/>
      <c r="G2518" s="110"/>
      <c r="H2518" s="109"/>
      <c r="I2518" s="109"/>
      <c r="J2518" s="109"/>
      <c r="K2518" s="109"/>
      <c r="L2518" s="107" t="str">
        <f>IF(COUNTA('Master Tables'!$A2518:$C2518)=0,"",IF(COUNTA('Master Tables'!$D2518:$E2518,'Master Tables'!$I2518)=3,"Yes","No"))</f>
        <v/>
      </c>
      <c r="M2518" s="107">
        <f>COUNTA('Master Tables'!$D2518:$E2518,'Master Tables'!$I2518)+IF('Master Tables'!$J2518="Yes",1,0)</f>
        <v>0</v>
      </c>
      <c r="N2518" s="108">
        <f>IF('Master Tables'!$M2518&gt;0,4,0)</f>
        <v>0</v>
      </c>
    </row>
    <row r="2519" spans="1:14">
      <c r="A2519" s="109"/>
      <c r="B2519" s="110"/>
      <c r="C2519" s="110"/>
      <c r="D2519" s="110"/>
      <c r="E2519" s="110"/>
      <c r="F2519" s="110"/>
      <c r="G2519" s="110"/>
      <c r="H2519" s="109"/>
      <c r="I2519" s="109"/>
      <c r="J2519" s="109"/>
      <c r="K2519" s="109"/>
      <c r="L2519" s="107" t="str">
        <f>IF(COUNTA('Master Tables'!$A2519:$C2519)=0,"",IF(COUNTA('Master Tables'!$D2519:$E2519,'Master Tables'!$I2519)=3,"Yes","No"))</f>
        <v/>
      </c>
      <c r="M2519" s="107">
        <f>COUNTA('Master Tables'!$D2519:$E2519,'Master Tables'!$I2519)+IF('Master Tables'!$J2519="Yes",1,0)</f>
        <v>0</v>
      </c>
      <c r="N2519" s="108">
        <f>IF('Master Tables'!$M2519&gt;0,4,0)</f>
        <v>0</v>
      </c>
    </row>
    <row r="2520" spans="1:14">
      <c r="A2520" s="109"/>
      <c r="B2520" s="110"/>
      <c r="C2520" s="110"/>
      <c r="D2520" s="110"/>
      <c r="E2520" s="110"/>
      <c r="F2520" s="110"/>
      <c r="G2520" s="110"/>
      <c r="H2520" s="109"/>
      <c r="I2520" s="109"/>
      <c r="J2520" s="109"/>
      <c r="K2520" s="109"/>
      <c r="L2520" s="107" t="str">
        <f>IF(COUNTA('Master Tables'!$A2520:$C2520)=0,"",IF(COUNTA('Master Tables'!$D2520:$E2520,'Master Tables'!$I2520)=3,"Yes","No"))</f>
        <v/>
      </c>
      <c r="M2520" s="107">
        <f>COUNTA('Master Tables'!$D2520:$E2520,'Master Tables'!$I2520)+IF('Master Tables'!$J2520="Yes",1,0)</f>
        <v>0</v>
      </c>
      <c r="N2520" s="108">
        <f>IF('Master Tables'!$M2520&gt;0,4,0)</f>
        <v>0</v>
      </c>
    </row>
    <row r="2521" spans="1:14">
      <c r="A2521" s="109"/>
      <c r="B2521" s="110"/>
      <c r="C2521" s="110"/>
      <c r="D2521" s="110"/>
      <c r="E2521" s="110"/>
      <c r="F2521" s="110"/>
      <c r="G2521" s="110"/>
      <c r="H2521" s="109"/>
      <c r="I2521" s="109"/>
      <c r="J2521" s="109"/>
      <c r="K2521" s="109"/>
      <c r="L2521" s="107" t="str">
        <f>IF(COUNTA('Master Tables'!$A2521:$C2521)=0,"",IF(COUNTA('Master Tables'!$D2521:$E2521,'Master Tables'!$I2521)=3,"Yes","No"))</f>
        <v/>
      </c>
      <c r="M2521" s="107">
        <f>COUNTA('Master Tables'!$D2521:$E2521,'Master Tables'!$I2521)+IF('Master Tables'!$J2521="Yes",1,0)</f>
        <v>0</v>
      </c>
      <c r="N2521" s="108">
        <f>IF('Master Tables'!$M2521&gt;0,4,0)</f>
        <v>0</v>
      </c>
    </row>
    <row r="2522" spans="1:14">
      <c r="A2522" s="109"/>
      <c r="B2522" s="110"/>
      <c r="C2522" s="110"/>
      <c r="D2522" s="110"/>
      <c r="E2522" s="110"/>
      <c r="F2522" s="110"/>
      <c r="G2522" s="110"/>
      <c r="H2522" s="109"/>
      <c r="I2522" s="109"/>
      <c r="J2522" s="109"/>
      <c r="K2522" s="109"/>
      <c r="L2522" s="107" t="str">
        <f>IF(COUNTA('Master Tables'!$A2522:$C2522)=0,"",IF(COUNTA('Master Tables'!$D2522:$E2522,'Master Tables'!$I2522)=3,"Yes","No"))</f>
        <v/>
      </c>
      <c r="M2522" s="107">
        <f>COUNTA('Master Tables'!$D2522:$E2522,'Master Tables'!$I2522)+IF('Master Tables'!$J2522="Yes",1,0)</f>
        <v>0</v>
      </c>
      <c r="N2522" s="108">
        <f>IF('Master Tables'!$M2522&gt;0,4,0)</f>
        <v>0</v>
      </c>
    </row>
    <row r="2523" spans="1:14">
      <c r="A2523" s="109"/>
      <c r="B2523" s="110"/>
      <c r="C2523" s="110"/>
      <c r="D2523" s="110"/>
      <c r="E2523" s="110"/>
      <c r="F2523" s="110"/>
      <c r="G2523" s="110"/>
      <c r="H2523" s="109"/>
      <c r="I2523" s="109"/>
      <c r="J2523" s="109"/>
      <c r="K2523" s="109"/>
      <c r="L2523" s="107" t="str">
        <f>IF(COUNTA('Master Tables'!$A2523:$C2523)=0,"",IF(COUNTA('Master Tables'!$D2523:$E2523,'Master Tables'!$I2523)=3,"Yes","No"))</f>
        <v/>
      </c>
      <c r="M2523" s="107">
        <f>COUNTA('Master Tables'!$D2523:$E2523,'Master Tables'!$I2523)+IF('Master Tables'!$J2523="Yes",1,0)</f>
        <v>0</v>
      </c>
      <c r="N2523" s="108">
        <f>IF('Master Tables'!$M2523&gt;0,4,0)</f>
        <v>0</v>
      </c>
    </row>
    <row r="2524" spans="1:14">
      <c r="A2524" s="109"/>
      <c r="B2524" s="110"/>
      <c r="C2524" s="110"/>
      <c r="D2524" s="110"/>
      <c r="E2524" s="110"/>
      <c r="F2524" s="110"/>
      <c r="G2524" s="110"/>
      <c r="H2524" s="109"/>
      <c r="I2524" s="109"/>
      <c r="J2524" s="109"/>
      <c r="K2524" s="109"/>
      <c r="L2524" s="107" t="str">
        <f>IF(COUNTA('Master Tables'!$A2524:$C2524)=0,"",IF(COUNTA('Master Tables'!$D2524:$E2524,'Master Tables'!$I2524)=3,"Yes","No"))</f>
        <v/>
      </c>
      <c r="M2524" s="107">
        <f>COUNTA('Master Tables'!$D2524:$E2524,'Master Tables'!$I2524)+IF('Master Tables'!$J2524="Yes",1,0)</f>
        <v>0</v>
      </c>
      <c r="N2524" s="108">
        <f>IF('Master Tables'!$M2524&gt;0,4,0)</f>
        <v>0</v>
      </c>
    </row>
    <row r="2525" spans="1:14">
      <c r="A2525" s="109"/>
      <c r="B2525" s="110"/>
      <c r="C2525" s="110"/>
      <c r="D2525" s="110"/>
      <c r="E2525" s="110"/>
      <c r="F2525" s="110"/>
      <c r="G2525" s="110"/>
      <c r="H2525" s="109"/>
      <c r="I2525" s="109"/>
      <c r="J2525" s="109"/>
      <c r="K2525" s="109"/>
      <c r="L2525" s="107" t="str">
        <f>IF(COUNTA('Master Tables'!$A2525:$C2525)=0,"",IF(COUNTA('Master Tables'!$D2525:$E2525,'Master Tables'!$I2525)=3,"Yes","No"))</f>
        <v/>
      </c>
      <c r="M2525" s="107">
        <f>COUNTA('Master Tables'!$D2525:$E2525,'Master Tables'!$I2525)+IF('Master Tables'!$J2525="Yes",1,0)</f>
        <v>0</v>
      </c>
      <c r="N2525" s="108">
        <f>IF('Master Tables'!$M2525&gt;0,4,0)</f>
        <v>0</v>
      </c>
    </row>
    <row r="2526" spans="1:14">
      <c r="A2526" s="109"/>
      <c r="B2526" s="110"/>
      <c r="C2526" s="110"/>
      <c r="D2526" s="110"/>
      <c r="E2526" s="110"/>
      <c r="F2526" s="110"/>
      <c r="G2526" s="110"/>
      <c r="H2526" s="109"/>
      <c r="I2526" s="109"/>
      <c r="J2526" s="109"/>
      <c r="K2526" s="109"/>
      <c r="L2526" s="107" t="str">
        <f>IF(COUNTA('Master Tables'!$A2526:$C2526)=0,"",IF(COUNTA('Master Tables'!$D2526:$E2526,'Master Tables'!$I2526)=3,"Yes","No"))</f>
        <v/>
      </c>
      <c r="M2526" s="107">
        <f>COUNTA('Master Tables'!$D2526:$E2526,'Master Tables'!$I2526)+IF('Master Tables'!$J2526="Yes",1,0)</f>
        <v>0</v>
      </c>
      <c r="N2526" s="108">
        <f>IF('Master Tables'!$M2526&gt;0,4,0)</f>
        <v>0</v>
      </c>
    </row>
    <row r="2527" spans="1:14">
      <c r="A2527" s="109"/>
      <c r="B2527" s="110"/>
      <c r="C2527" s="110"/>
      <c r="D2527" s="110"/>
      <c r="E2527" s="110"/>
      <c r="F2527" s="110"/>
      <c r="G2527" s="110"/>
      <c r="H2527" s="109"/>
      <c r="I2527" s="109"/>
      <c r="J2527" s="109"/>
      <c r="K2527" s="109"/>
      <c r="L2527" s="107" t="str">
        <f>IF(COUNTA('Master Tables'!$A2527:$C2527)=0,"",IF(COUNTA('Master Tables'!$D2527:$E2527,'Master Tables'!$I2527)=3,"Yes","No"))</f>
        <v/>
      </c>
      <c r="M2527" s="107">
        <f>COUNTA('Master Tables'!$D2527:$E2527,'Master Tables'!$I2527)+IF('Master Tables'!$J2527="Yes",1,0)</f>
        <v>0</v>
      </c>
      <c r="N2527" s="108">
        <f>IF('Master Tables'!$M2527&gt;0,4,0)</f>
        <v>0</v>
      </c>
    </row>
    <row r="2528" spans="1:14">
      <c r="A2528" s="109"/>
      <c r="B2528" s="110"/>
      <c r="C2528" s="110"/>
      <c r="D2528" s="110"/>
      <c r="E2528" s="110"/>
      <c r="F2528" s="110"/>
      <c r="G2528" s="110"/>
      <c r="H2528" s="109"/>
      <c r="I2528" s="109"/>
      <c r="J2528" s="109"/>
      <c r="K2528" s="109"/>
      <c r="L2528" s="107" t="str">
        <f>IF(COUNTA('Master Tables'!$A2528:$C2528)=0,"",IF(COUNTA('Master Tables'!$D2528:$E2528,'Master Tables'!$I2528)=3,"Yes","No"))</f>
        <v/>
      </c>
      <c r="M2528" s="107">
        <f>COUNTA('Master Tables'!$D2528:$E2528,'Master Tables'!$I2528)+IF('Master Tables'!$J2528="Yes",1,0)</f>
        <v>0</v>
      </c>
      <c r="N2528" s="108">
        <f>IF('Master Tables'!$M2528&gt;0,4,0)</f>
        <v>0</v>
      </c>
    </row>
    <row r="2529" spans="1:14">
      <c r="A2529" s="109"/>
      <c r="B2529" s="110"/>
      <c r="C2529" s="110"/>
      <c r="D2529" s="110"/>
      <c r="E2529" s="110"/>
      <c r="F2529" s="110"/>
      <c r="G2529" s="110"/>
      <c r="H2529" s="109"/>
      <c r="I2529" s="109"/>
      <c r="J2529" s="109"/>
      <c r="K2529" s="109"/>
      <c r="L2529" s="107" t="str">
        <f>IF(COUNTA('Master Tables'!$A2529:$C2529)=0,"",IF(COUNTA('Master Tables'!$D2529:$E2529,'Master Tables'!$I2529)=3,"Yes","No"))</f>
        <v/>
      </c>
      <c r="M2529" s="107">
        <f>COUNTA('Master Tables'!$D2529:$E2529,'Master Tables'!$I2529)+IF('Master Tables'!$J2529="Yes",1,0)</f>
        <v>0</v>
      </c>
      <c r="N2529" s="108">
        <f>IF('Master Tables'!$M2529&gt;0,4,0)</f>
        <v>0</v>
      </c>
    </row>
    <row r="2530" spans="1:14">
      <c r="A2530" s="109"/>
      <c r="B2530" s="110"/>
      <c r="C2530" s="110"/>
      <c r="D2530" s="110"/>
      <c r="E2530" s="110"/>
      <c r="F2530" s="110"/>
      <c r="G2530" s="110"/>
      <c r="H2530" s="109"/>
      <c r="I2530" s="109"/>
      <c r="J2530" s="109"/>
      <c r="K2530" s="109"/>
      <c r="L2530" s="107" t="str">
        <f>IF(COUNTA('Master Tables'!$A2530:$C2530)=0,"",IF(COUNTA('Master Tables'!$D2530:$E2530,'Master Tables'!$I2530)=3,"Yes","No"))</f>
        <v/>
      </c>
      <c r="M2530" s="107">
        <f>COUNTA('Master Tables'!$D2530:$E2530,'Master Tables'!$I2530)+IF('Master Tables'!$J2530="Yes",1,0)</f>
        <v>0</v>
      </c>
      <c r="N2530" s="108">
        <f>IF('Master Tables'!$M2530&gt;0,4,0)</f>
        <v>0</v>
      </c>
    </row>
    <row r="2531" spans="1:14">
      <c r="A2531" s="109"/>
      <c r="B2531" s="110"/>
      <c r="C2531" s="110"/>
      <c r="D2531" s="110"/>
      <c r="E2531" s="110"/>
      <c r="F2531" s="110"/>
      <c r="G2531" s="110"/>
      <c r="H2531" s="109"/>
      <c r="I2531" s="109"/>
      <c r="J2531" s="109"/>
      <c r="K2531" s="109"/>
      <c r="L2531" s="107" t="str">
        <f>IF(COUNTA('Master Tables'!$A2531:$C2531)=0,"",IF(COUNTA('Master Tables'!$D2531:$E2531,'Master Tables'!$I2531)=3,"Yes","No"))</f>
        <v/>
      </c>
      <c r="M2531" s="107">
        <f>COUNTA('Master Tables'!$D2531:$E2531,'Master Tables'!$I2531)+IF('Master Tables'!$J2531="Yes",1,0)</f>
        <v>0</v>
      </c>
      <c r="N2531" s="108">
        <f>IF('Master Tables'!$M2531&gt;0,4,0)</f>
        <v>0</v>
      </c>
    </row>
    <row r="2532" spans="1:14">
      <c r="A2532" s="109"/>
      <c r="B2532" s="110"/>
      <c r="C2532" s="110"/>
      <c r="D2532" s="110"/>
      <c r="E2532" s="110"/>
      <c r="F2532" s="110"/>
      <c r="G2532" s="110"/>
      <c r="H2532" s="109"/>
      <c r="I2532" s="109"/>
      <c r="J2532" s="109"/>
      <c r="K2532" s="109"/>
      <c r="L2532" s="107" t="str">
        <f>IF(COUNTA('Master Tables'!$A2532:$C2532)=0,"",IF(COUNTA('Master Tables'!$D2532:$E2532,'Master Tables'!$I2532)=3,"Yes","No"))</f>
        <v/>
      </c>
      <c r="M2532" s="107">
        <f>COUNTA('Master Tables'!$D2532:$E2532,'Master Tables'!$I2532)+IF('Master Tables'!$J2532="Yes",1,0)</f>
        <v>0</v>
      </c>
      <c r="N2532" s="108">
        <f>IF('Master Tables'!$M2532&gt;0,4,0)</f>
        <v>0</v>
      </c>
    </row>
    <row r="2533" spans="1:14">
      <c r="A2533" s="109"/>
      <c r="B2533" s="110"/>
      <c r="C2533" s="110"/>
      <c r="D2533" s="110"/>
      <c r="E2533" s="110"/>
      <c r="F2533" s="110"/>
      <c r="G2533" s="110"/>
      <c r="H2533" s="109"/>
      <c r="I2533" s="109"/>
      <c r="J2533" s="109"/>
      <c r="K2533" s="109"/>
      <c r="L2533" s="107" t="str">
        <f>IF(COUNTA('Master Tables'!$A2533:$C2533)=0,"",IF(COUNTA('Master Tables'!$D2533:$E2533,'Master Tables'!$I2533)=3,"Yes","No"))</f>
        <v/>
      </c>
      <c r="M2533" s="107">
        <f>COUNTA('Master Tables'!$D2533:$E2533,'Master Tables'!$I2533)+IF('Master Tables'!$J2533="Yes",1,0)</f>
        <v>0</v>
      </c>
      <c r="N2533" s="108">
        <f>IF('Master Tables'!$M2533&gt;0,4,0)</f>
        <v>0</v>
      </c>
    </row>
    <row r="2534" spans="1:14">
      <c r="A2534" s="109"/>
      <c r="B2534" s="110"/>
      <c r="C2534" s="110"/>
      <c r="D2534" s="110"/>
      <c r="E2534" s="110"/>
      <c r="F2534" s="110"/>
      <c r="G2534" s="110"/>
      <c r="H2534" s="109"/>
      <c r="I2534" s="109"/>
      <c r="J2534" s="109"/>
      <c r="K2534" s="109"/>
      <c r="L2534" s="107" t="str">
        <f>IF(COUNTA('Master Tables'!$A2534:$C2534)=0,"",IF(COUNTA('Master Tables'!$D2534:$E2534,'Master Tables'!$I2534)=3,"Yes","No"))</f>
        <v/>
      </c>
      <c r="M2534" s="107">
        <f>COUNTA('Master Tables'!$D2534:$E2534,'Master Tables'!$I2534)+IF('Master Tables'!$J2534="Yes",1,0)</f>
        <v>0</v>
      </c>
      <c r="N2534" s="108">
        <f>IF('Master Tables'!$M2534&gt;0,4,0)</f>
        <v>0</v>
      </c>
    </row>
    <row r="2535" spans="1:14">
      <c r="A2535" s="109"/>
      <c r="B2535" s="110"/>
      <c r="C2535" s="110"/>
      <c r="D2535" s="110"/>
      <c r="E2535" s="110"/>
      <c r="F2535" s="110"/>
      <c r="G2535" s="110"/>
      <c r="H2535" s="109"/>
      <c r="I2535" s="109"/>
      <c r="J2535" s="109"/>
      <c r="K2535" s="109"/>
      <c r="L2535" s="107" t="str">
        <f>IF(COUNTA('Master Tables'!$A2535:$C2535)=0,"",IF(COUNTA('Master Tables'!$D2535:$E2535,'Master Tables'!$I2535)=3,"Yes","No"))</f>
        <v/>
      </c>
      <c r="M2535" s="107">
        <f>COUNTA('Master Tables'!$D2535:$E2535,'Master Tables'!$I2535)+IF('Master Tables'!$J2535="Yes",1,0)</f>
        <v>0</v>
      </c>
      <c r="N2535" s="108">
        <f>IF('Master Tables'!$M2535&gt;0,4,0)</f>
        <v>0</v>
      </c>
    </row>
    <row r="2536" spans="1:14">
      <c r="A2536" s="109"/>
      <c r="B2536" s="110"/>
      <c r="C2536" s="110"/>
      <c r="D2536" s="110"/>
      <c r="E2536" s="110"/>
      <c r="F2536" s="110"/>
      <c r="G2536" s="110"/>
      <c r="H2536" s="109"/>
      <c r="I2536" s="109"/>
      <c r="J2536" s="109"/>
      <c r="K2536" s="109"/>
      <c r="L2536" s="107" t="str">
        <f>IF(COUNTA('Master Tables'!$A2536:$C2536)=0,"",IF(COUNTA('Master Tables'!$D2536:$E2536,'Master Tables'!$I2536)=3,"Yes","No"))</f>
        <v/>
      </c>
      <c r="M2536" s="107">
        <f>COUNTA('Master Tables'!$D2536:$E2536,'Master Tables'!$I2536)+IF('Master Tables'!$J2536="Yes",1,0)</f>
        <v>0</v>
      </c>
      <c r="N2536" s="108">
        <f>IF('Master Tables'!$M2536&gt;0,4,0)</f>
        <v>0</v>
      </c>
    </row>
    <row r="2537" spans="1:14">
      <c r="A2537" s="109"/>
      <c r="B2537" s="110"/>
      <c r="C2537" s="110"/>
      <c r="D2537" s="110"/>
      <c r="E2537" s="110"/>
      <c r="F2537" s="110"/>
      <c r="G2537" s="110"/>
      <c r="H2537" s="109"/>
      <c r="I2537" s="109"/>
      <c r="J2537" s="109"/>
      <c r="K2537" s="109"/>
      <c r="L2537" s="107" t="str">
        <f>IF(COUNTA('Master Tables'!$A2537:$C2537)=0,"",IF(COUNTA('Master Tables'!$D2537:$E2537,'Master Tables'!$I2537)=3,"Yes","No"))</f>
        <v/>
      </c>
      <c r="M2537" s="107">
        <f>COUNTA('Master Tables'!$D2537:$E2537,'Master Tables'!$I2537)+IF('Master Tables'!$J2537="Yes",1,0)</f>
        <v>0</v>
      </c>
      <c r="N2537" s="108">
        <f>IF('Master Tables'!$M2537&gt;0,4,0)</f>
        <v>0</v>
      </c>
    </row>
    <row r="2538" spans="1:14">
      <c r="A2538" s="109"/>
      <c r="B2538" s="110"/>
      <c r="C2538" s="110"/>
      <c r="D2538" s="110"/>
      <c r="E2538" s="110"/>
      <c r="F2538" s="110"/>
      <c r="G2538" s="110"/>
      <c r="H2538" s="109"/>
      <c r="I2538" s="109"/>
      <c r="J2538" s="109"/>
      <c r="K2538" s="109"/>
      <c r="L2538" s="107" t="str">
        <f>IF(COUNTA('Master Tables'!$A2538:$C2538)=0,"",IF(COUNTA('Master Tables'!$D2538:$E2538,'Master Tables'!$I2538)=3,"Yes","No"))</f>
        <v/>
      </c>
      <c r="M2538" s="107">
        <f>COUNTA('Master Tables'!$D2538:$E2538,'Master Tables'!$I2538)+IF('Master Tables'!$J2538="Yes",1,0)</f>
        <v>0</v>
      </c>
      <c r="N2538" s="108">
        <f>IF('Master Tables'!$M2538&gt;0,4,0)</f>
        <v>0</v>
      </c>
    </row>
    <row r="2539" spans="1:14">
      <c r="A2539" s="109"/>
      <c r="B2539" s="110"/>
      <c r="C2539" s="110"/>
      <c r="D2539" s="110"/>
      <c r="E2539" s="110"/>
      <c r="F2539" s="110"/>
      <c r="G2539" s="110"/>
      <c r="H2539" s="109"/>
      <c r="I2539" s="109"/>
      <c r="J2539" s="109"/>
      <c r="K2539" s="109"/>
      <c r="L2539" s="107" t="str">
        <f>IF(COUNTA('Master Tables'!$A2539:$C2539)=0,"",IF(COUNTA('Master Tables'!$D2539:$E2539,'Master Tables'!$I2539)=3,"Yes","No"))</f>
        <v/>
      </c>
      <c r="M2539" s="107">
        <f>COUNTA('Master Tables'!$D2539:$E2539,'Master Tables'!$I2539)+IF('Master Tables'!$J2539="Yes",1,0)</f>
        <v>0</v>
      </c>
      <c r="N2539" s="108">
        <f>IF('Master Tables'!$M2539&gt;0,4,0)</f>
        <v>0</v>
      </c>
    </row>
    <row r="2540" spans="1:14">
      <c r="A2540" s="109"/>
      <c r="B2540" s="110"/>
      <c r="C2540" s="110"/>
      <c r="D2540" s="110"/>
      <c r="E2540" s="110"/>
      <c r="F2540" s="110"/>
      <c r="G2540" s="110"/>
      <c r="H2540" s="109"/>
      <c r="I2540" s="109"/>
      <c r="J2540" s="109"/>
      <c r="K2540" s="109"/>
      <c r="L2540" s="107" t="str">
        <f>IF(COUNTA('Master Tables'!$A2540:$C2540)=0,"",IF(COUNTA('Master Tables'!$D2540:$E2540,'Master Tables'!$I2540)=3,"Yes","No"))</f>
        <v/>
      </c>
      <c r="M2540" s="107">
        <f>COUNTA('Master Tables'!$D2540:$E2540,'Master Tables'!$I2540)+IF('Master Tables'!$J2540="Yes",1,0)</f>
        <v>0</v>
      </c>
      <c r="N2540" s="108">
        <f>IF('Master Tables'!$M2540&gt;0,4,0)</f>
        <v>0</v>
      </c>
    </row>
    <row r="2541" spans="1:14">
      <c r="A2541" s="109"/>
      <c r="B2541" s="110"/>
      <c r="C2541" s="110"/>
      <c r="D2541" s="110"/>
      <c r="E2541" s="110"/>
      <c r="F2541" s="110"/>
      <c r="G2541" s="110"/>
      <c r="H2541" s="109"/>
      <c r="I2541" s="109"/>
      <c r="J2541" s="109"/>
      <c r="K2541" s="109"/>
      <c r="L2541" s="107" t="str">
        <f>IF(COUNTA('Master Tables'!$A2541:$C2541)=0,"",IF(COUNTA('Master Tables'!$D2541:$E2541,'Master Tables'!$I2541)=3,"Yes","No"))</f>
        <v/>
      </c>
      <c r="M2541" s="107">
        <f>COUNTA('Master Tables'!$D2541:$E2541,'Master Tables'!$I2541)+IF('Master Tables'!$J2541="Yes",1,0)</f>
        <v>0</v>
      </c>
      <c r="N2541" s="108">
        <f>IF('Master Tables'!$M2541&gt;0,4,0)</f>
        <v>0</v>
      </c>
    </row>
    <row r="2542" spans="1:14">
      <c r="A2542" s="109"/>
      <c r="B2542" s="110"/>
      <c r="C2542" s="110"/>
      <c r="D2542" s="110"/>
      <c r="E2542" s="110"/>
      <c r="F2542" s="110"/>
      <c r="G2542" s="110"/>
      <c r="H2542" s="109"/>
      <c r="I2542" s="109"/>
      <c r="J2542" s="109"/>
      <c r="K2542" s="109"/>
      <c r="L2542" s="107" t="str">
        <f>IF(COUNTA('Master Tables'!$A2542:$C2542)=0,"",IF(COUNTA('Master Tables'!$D2542:$E2542,'Master Tables'!$I2542)=3,"Yes","No"))</f>
        <v/>
      </c>
      <c r="M2542" s="107">
        <f>COUNTA('Master Tables'!$D2542:$E2542,'Master Tables'!$I2542)+IF('Master Tables'!$J2542="Yes",1,0)</f>
        <v>0</v>
      </c>
      <c r="N2542" s="108">
        <f>IF('Master Tables'!$M2542&gt;0,4,0)</f>
        <v>0</v>
      </c>
    </row>
    <row r="2543" spans="1:14">
      <c r="A2543" s="109"/>
      <c r="B2543" s="110"/>
      <c r="C2543" s="110"/>
      <c r="D2543" s="110"/>
      <c r="E2543" s="110"/>
      <c r="F2543" s="110"/>
      <c r="G2543" s="110"/>
      <c r="H2543" s="109"/>
      <c r="I2543" s="109"/>
      <c r="J2543" s="109"/>
      <c r="K2543" s="109"/>
      <c r="L2543" s="107" t="str">
        <f>IF(COUNTA('Master Tables'!$A2543:$C2543)=0,"",IF(COUNTA('Master Tables'!$D2543:$E2543,'Master Tables'!$I2543)=3,"Yes","No"))</f>
        <v/>
      </c>
      <c r="M2543" s="107">
        <f>COUNTA('Master Tables'!$D2543:$E2543,'Master Tables'!$I2543)+IF('Master Tables'!$J2543="Yes",1,0)</f>
        <v>0</v>
      </c>
      <c r="N2543" s="108">
        <f>IF('Master Tables'!$M2543&gt;0,4,0)</f>
        <v>0</v>
      </c>
    </row>
    <row r="2544" spans="1:14">
      <c r="A2544" s="109"/>
      <c r="B2544" s="110"/>
      <c r="C2544" s="110"/>
      <c r="D2544" s="110"/>
      <c r="E2544" s="110"/>
      <c r="F2544" s="110"/>
      <c r="G2544" s="110"/>
      <c r="H2544" s="109"/>
      <c r="I2544" s="109"/>
      <c r="J2544" s="109"/>
      <c r="K2544" s="109"/>
      <c r="L2544" s="107" t="str">
        <f>IF(COUNTA('Master Tables'!$A2544:$C2544)=0,"",IF(COUNTA('Master Tables'!$D2544:$E2544,'Master Tables'!$I2544)=3,"Yes","No"))</f>
        <v/>
      </c>
      <c r="M2544" s="107">
        <f>COUNTA('Master Tables'!$D2544:$E2544,'Master Tables'!$I2544)+IF('Master Tables'!$J2544="Yes",1,0)</f>
        <v>0</v>
      </c>
      <c r="N2544" s="108">
        <f>IF('Master Tables'!$M2544&gt;0,4,0)</f>
        <v>0</v>
      </c>
    </row>
    <row r="2545" spans="1:14">
      <c r="A2545" s="109"/>
      <c r="B2545" s="110"/>
      <c r="C2545" s="110"/>
      <c r="D2545" s="110"/>
      <c r="E2545" s="110"/>
      <c r="F2545" s="110"/>
      <c r="G2545" s="110"/>
      <c r="H2545" s="109"/>
      <c r="I2545" s="109"/>
      <c r="J2545" s="109"/>
      <c r="K2545" s="109"/>
      <c r="L2545" s="107" t="str">
        <f>IF(COUNTA('Master Tables'!$A2545:$C2545)=0,"",IF(COUNTA('Master Tables'!$D2545:$E2545,'Master Tables'!$I2545)=3,"Yes","No"))</f>
        <v/>
      </c>
      <c r="M2545" s="107">
        <f>COUNTA('Master Tables'!$D2545:$E2545,'Master Tables'!$I2545)+IF('Master Tables'!$J2545="Yes",1,0)</f>
        <v>0</v>
      </c>
      <c r="N2545" s="108">
        <f>IF('Master Tables'!$M2545&gt;0,4,0)</f>
        <v>0</v>
      </c>
    </row>
    <row r="2546" spans="1:14">
      <c r="A2546" s="109"/>
      <c r="B2546" s="110"/>
      <c r="C2546" s="110"/>
      <c r="D2546" s="110"/>
      <c r="E2546" s="110"/>
      <c r="F2546" s="110"/>
      <c r="G2546" s="110"/>
      <c r="H2546" s="109"/>
      <c r="I2546" s="109"/>
      <c r="J2546" s="109"/>
      <c r="K2546" s="109"/>
      <c r="L2546" s="107" t="str">
        <f>IF(COUNTA('Master Tables'!$A2546:$C2546)=0,"",IF(COUNTA('Master Tables'!$D2546:$E2546,'Master Tables'!$I2546)=3,"Yes","No"))</f>
        <v/>
      </c>
      <c r="M2546" s="107">
        <f>COUNTA('Master Tables'!$D2546:$E2546,'Master Tables'!$I2546)+IF('Master Tables'!$J2546="Yes",1,0)</f>
        <v>0</v>
      </c>
      <c r="N2546" s="108">
        <f>IF('Master Tables'!$M2546&gt;0,4,0)</f>
        <v>0</v>
      </c>
    </row>
    <row r="2547" spans="1:14">
      <c r="A2547" s="109"/>
      <c r="B2547" s="110"/>
      <c r="C2547" s="110"/>
      <c r="D2547" s="110"/>
      <c r="E2547" s="110"/>
      <c r="F2547" s="110"/>
      <c r="G2547" s="110"/>
      <c r="H2547" s="109"/>
      <c r="I2547" s="109"/>
      <c r="J2547" s="109"/>
      <c r="K2547" s="109"/>
      <c r="L2547" s="107" t="str">
        <f>IF(COUNTA('Master Tables'!$A2547:$C2547)=0,"",IF(COUNTA('Master Tables'!$D2547:$E2547,'Master Tables'!$I2547)=3,"Yes","No"))</f>
        <v/>
      </c>
      <c r="M2547" s="107">
        <f>COUNTA('Master Tables'!$D2547:$E2547,'Master Tables'!$I2547)+IF('Master Tables'!$J2547="Yes",1,0)</f>
        <v>0</v>
      </c>
      <c r="N2547" s="108">
        <f>IF('Master Tables'!$M2547&gt;0,4,0)</f>
        <v>0</v>
      </c>
    </row>
    <row r="2548" spans="1:14">
      <c r="A2548" s="109"/>
      <c r="B2548" s="110"/>
      <c r="C2548" s="110"/>
      <c r="D2548" s="110"/>
      <c r="E2548" s="110"/>
      <c r="F2548" s="110"/>
      <c r="G2548" s="110"/>
      <c r="H2548" s="109"/>
      <c r="I2548" s="109"/>
      <c r="J2548" s="109"/>
      <c r="K2548" s="109"/>
      <c r="L2548" s="107" t="str">
        <f>IF(COUNTA('Master Tables'!$A2548:$C2548)=0,"",IF(COUNTA('Master Tables'!$D2548:$E2548,'Master Tables'!$I2548)=3,"Yes","No"))</f>
        <v/>
      </c>
      <c r="M2548" s="107">
        <f>COUNTA('Master Tables'!$D2548:$E2548,'Master Tables'!$I2548)+IF('Master Tables'!$J2548="Yes",1,0)</f>
        <v>0</v>
      </c>
      <c r="N2548" s="108">
        <f>IF('Master Tables'!$M2548&gt;0,4,0)</f>
        <v>0</v>
      </c>
    </row>
    <row r="2549" spans="1:14">
      <c r="A2549" s="109"/>
      <c r="B2549" s="110"/>
      <c r="C2549" s="110"/>
      <c r="D2549" s="110"/>
      <c r="E2549" s="110"/>
      <c r="F2549" s="110"/>
      <c r="G2549" s="110"/>
      <c r="H2549" s="109"/>
      <c r="I2549" s="109"/>
      <c r="J2549" s="109"/>
      <c r="K2549" s="109"/>
      <c r="L2549" s="107" t="str">
        <f>IF(COUNTA('Master Tables'!$A2549:$C2549)=0,"",IF(COUNTA('Master Tables'!$D2549:$E2549,'Master Tables'!$I2549)=3,"Yes","No"))</f>
        <v/>
      </c>
      <c r="M2549" s="107">
        <f>COUNTA('Master Tables'!$D2549:$E2549,'Master Tables'!$I2549)+IF('Master Tables'!$J2549="Yes",1,0)</f>
        <v>0</v>
      </c>
      <c r="N2549" s="108">
        <f>IF('Master Tables'!$M2549&gt;0,4,0)</f>
        <v>0</v>
      </c>
    </row>
    <row r="2550" spans="1:14">
      <c r="A2550" s="109"/>
      <c r="B2550" s="110"/>
      <c r="C2550" s="110"/>
      <c r="D2550" s="110"/>
      <c r="E2550" s="110"/>
      <c r="F2550" s="110"/>
      <c r="G2550" s="110"/>
      <c r="H2550" s="109"/>
      <c r="I2550" s="109"/>
      <c r="J2550" s="109"/>
      <c r="K2550" s="109"/>
      <c r="L2550" s="107" t="str">
        <f>IF(COUNTA('Master Tables'!$A2550:$C2550)=0,"",IF(COUNTA('Master Tables'!$D2550:$E2550,'Master Tables'!$I2550)=3,"Yes","No"))</f>
        <v/>
      </c>
      <c r="M2550" s="107">
        <f>COUNTA('Master Tables'!$D2550:$E2550,'Master Tables'!$I2550)+IF('Master Tables'!$J2550="Yes",1,0)</f>
        <v>0</v>
      </c>
      <c r="N2550" s="108">
        <f>IF('Master Tables'!$M2550&gt;0,4,0)</f>
        <v>0</v>
      </c>
    </row>
    <row r="2551" spans="1:14">
      <c r="A2551" s="109"/>
      <c r="B2551" s="110"/>
      <c r="C2551" s="110"/>
      <c r="D2551" s="110"/>
      <c r="E2551" s="110"/>
      <c r="F2551" s="110"/>
      <c r="G2551" s="110"/>
      <c r="H2551" s="109"/>
      <c r="I2551" s="109"/>
      <c r="J2551" s="109"/>
      <c r="K2551" s="109"/>
      <c r="L2551" s="107" t="str">
        <f>IF(COUNTA('Master Tables'!$A2551:$C2551)=0,"",IF(COUNTA('Master Tables'!$D2551:$E2551,'Master Tables'!$I2551)=3,"Yes","No"))</f>
        <v/>
      </c>
      <c r="M2551" s="107">
        <f>COUNTA('Master Tables'!$D2551:$E2551,'Master Tables'!$I2551)+IF('Master Tables'!$J2551="Yes",1,0)</f>
        <v>0</v>
      </c>
      <c r="N2551" s="108">
        <f>IF('Master Tables'!$M2551&gt;0,4,0)</f>
        <v>0</v>
      </c>
    </row>
    <row r="2552" spans="1:14">
      <c r="A2552" s="109"/>
      <c r="B2552" s="110"/>
      <c r="C2552" s="110"/>
      <c r="D2552" s="110"/>
      <c r="E2552" s="110"/>
      <c r="F2552" s="110"/>
      <c r="G2552" s="110"/>
      <c r="H2552" s="109"/>
      <c r="I2552" s="109"/>
      <c r="J2552" s="109"/>
      <c r="K2552" s="109"/>
      <c r="L2552" s="107" t="str">
        <f>IF(COUNTA('Master Tables'!$A2552:$C2552)=0,"",IF(COUNTA('Master Tables'!$D2552:$E2552,'Master Tables'!$I2552)=3,"Yes","No"))</f>
        <v/>
      </c>
      <c r="M2552" s="107">
        <f>COUNTA('Master Tables'!$D2552:$E2552,'Master Tables'!$I2552)+IF('Master Tables'!$J2552="Yes",1,0)</f>
        <v>0</v>
      </c>
      <c r="N2552" s="108">
        <f>IF('Master Tables'!$M2552&gt;0,4,0)</f>
        <v>0</v>
      </c>
    </row>
    <row r="2553" spans="1:14">
      <c r="A2553" s="109"/>
      <c r="B2553" s="110"/>
      <c r="C2553" s="110"/>
      <c r="D2553" s="110"/>
      <c r="E2553" s="110"/>
      <c r="F2553" s="110"/>
      <c r="G2553" s="110"/>
      <c r="H2553" s="109"/>
      <c r="I2553" s="109"/>
      <c r="J2553" s="109"/>
      <c r="K2553" s="109"/>
      <c r="L2553" s="107" t="str">
        <f>IF(COUNTA('Master Tables'!$A2553:$C2553)=0,"",IF(COUNTA('Master Tables'!$D2553:$E2553,'Master Tables'!$I2553)=3,"Yes","No"))</f>
        <v/>
      </c>
      <c r="M2553" s="107">
        <f>COUNTA('Master Tables'!$D2553:$E2553,'Master Tables'!$I2553)+IF('Master Tables'!$J2553="Yes",1,0)</f>
        <v>0</v>
      </c>
      <c r="N2553" s="108">
        <f>IF('Master Tables'!$M2553&gt;0,4,0)</f>
        <v>0</v>
      </c>
    </row>
    <row r="2554" spans="1:14">
      <c r="A2554" s="109"/>
      <c r="B2554" s="110"/>
      <c r="C2554" s="110"/>
      <c r="D2554" s="110"/>
      <c r="E2554" s="110"/>
      <c r="F2554" s="110"/>
      <c r="G2554" s="110"/>
      <c r="H2554" s="109"/>
      <c r="I2554" s="109"/>
      <c r="J2554" s="109"/>
      <c r="K2554" s="109"/>
      <c r="L2554" s="107" t="str">
        <f>IF(COUNTA('Master Tables'!$A2554:$C2554)=0,"",IF(COUNTA('Master Tables'!$D2554:$E2554,'Master Tables'!$I2554)=3,"Yes","No"))</f>
        <v/>
      </c>
      <c r="M2554" s="107">
        <f>COUNTA('Master Tables'!$D2554:$E2554,'Master Tables'!$I2554)+IF('Master Tables'!$J2554="Yes",1,0)</f>
        <v>0</v>
      </c>
      <c r="N2554" s="108">
        <f>IF('Master Tables'!$M2554&gt;0,4,0)</f>
        <v>0</v>
      </c>
    </row>
    <row r="2555" spans="1:14">
      <c r="A2555" s="109"/>
      <c r="B2555" s="110"/>
      <c r="C2555" s="110"/>
      <c r="D2555" s="110"/>
      <c r="E2555" s="110"/>
      <c r="F2555" s="110"/>
      <c r="G2555" s="110"/>
      <c r="H2555" s="109"/>
      <c r="I2555" s="109"/>
      <c r="J2555" s="109"/>
      <c r="K2555" s="109"/>
      <c r="L2555" s="107" t="str">
        <f>IF(COUNTA('Master Tables'!$A2555:$C2555)=0,"",IF(COUNTA('Master Tables'!$D2555:$E2555,'Master Tables'!$I2555)=3,"Yes","No"))</f>
        <v/>
      </c>
      <c r="M2555" s="107">
        <f>COUNTA('Master Tables'!$D2555:$E2555,'Master Tables'!$I2555)+IF('Master Tables'!$J2555="Yes",1,0)</f>
        <v>0</v>
      </c>
      <c r="N2555" s="108">
        <f>IF('Master Tables'!$M2555&gt;0,4,0)</f>
        <v>0</v>
      </c>
    </row>
    <row r="2556" spans="1:14">
      <c r="A2556" s="109"/>
      <c r="B2556" s="110"/>
      <c r="C2556" s="110"/>
      <c r="D2556" s="110"/>
      <c r="E2556" s="110"/>
      <c r="F2556" s="110"/>
      <c r="G2556" s="110"/>
      <c r="H2556" s="109"/>
      <c r="I2556" s="109"/>
      <c r="J2556" s="109"/>
      <c r="K2556" s="109"/>
      <c r="L2556" s="107" t="str">
        <f>IF(COUNTA('Master Tables'!$A2556:$C2556)=0,"",IF(COUNTA('Master Tables'!$D2556:$E2556,'Master Tables'!$I2556)=3,"Yes","No"))</f>
        <v/>
      </c>
      <c r="M2556" s="107">
        <f>COUNTA('Master Tables'!$D2556:$E2556,'Master Tables'!$I2556)+IF('Master Tables'!$J2556="Yes",1,0)</f>
        <v>0</v>
      </c>
      <c r="N2556" s="108">
        <f>IF('Master Tables'!$M2556&gt;0,4,0)</f>
        <v>0</v>
      </c>
    </row>
    <row r="2557" spans="1:14">
      <c r="A2557" s="109"/>
      <c r="B2557" s="110"/>
      <c r="C2557" s="110"/>
      <c r="D2557" s="110"/>
      <c r="E2557" s="110"/>
      <c r="F2557" s="110"/>
      <c r="G2557" s="110"/>
      <c r="H2557" s="109"/>
      <c r="I2557" s="109"/>
      <c r="J2557" s="109"/>
      <c r="K2557" s="109"/>
      <c r="L2557" s="107" t="str">
        <f>IF(COUNTA('Master Tables'!$A2557:$C2557)=0,"",IF(COUNTA('Master Tables'!$D2557:$E2557,'Master Tables'!$I2557)=3,"Yes","No"))</f>
        <v/>
      </c>
      <c r="M2557" s="107">
        <f>COUNTA('Master Tables'!$D2557:$E2557,'Master Tables'!$I2557)+IF('Master Tables'!$J2557="Yes",1,0)</f>
        <v>0</v>
      </c>
      <c r="N2557" s="108">
        <f>IF('Master Tables'!$M2557&gt;0,4,0)</f>
        <v>0</v>
      </c>
    </row>
    <row r="2558" spans="1:14">
      <c r="A2558" s="109"/>
      <c r="B2558" s="110"/>
      <c r="C2558" s="110"/>
      <c r="D2558" s="110"/>
      <c r="E2558" s="110"/>
      <c r="F2558" s="110"/>
      <c r="G2558" s="110"/>
      <c r="H2558" s="109"/>
      <c r="I2558" s="109"/>
      <c r="J2558" s="109"/>
      <c r="K2558" s="109"/>
      <c r="L2558" s="107" t="str">
        <f>IF(COUNTA('Master Tables'!$A2558:$C2558)=0,"",IF(COUNTA('Master Tables'!$D2558:$E2558,'Master Tables'!$I2558)=3,"Yes","No"))</f>
        <v/>
      </c>
      <c r="M2558" s="107">
        <f>COUNTA('Master Tables'!$D2558:$E2558,'Master Tables'!$I2558)+IF('Master Tables'!$J2558="Yes",1,0)</f>
        <v>0</v>
      </c>
      <c r="N2558" s="108">
        <f>IF('Master Tables'!$M2558&gt;0,4,0)</f>
        <v>0</v>
      </c>
    </row>
    <row r="2559" spans="1:14">
      <c r="A2559" s="109"/>
      <c r="B2559" s="110"/>
      <c r="C2559" s="110"/>
      <c r="D2559" s="110"/>
      <c r="E2559" s="110"/>
      <c r="F2559" s="110"/>
      <c r="G2559" s="110"/>
      <c r="H2559" s="109"/>
      <c r="I2559" s="109"/>
      <c r="J2559" s="109"/>
      <c r="K2559" s="109"/>
      <c r="L2559" s="107" t="str">
        <f>IF(COUNTA('Master Tables'!$A2559:$C2559)=0,"",IF(COUNTA('Master Tables'!$D2559:$E2559,'Master Tables'!$I2559)=3,"Yes","No"))</f>
        <v/>
      </c>
      <c r="M2559" s="107">
        <f>COUNTA('Master Tables'!$D2559:$E2559,'Master Tables'!$I2559)+IF('Master Tables'!$J2559="Yes",1,0)</f>
        <v>0</v>
      </c>
      <c r="N2559" s="108">
        <f>IF('Master Tables'!$M2559&gt;0,4,0)</f>
        <v>0</v>
      </c>
    </row>
    <row r="2560" spans="1:14">
      <c r="A2560" s="109"/>
      <c r="B2560" s="110"/>
      <c r="C2560" s="110"/>
      <c r="D2560" s="110"/>
      <c r="E2560" s="110"/>
      <c r="F2560" s="110"/>
      <c r="G2560" s="110"/>
      <c r="H2560" s="109"/>
      <c r="I2560" s="109"/>
      <c r="J2560" s="109"/>
      <c r="K2560" s="109"/>
      <c r="L2560" s="107" t="str">
        <f>IF(COUNTA('Master Tables'!$A2560:$C2560)=0,"",IF(COUNTA('Master Tables'!$D2560:$E2560,'Master Tables'!$I2560)=3,"Yes","No"))</f>
        <v/>
      </c>
      <c r="M2560" s="107">
        <f>COUNTA('Master Tables'!$D2560:$E2560,'Master Tables'!$I2560)+IF('Master Tables'!$J2560="Yes",1,0)</f>
        <v>0</v>
      </c>
      <c r="N2560" s="108">
        <f>IF('Master Tables'!$M2560&gt;0,4,0)</f>
        <v>0</v>
      </c>
    </row>
    <row r="2561" spans="1:14">
      <c r="A2561" s="109"/>
      <c r="B2561" s="110"/>
      <c r="C2561" s="110"/>
      <c r="D2561" s="110"/>
      <c r="E2561" s="110"/>
      <c r="F2561" s="110"/>
      <c r="G2561" s="110"/>
      <c r="H2561" s="109"/>
      <c r="I2561" s="109"/>
      <c r="J2561" s="109"/>
      <c r="K2561" s="109"/>
      <c r="L2561" s="107" t="str">
        <f>IF(COUNTA('Master Tables'!$A2561:$C2561)=0,"",IF(COUNTA('Master Tables'!$D2561:$E2561,'Master Tables'!$I2561)=3,"Yes","No"))</f>
        <v/>
      </c>
      <c r="M2561" s="107">
        <f>COUNTA('Master Tables'!$D2561:$E2561,'Master Tables'!$I2561)+IF('Master Tables'!$J2561="Yes",1,0)</f>
        <v>0</v>
      </c>
      <c r="N2561" s="108">
        <f>IF('Master Tables'!$M2561&gt;0,4,0)</f>
        <v>0</v>
      </c>
    </row>
    <row r="2562" spans="1:14">
      <c r="A2562" s="109"/>
      <c r="B2562" s="110"/>
      <c r="C2562" s="110"/>
      <c r="D2562" s="110"/>
      <c r="E2562" s="110"/>
      <c r="F2562" s="110"/>
      <c r="G2562" s="110"/>
      <c r="H2562" s="109"/>
      <c r="I2562" s="109"/>
      <c r="J2562" s="109"/>
      <c r="K2562" s="109"/>
      <c r="L2562" s="107" t="str">
        <f>IF(COUNTA('Master Tables'!$A2562:$C2562)=0,"",IF(COUNTA('Master Tables'!$D2562:$E2562,'Master Tables'!$I2562)=3,"Yes","No"))</f>
        <v/>
      </c>
      <c r="M2562" s="107">
        <f>COUNTA('Master Tables'!$D2562:$E2562,'Master Tables'!$I2562)+IF('Master Tables'!$J2562="Yes",1,0)</f>
        <v>0</v>
      </c>
      <c r="N2562" s="108">
        <f>IF('Master Tables'!$M2562&gt;0,4,0)</f>
        <v>0</v>
      </c>
    </row>
    <row r="2563" spans="1:14">
      <c r="A2563" s="109"/>
      <c r="B2563" s="110"/>
      <c r="C2563" s="110"/>
      <c r="D2563" s="110"/>
      <c r="E2563" s="110"/>
      <c r="F2563" s="110"/>
      <c r="G2563" s="110"/>
      <c r="H2563" s="109"/>
      <c r="I2563" s="109"/>
      <c r="J2563" s="109"/>
      <c r="K2563" s="109"/>
      <c r="L2563" s="107" t="str">
        <f>IF(COUNTA('Master Tables'!$A2563:$C2563)=0,"",IF(COUNTA('Master Tables'!$D2563:$E2563,'Master Tables'!$I2563)=3,"Yes","No"))</f>
        <v/>
      </c>
      <c r="M2563" s="107">
        <f>COUNTA('Master Tables'!$D2563:$E2563,'Master Tables'!$I2563)+IF('Master Tables'!$J2563="Yes",1,0)</f>
        <v>0</v>
      </c>
      <c r="N2563" s="108">
        <f>IF('Master Tables'!$M2563&gt;0,4,0)</f>
        <v>0</v>
      </c>
    </row>
    <row r="2564" spans="1:14">
      <c r="A2564" s="109"/>
      <c r="B2564" s="110"/>
      <c r="C2564" s="110"/>
      <c r="D2564" s="110"/>
      <c r="E2564" s="110"/>
      <c r="F2564" s="110"/>
      <c r="G2564" s="110"/>
      <c r="H2564" s="109"/>
      <c r="I2564" s="109"/>
      <c r="J2564" s="109"/>
      <c r="K2564" s="109"/>
      <c r="L2564" s="107" t="str">
        <f>IF(COUNTA('Master Tables'!$A2564:$C2564)=0,"",IF(COUNTA('Master Tables'!$D2564:$E2564,'Master Tables'!$I2564)=3,"Yes","No"))</f>
        <v/>
      </c>
      <c r="M2564" s="107">
        <f>COUNTA('Master Tables'!$D2564:$E2564,'Master Tables'!$I2564)+IF('Master Tables'!$J2564="Yes",1,0)</f>
        <v>0</v>
      </c>
      <c r="N2564" s="108">
        <f>IF('Master Tables'!$M2564&gt;0,4,0)</f>
        <v>0</v>
      </c>
    </row>
    <row r="2565" spans="1:14">
      <c r="A2565" s="109"/>
      <c r="B2565" s="110"/>
      <c r="C2565" s="110"/>
      <c r="D2565" s="110"/>
      <c r="E2565" s="110"/>
      <c r="F2565" s="110"/>
      <c r="G2565" s="110"/>
      <c r="H2565" s="109"/>
      <c r="I2565" s="109"/>
      <c r="J2565" s="109"/>
      <c r="K2565" s="109"/>
      <c r="L2565" s="107" t="str">
        <f>IF(COUNTA('Master Tables'!$A2565:$C2565)=0,"",IF(COUNTA('Master Tables'!$D2565:$E2565,'Master Tables'!$I2565)=3,"Yes","No"))</f>
        <v/>
      </c>
      <c r="M2565" s="107">
        <f>COUNTA('Master Tables'!$D2565:$E2565,'Master Tables'!$I2565)+IF('Master Tables'!$J2565="Yes",1,0)</f>
        <v>0</v>
      </c>
      <c r="N2565" s="108">
        <f>IF('Master Tables'!$M2565&gt;0,4,0)</f>
        <v>0</v>
      </c>
    </row>
    <row r="2566" spans="1:14">
      <c r="A2566" s="109"/>
      <c r="B2566" s="110"/>
      <c r="C2566" s="110"/>
      <c r="D2566" s="110"/>
      <c r="E2566" s="110"/>
      <c r="F2566" s="110"/>
      <c r="G2566" s="110"/>
      <c r="H2566" s="109"/>
      <c r="I2566" s="109"/>
      <c r="J2566" s="109"/>
      <c r="K2566" s="109"/>
      <c r="L2566" s="107" t="str">
        <f>IF(COUNTA('Master Tables'!$A2566:$C2566)=0,"",IF(COUNTA('Master Tables'!$D2566:$E2566,'Master Tables'!$I2566)=3,"Yes","No"))</f>
        <v/>
      </c>
      <c r="M2566" s="107">
        <f>COUNTA('Master Tables'!$D2566:$E2566,'Master Tables'!$I2566)+IF('Master Tables'!$J2566="Yes",1,0)</f>
        <v>0</v>
      </c>
      <c r="N2566" s="108">
        <f>IF('Master Tables'!$M2566&gt;0,4,0)</f>
        <v>0</v>
      </c>
    </row>
    <row r="2567" spans="1:14">
      <c r="A2567" s="109"/>
      <c r="B2567" s="110"/>
      <c r="C2567" s="110"/>
      <c r="D2567" s="110"/>
      <c r="E2567" s="110"/>
      <c r="F2567" s="110"/>
      <c r="G2567" s="110"/>
      <c r="H2567" s="109"/>
      <c r="I2567" s="109"/>
      <c r="J2567" s="109"/>
      <c r="K2567" s="109"/>
      <c r="L2567" s="107" t="str">
        <f>IF(COUNTA('Master Tables'!$A2567:$C2567)=0,"",IF(COUNTA('Master Tables'!$D2567:$E2567,'Master Tables'!$I2567)=3,"Yes","No"))</f>
        <v/>
      </c>
      <c r="M2567" s="107">
        <f>COUNTA('Master Tables'!$D2567:$E2567,'Master Tables'!$I2567)+IF('Master Tables'!$J2567="Yes",1,0)</f>
        <v>0</v>
      </c>
      <c r="N2567" s="108">
        <f>IF('Master Tables'!$M2567&gt;0,4,0)</f>
        <v>0</v>
      </c>
    </row>
    <row r="2568" spans="1:14">
      <c r="A2568" s="109"/>
      <c r="B2568" s="110"/>
      <c r="C2568" s="110"/>
      <c r="D2568" s="110"/>
      <c r="E2568" s="110"/>
      <c r="F2568" s="110"/>
      <c r="G2568" s="110"/>
      <c r="H2568" s="109"/>
      <c r="I2568" s="109"/>
      <c r="J2568" s="109"/>
      <c r="K2568" s="109"/>
      <c r="L2568" s="107" t="str">
        <f>IF(COUNTA('Master Tables'!$A2568:$C2568)=0,"",IF(COUNTA('Master Tables'!$D2568:$E2568,'Master Tables'!$I2568)=3,"Yes","No"))</f>
        <v/>
      </c>
      <c r="M2568" s="107">
        <f>COUNTA('Master Tables'!$D2568:$E2568,'Master Tables'!$I2568)+IF('Master Tables'!$J2568="Yes",1,0)</f>
        <v>0</v>
      </c>
      <c r="N2568" s="108">
        <f>IF('Master Tables'!$M2568&gt;0,4,0)</f>
        <v>0</v>
      </c>
    </row>
    <row r="2569" spans="1:14">
      <c r="A2569" s="109"/>
      <c r="B2569" s="110"/>
      <c r="C2569" s="110"/>
      <c r="D2569" s="110"/>
      <c r="E2569" s="110"/>
      <c r="F2569" s="110"/>
      <c r="G2569" s="110"/>
      <c r="H2569" s="109"/>
      <c r="I2569" s="109"/>
      <c r="J2569" s="109"/>
      <c r="K2569" s="109"/>
      <c r="L2569" s="107" t="str">
        <f>IF(COUNTA('Master Tables'!$A2569:$C2569)=0,"",IF(COUNTA('Master Tables'!$D2569:$E2569,'Master Tables'!$I2569)=3,"Yes","No"))</f>
        <v/>
      </c>
      <c r="M2569" s="107">
        <f>COUNTA('Master Tables'!$D2569:$E2569,'Master Tables'!$I2569)+IF('Master Tables'!$J2569="Yes",1,0)</f>
        <v>0</v>
      </c>
      <c r="N2569" s="108">
        <f>IF('Master Tables'!$M2569&gt;0,4,0)</f>
        <v>0</v>
      </c>
    </row>
    <row r="2570" spans="1:14">
      <c r="A2570" s="109"/>
      <c r="B2570" s="110"/>
      <c r="C2570" s="110"/>
      <c r="D2570" s="110"/>
      <c r="E2570" s="110"/>
      <c r="F2570" s="110"/>
      <c r="G2570" s="110"/>
      <c r="H2570" s="109"/>
      <c r="I2570" s="109"/>
      <c r="J2570" s="109"/>
      <c r="K2570" s="109"/>
      <c r="L2570" s="107" t="str">
        <f>IF(COUNTA('Master Tables'!$A2570:$C2570)=0,"",IF(COUNTA('Master Tables'!$D2570:$E2570,'Master Tables'!$I2570)=3,"Yes","No"))</f>
        <v/>
      </c>
      <c r="M2570" s="107">
        <f>COUNTA('Master Tables'!$D2570:$E2570,'Master Tables'!$I2570)+IF('Master Tables'!$J2570="Yes",1,0)</f>
        <v>0</v>
      </c>
      <c r="N2570" s="108">
        <f>IF('Master Tables'!$M2570&gt;0,4,0)</f>
        <v>0</v>
      </c>
    </row>
    <row r="2571" spans="1:14">
      <c r="A2571" s="109"/>
      <c r="B2571" s="110"/>
      <c r="C2571" s="110"/>
      <c r="D2571" s="110"/>
      <c r="E2571" s="110"/>
      <c r="F2571" s="110"/>
      <c r="G2571" s="110"/>
      <c r="H2571" s="109"/>
      <c r="I2571" s="109"/>
      <c r="J2571" s="109"/>
      <c r="K2571" s="109"/>
      <c r="L2571" s="107" t="str">
        <f>IF(COUNTA('Master Tables'!$A2571:$C2571)=0,"",IF(COUNTA('Master Tables'!$D2571:$E2571,'Master Tables'!$I2571)=3,"Yes","No"))</f>
        <v/>
      </c>
      <c r="M2571" s="107">
        <f>COUNTA('Master Tables'!$D2571:$E2571,'Master Tables'!$I2571)+IF('Master Tables'!$J2571="Yes",1,0)</f>
        <v>0</v>
      </c>
      <c r="N2571" s="108">
        <f>IF('Master Tables'!$M2571&gt;0,4,0)</f>
        <v>0</v>
      </c>
    </row>
    <row r="2572" spans="1:14">
      <c r="A2572" s="109"/>
      <c r="B2572" s="110"/>
      <c r="C2572" s="110"/>
      <c r="D2572" s="110"/>
      <c r="E2572" s="110"/>
      <c r="F2572" s="110"/>
      <c r="G2572" s="110"/>
      <c r="H2572" s="109"/>
      <c r="I2572" s="109"/>
      <c r="J2572" s="109"/>
      <c r="K2572" s="109"/>
      <c r="L2572" s="107" t="str">
        <f>IF(COUNTA('Master Tables'!$A2572:$C2572)=0,"",IF(COUNTA('Master Tables'!$D2572:$E2572,'Master Tables'!$I2572)=3,"Yes","No"))</f>
        <v/>
      </c>
      <c r="M2572" s="107">
        <f>COUNTA('Master Tables'!$D2572:$E2572,'Master Tables'!$I2572)+IF('Master Tables'!$J2572="Yes",1,0)</f>
        <v>0</v>
      </c>
      <c r="N2572" s="108">
        <f>IF('Master Tables'!$M2572&gt;0,4,0)</f>
        <v>0</v>
      </c>
    </row>
    <row r="2573" spans="1:14">
      <c r="A2573" s="109"/>
      <c r="B2573" s="110"/>
      <c r="C2573" s="110"/>
      <c r="D2573" s="110"/>
      <c r="E2573" s="110"/>
      <c r="F2573" s="110"/>
      <c r="G2573" s="110"/>
      <c r="H2573" s="109"/>
      <c r="I2573" s="109"/>
      <c r="J2573" s="109"/>
      <c r="K2573" s="109"/>
      <c r="L2573" s="107" t="str">
        <f>IF(COUNTA('Master Tables'!$A2573:$C2573)=0,"",IF(COUNTA('Master Tables'!$D2573:$E2573,'Master Tables'!$I2573)=3,"Yes","No"))</f>
        <v/>
      </c>
      <c r="M2573" s="107">
        <f>COUNTA('Master Tables'!$D2573:$E2573,'Master Tables'!$I2573)+IF('Master Tables'!$J2573="Yes",1,0)</f>
        <v>0</v>
      </c>
      <c r="N2573" s="108">
        <f>IF('Master Tables'!$M2573&gt;0,4,0)</f>
        <v>0</v>
      </c>
    </row>
    <row r="2574" spans="1:14">
      <c r="A2574" s="109"/>
      <c r="B2574" s="110"/>
      <c r="C2574" s="110"/>
      <c r="D2574" s="110"/>
      <c r="E2574" s="110"/>
      <c r="F2574" s="110"/>
      <c r="G2574" s="110"/>
      <c r="H2574" s="109"/>
      <c r="I2574" s="109"/>
      <c r="J2574" s="109"/>
      <c r="K2574" s="109"/>
      <c r="L2574" s="107" t="str">
        <f>IF(COUNTA('Master Tables'!$A2574:$C2574)=0,"",IF(COUNTA('Master Tables'!$D2574:$E2574,'Master Tables'!$I2574)=3,"Yes","No"))</f>
        <v/>
      </c>
      <c r="M2574" s="107">
        <f>COUNTA('Master Tables'!$D2574:$E2574,'Master Tables'!$I2574)+IF('Master Tables'!$J2574="Yes",1,0)</f>
        <v>0</v>
      </c>
      <c r="N2574" s="108">
        <f>IF('Master Tables'!$M2574&gt;0,4,0)</f>
        <v>0</v>
      </c>
    </row>
    <row r="2575" spans="1:14">
      <c r="A2575" s="109"/>
      <c r="B2575" s="110"/>
      <c r="C2575" s="110"/>
      <c r="D2575" s="110"/>
      <c r="E2575" s="110"/>
      <c r="F2575" s="110"/>
      <c r="G2575" s="110"/>
      <c r="H2575" s="109"/>
      <c r="I2575" s="109"/>
      <c r="J2575" s="109"/>
      <c r="K2575" s="109"/>
      <c r="L2575" s="107" t="str">
        <f>IF(COUNTA('Master Tables'!$A2575:$C2575)=0,"",IF(COUNTA('Master Tables'!$D2575:$E2575,'Master Tables'!$I2575)=3,"Yes","No"))</f>
        <v/>
      </c>
      <c r="M2575" s="107">
        <f>COUNTA('Master Tables'!$D2575:$E2575,'Master Tables'!$I2575)+IF('Master Tables'!$J2575="Yes",1,0)</f>
        <v>0</v>
      </c>
      <c r="N2575" s="108">
        <f>IF('Master Tables'!$M2575&gt;0,4,0)</f>
        <v>0</v>
      </c>
    </row>
    <row r="2576" spans="1:14">
      <c r="A2576" s="109"/>
      <c r="B2576" s="110"/>
      <c r="C2576" s="110"/>
      <c r="D2576" s="110"/>
      <c r="E2576" s="110"/>
      <c r="F2576" s="110"/>
      <c r="G2576" s="110"/>
      <c r="H2576" s="109"/>
      <c r="I2576" s="109"/>
      <c r="J2576" s="109"/>
      <c r="K2576" s="109"/>
      <c r="L2576" s="107" t="str">
        <f>IF(COUNTA('Master Tables'!$A2576:$C2576)=0,"",IF(COUNTA('Master Tables'!$D2576:$E2576,'Master Tables'!$I2576)=3,"Yes","No"))</f>
        <v/>
      </c>
      <c r="M2576" s="107">
        <f>COUNTA('Master Tables'!$D2576:$E2576,'Master Tables'!$I2576)+IF('Master Tables'!$J2576="Yes",1,0)</f>
        <v>0</v>
      </c>
      <c r="N2576" s="108">
        <f>IF('Master Tables'!$M2576&gt;0,4,0)</f>
        <v>0</v>
      </c>
    </row>
    <row r="2577" spans="1:14">
      <c r="A2577" s="109"/>
      <c r="B2577" s="110"/>
      <c r="C2577" s="110"/>
      <c r="D2577" s="110"/>
      <c r="E2577" s="110"/>
      <c r="F2577" s="110"/>
      <c r="G2577" s="110"/>
      <c r="H2577" s="109"/>
      <c r="I2577" s="109"/>
      <c r="J2577" s="109"/>
      <c r="K2577" s="109"/>
      <c r="L2577" s="107" t="str">
        <f>IF(COUNTA('Master Tables'!$A2577:$C2577)=0,"",IF(COUNTA('Master Tables'!$D2577:$E2577,'Master Tables'!$I2577)=3,"Yes","No"))</f>
        <v/>
      </c>
      <c r="M2577" s="107">
        <f>COUNTA('Master Tables'!$D2577:$E2577,'Master Tables'!$I2577)+IF('Master Tables'!$J2577="Yes",1,0)</f>
        <v>0</v>
      </c>
      <c r="N2577" s="108">
        <f>IF('Master Tables'!$M2577&gt;0,4,0)</f>
        <v>0</v>
      </c>
    </row>
    <row r="2578" spans="1:14">
      <c r="A2578" s="109"/>
      <c r="B2578" s="110"/>
      <c r="C2578" s="110"/>
      <c r="D2578" s="110"/>
      <c r="E2578" s="110"/>
      <c r="F2578" s="110"/>
      <c r="G2578" s="110"/>
      <c r="H2578" s="109"/>
      <c r="I2578" s="109"/>
      <c r="J2578" s="109"/>
      <c r="K2578" s="109"/>
      <c r="L2578" s="107" t="str">
        <f>IF(COUNTA('Master Tables'!$A2578:$C2578)=0,"",IF(COUNTA('Master Tables'!$D2578:$E2578,'Master Tables'!$I2578)=3,"Yes","No"))</f>
        <v/>
      </c>
      <c r="M2578" s="107">
        <f>COUNTA('Master Tables'!$D2578:$E2578,'Master Tables'!$I2578)+IF('Master Tables'!$J2578="Yes",1,0)</f>
        <v>0</v>
      </c>
      <c r="N2578" s="108">
        <f>IF('Master Tables'!$M2578&gt;0,4,0)</f>
        <v>0</v>
      </c>
    </row>
    <row r="2579" spans="1:14">
      <c r="A2579" s="109"/>
      <c r="B2579" s="110"/>
      <c r="C2579" s="110"/>
      <c r="D2579" s="110"/>
      <c r="E2579" s="110"/>
      <c r="F2579" s="110"/>
      <c r="G2579" s="110"/>
      <c r="H2579" s="109"/>
      <c r="I2579" s="109"/>
      <c r="J2579" s="109"/>
      <c r="K2579" s="109"/>
      <c r="L2579" s="107" t="str">
        <f>IF(COUNTA('Master Tables'!$A2579:$C2579)=0,"",IF(COUNTA('Master Tables'!$D2579:$E2579,'Master Tables'!$I2579)=3,"Yes","No"))</f>
        <v/>
      </c>
      <c r="M2579" s="107">
        <f>COUNTA('Master Tables'!$D2579:$E2579,'Master Tables'!$I2579)+IF('Master Tables'!$J2579="Yes",1,0)</f>
        <v>0</v>
      </c>
      <c r="N2579" s="108">
        <f>IF('Master Tables'!$M2579&gt;0,4,0)</f>
        <v>0</v>
      </c>
    </row>
    <row r="2580" spans="1:14">
      <c r="A2580" s="109"/>
      <c r="B2580" s="110"/>
      <c r="C2580" s="110"/>
      <c r="D2580" s="110"/>
      <c r="E2580" s="110"/>
      <c r="F2580" s="110"/>
      <c r="G2580" s="110"/>
      <c r="H2580" s="109"/>
      <c r="I2580" s="109"/>
      <c r="J2580" s="109"/>
      <c r="K2580" s="109"/>
      <c r="L2580" s="107" t="str">
        <f>IF(COUNTA('Master Tables'!$A2580:$C2580)=0,"",IF(COUNTA('Master Tables'!$D2580:$E2580,'Master Tables'!$I2580)=3,"Yes","No"))</f>
        <v/>
      </c>
      <c r="M2580" s="107">
        <f>COUNTA('Master Tables'!$D2580:$E2580,'Master Tables'!$I2580)+IF('Master Tables'!$J2580="Yes",1,0)</f>
        <v>0</v>
      </c>
      <c r="N2580" s="108">
        <f>IF('Master Tables'!$M2580&gt;0,4,0)</f>
        <v>0</v>
      </c>
    </row>
    <row r="2581" spans="1:14">
      <c r="A2581" s="109"/>
      <c r="B2581" s="110"/>
      <c r="C2581" s="110"/>
      <c r="D2581" s="110"/>
      <c r="E2581" s="110"/>
      <c r="F2581" s="110"/>
      <c r="G2581" s="110"/>
      <c r="H2581" s="109"/>
      <c r="I2581" s="109"/>
      <c r="J2581" s="109"/>
      <c r="K2581" s="109"/>
      <c r="L2581" s="107" t="str">
        <f>IF(COUNTA('Master Tables'!$A2581:$C2581)=0,"",IF(COUNTA('Master Tables'!$D2581:$E2581,'Master Tables'!$I2581)=3,"Yes","No"))</f>
        <v/>
      </c>
      <c r="M2581" s="107">
        <f>COUNTA('Master Tables'!$D2581:$E2581,'Master Tables'!$I2581)+IF('Master Tables'!$J2581="Yes",1,0)</f>
        <v>0</v>
      </c>
      <c r="N2581" s="108">
        <f>IF('Master Tables'!$M2581&gt;0,4,0)</f>
        <v>0</v>
      </c>
    </row>
    <row r="2582" spans="1:14">
      <c r="A2582" s="109"/>
      <c r="B2582" s="110"/>
      <c r="C2582" s="110"/>
      <c r="D2582" s="110"/>
      <c r="E2582" s="110"/>
      <c r="F2582" s="110"/>
      <c r="G2582" s="110"/>
      <c r="H2582" s="109"/>
      <c r="I2582" s="109"/>
      <c r="J2582" s="109"/>
      <c r="K2582" s="109"/>
      <c r="L2582" s="107" t="str">
        <f>IF(COUNTA('Master Tables'!$A2582:$C2582)=0,"",IF(COUNTA('Master Tables'!$D2582:$E2582,'Master Tables'!$I2582)=3,"Yes","No"))</f>
        <v/>
      </c>
      <c r="M2582" s="107">
        <f>COUNTA('Master Tables'!$D2582:$E2582,'Master Tables'!$I2582)+IF('Master Tables'!$J2582="Yes",1,0)</f>
        <v>0</v>
      </c>
      <c r="N2582" s="108">
        <f>IF('Master Tables'!$M2582&gt;0,4,0)</f>
        <v>0</v>
      </c>
    </row>
    <row r="2583" spans="1:14">
      <c r="A2583" s="109"/>
      <c r="B2583" s="110"/>
      <c r="C2583" s="110"/>
      <c r="D2583" s="110"/>
      <c r="E2583" s="110"/>
      <c r="F2583" s="110"/>
      <c r="G2583" s="110"/>
      <c r="H2583" s="109"/>
      <c r="I2583" s="109"/>
      <c r="J2583" s="109"/>
      <c r="K2583" s="109"/>
      <c r="L2583" s="107" t="str">
        <f>IF(COUNTA('Master Tables'!$A2583:$C2583)=0,"",IF(COUNTA('Master Tables'!$D2583:$E2583,'Master Tables'!$I2583)=3,"Yes","No"))</f>
        <v/>
      </c>
      <c r="M2583" s="107">
        <f>COUNTA('Master Tables'!$D2583:$E2583,'Master Tables'!$I2583)+IF('Master Tables'!$J2583="Yes",1,0)</f>
        <v>0</v>
      </c>
      <c r="N2583" s="108">
        <f>IF('Master Tables'!$M2583&gt;0,4,0)</f>
        <v>0</v>
      </c>
    </row>
    <row r="2584" spans="1:14">
      <c r="A2584" s="109"/>
      <c r="B2584" s="110"/>
      <c r="C2584" s="110"/>
      <c r="D2584" s="110"/>
      <c r="E2584" s="110"/>
      <c r="F2584" s="110"/>
      <c r="G2584" s="110"/>
      <c r="H2584" s="109"/>
      <c r="I2584" s="109"/>
      <c r="J2584" s="109"/>
      <c r="K2584" s="109"/>
      <c r="L2584" s="107" t="str">
        <f>IF(COUNTA('Master Tables'!$A2584:$C2584)=0,"",IF(COUNTA('Master Tables'!$D2584:$E2584,'Master Tables'!$I2584)=3,"Yes","No"))</f>
        <v/>
      </c>
      <c r="M2584" s="107">
        <f>COUNTA('Master Tables'!$D2584:$E2584,'Master Tables'!$I2584)+IF('Master Tables'!$J2584="Yes",1,0)</f>
        <v>0</v>
      </c>
      <c r="N2584" s="108">
        <f>IF('Master Tables'!$M2584&gt;0,4,0)</f>
        <v>0</v>
      </c>
    </row>
    <row r="2585" spans="1:14">
      <c r="A2585" s="109"/>
      <c r="B2585" s="110"/>
      <c r="C2585" s="110"/>
      <c r="D2585" s="110"/>
      <c r="E2585" s="110"/>
      <c r="F2585" s="110"/>
      <c r="G2585" s="110"/>
      <c r="H2585" s="109"/>
      <c r="I2585" s="109"/>
      <c r="J2585" s="109"/>
      <c r="K2585" s="109"/>
      <c r="L2585" s="107" t="str">
        <f>IF(COUNTA('Master Tables'!$A2585:$C2585)=0,"",IF(COUNTA('Master Tables'!$D2585:$E2585,'Master Tables'!$I2585)=3,"Yes","No"))</f>
        <v/>
      </c>
      <c r="M2585" s="107">
        <f>COUNTA('Master Tables'!$D2585:$E2585,'Master Tables'!$I2585)+IF('Master Tables'!$J2585="Yes",1,0)</f>
        <v>0</v>
      </c>
      <c r="N2585" s="108">
        <f>IF('Master Tables'!$M2585&gt;0,4,0)</f>
        <v>0</v>
      </c>
    </row>
    <row r="2586" spans="1:14">
      <c r="A2586" s="109"/>
      <c r="B2586" s="110"/>
      <c r="C2586" s="110"/>
      <c r="D2586" s="110"/>
      <c r="E2586" s="110"/>
      <c r="F2586" s="110"/>
      <c r="G2586" s="110"/>
      <c r="H2586" s="109"/>
      <c r="I2586" s="109"/>
      <c r="J2586" s="109"/>
      <c r="K2586" s="109"/>
      <c r="L2586" s="107" t="str">
        <f>IF(COUNTA('Master Tables'!$A2586:$C2586)=0,"",IF(COUNTA('Master Tables'!$D2586:$E2586,'Master Tables'!$I2586)=3,"Yes","No"))</f>
        <v/>
      </c>
      <c r="M2586" s="107">
        <f>COUNTA('Master Tables'!$D2586:$E2586,'Master Tables'!$I2586)+IF('Master Tables'!$J2586="Yes",1,0)</f>
        <v>0</v>
      </c>
      <c r="N2586" s="108">
        <f>IF('Master Tables'!$M2586&gt;0,4,0)</f>
        <v>0</v>
      </c>
    </row>
    <row r="2587" spans="1:14">
      <c r="A2587" s="109"/>
      <c r="B2587" s="110"/>
      <c r="C2587" s="110"/>
      <c r="D2587" s="110"/>
      <c r="E2587" s="110"/>
      <c r="F2587" s="110"/>
      <c r="G2587" s="110"/>
      <c r="H2587" s="109"/>
      <c r="I2587" s="109"/>
      <c r="J2587" s="109"/>
      <c r="K2587" s="109"/>
      <c r="L2587" s="107" t="str">
        <f>IF(COUNTA('Master Tables'!$A2587:$C2587)=0,"",IF(COUNTA('Master Tables'!$D2587:$E2587,'Master Tables'!$I2587)=3,"Yes","No"))</f>
        <v/>
      </c>
      <c r="M2587" s="107">
        <f>COUNTA('Master Tables'!$D2587:$E2587,'Master Tables'!$I2587)+IF('Master Tables'!$J2587="Yes",1,0)</f>
        <v>0</v>
      </c>
      <c r="N2587" s="108">
        <f>IF('Master Tables'!$M2587&gt;0,4,0)</f>
        <v>0</v>
      </c>
    </row>
    <row r="2588" spans="1:14">
      <c r="A2588" s="109"/>
      <c r="B2588" s="110"/>
      <c r="C2588" s="110"/>
      <c r="D2588" s="110"/>
      <c r="E2588" s="110"/>
      <c r="F2588" s="110"/>
      <c r="G2588" s="110"/>
      <c r="H2588" s="109"/>
      <c r="I2588" s="109"/>
      <c r="J2588" s="109"/>
      <c r="K2588" s="109"/>
      <c r="L2588" s="107" t="str">
        <f>IF(COUNTA('Master Tables'!$A2588:$C2588)=0,"",IF(COUNTA('Master Tables'!$D2588:$E2588,'Master Tables'!$I2588)=3,"Yes","No"))</f>
        <v/>
      </c>
      <c r="M2588" s="107">
        <f>COUNTA('Master Tables'!$D2588:$E2588,'Master Tables'!$I2588)+IF('Master Tables'!$J2588="Yes",1,0)</f>
        <v>0</v>
      </c>
      <c r="N2588" s="108">
        <f>IF('Master Tables'!$M2588&gt;0,4,0)</f>
        <v>0</v>
      </c>
    </row>
    <row r="2589" spans="1:14">
      <c r="A2589" s="109"/>
      <c r="B2589" s="110"/>
      <c r="C2589" s="110"/>
      <c r="D2589" s="110"/>
      <c r="E2589" s="110"/>
      <c r="F2589" s="110"/>
      <c r="G2589" s="110"/>
      <c r="H2589" s="109"/>
      <c r="I2589" s="109"/>
      <c r="J2589" s="109"/>
      <c r="K2589" s="109"/>
      <c r="L2589" s="107" t="str">
        <f>IF(COUNTA('Master Tables'!$A2589:$C2589)=0,"",IF(COUNTA('Master Tables'!$D2589:$E2589,'Master Tables'!$I2589)=3,"Yes","No"))</f>
        <v/>
      </c>
      <c r="M2589" s="107">
        <f>COUNTA('Master Tables'!$D2589:$E2589,'Master Tables'!$I2589)+IF('Master Tables'!$J2589="Yes",1,0)</f>
        <v>0</v>
      </c>
      <c r="N2589" s="108">
        <f>IF('Master Tables'!$M2589&gt;0,4,0)</f>
        <v>0</v>
      </c>
    </row>
    <row r="2590" spans="1:14">
      <c r="A2590" s="109"/>
      <c r="B2590" s="110"/>
      <c r="C2590" s="110"/>
      <c r="D2590" s="110"/>
      <c r="E2590" s="110"/>
      <c r="F2590" s="110"/>
      <c r="G2590" s="110"/>
      <c r="H2590" s="109"/>
      <c r="I2590" s="109"/>
      <c r="J2590" s="109"/>
      <c r="K2590" s="109"/>
      <c r="L2590" s="107" t="str">
        <f>IF(COUNTA('Master Tables'!$A2590:$C2590)=0,"",IF(COUNTA('Master Tables'!$D2590:$E2590,'Master Tables'!$I2590)=3,"Yes","No"))</f>
        <v/>
      </c>
      <c r="M2590" s="107">
        <f>COUNTA('Master Tables'!$D2590:$E2590,'Master Tables'!$I2590)+IF('Master Tables'!$J2590="Yes",1,0)</f>
        <v>0</v>
      </c>
      <c r="N2590" s="108">
        <f>IF('Master Tables'!$M2590&gt;0,4,0)</f>
        <v>0</v>
      </c>
    </row>
    <row r="2591" spans="1:14">
      <c r="A2591" s="109"/>
      <c r="B2591" s="110"/>
      <c r="C2591" s="110"/>
      <c r="D2591" s="110"/>
      <c r="E2591" s="110"/>
      <c r="F2591" s="110"/>
      <c r="G2591" s="110"/>
      <c r="H2591" s="109"/>
      <c r="I2591" s="109"/>
      <c r="J2591" s="109"/>
      <c r="K2591" s="109"/>
      <c r="L2591" s="107" t="str">
        <f>IF(COUNTA('Master Tables'!$A2591:$C2591)=0,"",IF(COUNTA('Master Tables'!$D2591:$E2591,'Master Tables'!$I2591)=3,"Yes","No"))</f>
        <v/>
      </c>
      <c r="M2591" s="107">
        <f>COUNTA('Master Tables'!$D2591:$E2591,'Master Tables'!$I2591)+IF('Master Tables'!$J2591="Yes",1,0)</f>
        <v>0</v>
      </c>
      <c r="N2591" s="108">
        <f>IF('Master Tables'!$M2591&gt;0,4,0)</f>
        <v>0</v>
      </c>
    </row>
    <row r="2592" spans="1:14">
      <c r="A2592" s="109"/>
      <c r="B2592" s="110"/>
      <c r="C2592" s="110"/>
      <c r="D2592" s="110"/>
      <c r="E2592" s="110"/>
      <c r="F2592" s="110"/>
      <c r="G2592" s="110"/>
      <c r="H2592" s="109"/>
      <c r="I2592" s="109"/>
      <c r="J2592" s="109"/>
      <c r="K2592" s="109"/>
      <c r="L2592" s="107" t="str">
        <f>IF(COUNTA('Master Tables'!$A2592:$C2592)=0,"",IF(COUNTA('Master Tables'!$D2592:$E2592,'Master Tables'!$I2592)=3,"Yes","No"))</f>
        <v/>
      </c>
      <c r="M2592" s="107">
        <f>COUNTA('Master Tables'!$D2592:$E2592,'Master Tables'!$I2592)+IF('Master Tables'!$J2592="Yes",1,0)</f>
        <v>0</v>
      </c>
      <c r="N2592" s="108">
        <f>IF('Master Tables'!$M2592&gt;0,4,0)</f>
        <v>0</v>
      </c>
    </row>
    <row r="2593" spans="1:14">
      <c r="A2593" s="109"/>
      <c r="B2593" s="110"/>
      <c r="C2593" s="110"/>
      <c r="D2593" s="110"/>
      <c r="E2593" s="110"/>
      <c r="F2593" s="110"/>
      <c r="G2593" s="110"/>
      <c r="H2593" s="109"/>
      <c r="I2593" s="109"/>
      <c r="J2593" s="109"/>
      <c r="K2593" s="109"/>
      <c r="L2593" s="107" t="str">
        <f>IF(COUNTA('Master Tables'!$A2593:$C2593)=0,"",IF(COUNTA('Master Tables'!$D2593:$E2593,'Master Tables'!$I2593)=3,"Yes","No"))</f>
        <v/>
      </c>
      <c r="M2593" s="107">
        <f>COUNTA('Master Tables'!$D2593:$E2593,'Master Tables'!$I2593)+IF('Master Tables'!$J2593="Yes",1,0)</f>
        <v>0</v>
      </c>
      <c r="N2593" s="108">
        <f>IF('Master Tables'!$M2593&gt;0,4,0)</f>
        <v>0</v>
      </c>
    </row>
    <row r="2594" spans="1:14">
      <c r="A2594" s="109"/>
      <c r="B2594" s="110"/>
      <c r="C2594" s="110"/>
      <c r="D2594" s="110"/>
      <c r="E2594" s="110"/>
      <c r="F2594" s="110"/>
      <c r="G2594" s="110"/>
      <c r="H2594" s="109"/>
      <c r="I2594" s="109"/>
      <c r="J2594" s="109"/>
      <c r="K2594" s="109"/>
      <c r="L2594" s="107" t="str">
        <f>IF(COUNTA('Master Tables'!$A2594:$C2594)=0,"",IF(COUNTA('Master Tables'!$D2594:$E2594,'Master Tables'!$I2594)=3,"Yes","No"))</f>
        <v/>
      </c>
      <c r="M2594" s="107">
        <f>COUNTA('Master Tables'!$D2594:$E2594,'Master Tables'!$I2594)+IF('Master Tables'!$J2594="Yes",1,0)</f>
        <v>0</v>
      </c>
      <c r="N2594" s="108">
        <f>IF('Master Tables'!$M2594&gt;0,4,0)</f>
        <v>0</v>
      </c>
    </row>
    <row r="2595" spans="1:14">
      <c r="A2595" s="109"/>
      <c r="B2595" s="110"/>
      <c r="C2595" s="110"/>
      <c r="D2595" s="110"/>
      <c r="E2595" s="110"/>
      <c r="F2595" s="110"/>
      <c r="G2595" s="110"/>
      <c r="H2595" s="109"/>
      <c r="I2595" s="109"/>
      <c r="J2595" s="109"/>
      <c r="K2595" s="109"/>
      <c r="L2595" s="107" t="str">
        <f>IF(COUNTA('Master Tables'!$A2595:$C2595)=0,"",IF(COUNTA('Master Tables'!$D2595:$E2595,'Master Tables'!$I2595)=3,"Yes","No"))</f>
        <v/>
      </c>
      <c r="M2595" s="107">
        <f>COUNTA('Master Tables'!$D2595:$E2595,'Master Tables'!$I2595)+IF('Master Tables'!$J2595="Yes",1,0)</f>
        <v>0</v>
      </c>
      <c r="N2595" s="108">
        <f>IF('Master Tables'!$M2595&gt;0,4,0)</f>
        <v>0</v>
      </c>
    </row>
    <row r="2596" spans="1:14">
      <c r="A2596" s="109"/>
      <c r="B2596" s="110"/>
      <c r="C2596" s="110"/>
      <c r="D2596" s="110"/>
      <c r="E2596" s="110"/>
      <c r="F2596" s="110"/>
      <c r="G2596" s="110"/>
      <c r="H2596" s="109"/>
      <c r="I2596" s="109"/>
      <c r="J2596" s="109"/>
      <c r="K2596" s="109"/>
      <c r="L2596" s="107" t="str">
        <f>IF(COUNTA('Master Tables'!$A2596:$C2596)=0,"",IF(COUNTA('Master Tables'!$D2596:$E2596,'Master Tables'!$I2596)=3,"Yes","No"))</f>
        <v/>
      </c>
      <c r="M2596" s="107">
        <f>COUNTA('Master Tables'!$D2596:$E2596,'Master Tables'!$I2596)+IF('Master Tables'!$J2596="Yes",1,0)</f>
        <v>0</v>
      </c>
      <c r="N2596" s="108">
        <f>IF('Master Tables'!$M2596&gt;0,4,0)</f>
        <v>0</v>
      </c>
    </row>
    <row r="2597" spans="1:14">
      <c r="A2597" s="109"/>
      <c r="B2597" s="110"/>
      <c r="C2597" s="110"/>
      <c r="D2597" s="110"/>
      <c r="E2597" s="110"/>
      <c r="F2597" s="110"/>
      <c r="G2597" s="110"/>
      <c r="H2597" s="109"/>
      <c r="I2597" s="109"/>
      <c r="J2597" s="109"/>
      <c r="K2597" s="109"/>
      <c r="L2597" s="107" t="str">
        <f>IF(COUNTA('Master Tables'!$A2597:$C2597)=0,"",IF(COUNTA('Master Tables'!$D2597:$E2597,'Master Tables'!$I2597)=3,"Yes","No"))</f>
        <v/>
      </c>
      <c r="M2597" s="107">
        <f>COUNTA('Master Tables'!$D2597:$E2597,'Master Tables'!$I2597)+IF('Master Tables'!$J2597="Yes",1,0)</f>
        <v>0</v>
      </c>
      <c r="N2597" s="108">
        <f>IF('Master Tables'!$M2597&gt;0,4,0)</f>
        <v>0</v>
      </c>
    </row>
    <row r="2598" spans="1:14">
      <c r="A2598" s="109"/>
      <c r="B2598" s="110"/>
      <c r="C2598" s="110"/>
      <c r="D2598" s="110"/>
      <c r="E2598" s="110"/>
      <c r="F2598" s="110"/>
      <c r="G2598" s="110"/>
      <c r="H2598" s="109"/>
      <c r="I2598" s="109"/>
      <c r="J2598" s="109"/>
      <c r="K2598" s="109"/>
      <c r="L2598" s="107" t="str">
        <f>IF(COUNTA('Master Tables'!$A2598:$C2598)=0,"",IF(COUNTA('Master Tables'!$D2598:$E2598,'Master Tables'!$I2598)=3,"Yes","No"))</f>
        <v/>
      </c>
      <c r="M2598" s="107">
        <f>COUNTA('Master Tables'!$D2598:$E2598,'Master Tables'!$I2598)+IF('Master Tables'!$J2598="Yes",1,0)</f>
        <v>0</v>
      </c>
      <c r="N2598" s="108">
        <f>IF('Master Tables'!$M2598&gt;0,4,0)</f>
        <v>0</v>
      </c>
    </row>
    <row r="2599" spans="1:14">
      <c r="A2599" s="109"/>
      <c r="B2599" s="110"/>
      <c r="C2599" s="110"/>
      <c r="D2599" s="110"/>
      <c r="E2599" s="110"/>
      <c r="F2599" s="110"/>
      <c r="G2599" s="110"/>
      <c r="H2599" s="109"/>
      <c r="I2599" s="109"/>
      <c r="J2599" s="109"/>
      <c r="K2599" s="109"/>
      <c r="L2599" s="107" t="str">
        <f>IF(COUNTA('Master Tables'!$A2599:$C2599)=0,"",IF(COUNTA('Master Tables'!$D2599:$E2599,'Master Tables'!$I2599)=3,"Yes","No"))</f>
        <v/>
      </c>
      <c r="M2599" s="107">
        <f>COUNTA('Master Tables'!$D2599:$E2599,'Master Tables'!$I2599)+IF('Master Tables'!$J2599="Yes",1,0)</f>
        <v>0</v>
      </c>
      <c r="N2599" s="108">
        <f>IF('Master Tables'!$M2599&gt;0,4,0)</f>
        <v>0</v>
      </c>
    </row>
    <row r="2600" spans="1:14">
      <c r="A2600" s="109"/>
      <c r="B2600" s="110"/>
      <c r="C2600" s="110"/>
      <c r="D2600" s="110"/>
      <c r="E2600" s="110"/>
      <c r="F2600" s="110"/>
      <c r="G2600" s="110"/>
      <c r="H2600" s="109"/>
      <c r="I2600" s="109"/>
      <c r="J2600" s="109"/>
      <c r="K2600" s="109"/>
      <c r="L2600" s="107" t="str">
        <f>IF(COUNTA('Master Tables'!$A2600:$C2600)=0,"",IF(COUNTA('Master Tables'!$D2600:$E2600,'Master Tables'!$I2600)=3,"Yes","No"))</f>
        <v/>
      </c>
      <c r="M2600" s="107">
        <f>COUNTA('Master Tables'!$D2600:$E2600,'Master Tables'!$I2600)+IF('Master Tables'!$J2600="Yes",1,0)</f>
        <v>0</v>
      </c>
      <c r="N2600" s="108">
        <f>IF('Master Tables'!$M2600&gt;0,4,0)</f>
        <v>0</v>
      </c>
    </row>
    <row r="2601" spans="1:14">
      <c r="A2601" s="109"/>
      <c r="B2601" s="110"/>
      <c r="C2601" s="110"/>
      <c r="D2601" s="110"/>
      <c r="E2601" s="110"/>
      <c r="F2601" s="110"/>
      <c r="G2601" s="110"/>
      <c r="H2601" s="109"/>
      <c r="I2601" s="109"/>
      <c r="J2601" s="109"/>
      <c r="K2601" s="109"/>
      <c r="L2601" s="107" t="str">
        <f>IF(COUNTA('Master Tables'!$A2601:$C2601)=0,"",IF(COUNTA('Master Tables'!$D2601:$E2601,'Master Tables'!$I2601)=3,"Yes","No"))</f>
        <v/>
      </c>
      <c r="M2601" s="107">
        <f>COUNTA('Master Tables'!$D2601:$E2601,'Master Tables'!$I2601)+IF('Master Tables'!$J2601="Yes",1,0)</f>
        <v>0</v>
      </c>
      <c r="N2601" s="108">
        <f>IF('Master Tables'!$M2601&gt;0,4,0)</f>
        <v>0</v>
      </c>
    </row>
    <row r="2602" spans="1:14">
      <c r="A2602" s="109"/>
      <c r="B2602" s="110"/>
      <c r="C2602" s="110"/>
      <c r="D2602" s="110"/>
      <c r="E2602" s="110"/>
      <c r="F2602" s="110"/>
      <c r="G2602" s="110"/>
      <c r="H2602" s="109"/>
      <c r="I2602" s="109"/>
      <c r="J2602" s="109"/>
      <c r="K2602" s="109"/>
      <c r="L2602" s="107" t="str">
        <f>IF(COUNTA('Master Tables'!$A2602:$C2602)=0,"",IF(COUNTA('Master Tables'!$D2602:$E2602,'Master Tables'!$I2602)=3,"Yes","No"))</f>
        <v/>
      </c>
      <c r="M2602" s="107">
        <f>COUNTA('Master Tables'!$D2602:$E2602,'Master Tables'!$I2602)+IF('Master Tables'!$J2602="Yes",1,0)</f>
        <v>0</v>
      </c>
      <c r="N2602" s="108">
        <f>IF('Master Tables'!$M2602&gt;0,4,0)</f>
        <v>0</v>
      </c>
    </row>
    <row r="2603" spans="1:14">
      <c r="A2603" s="109"/>
      <c r="B2603" s="110"/>
      <c r="C2603" s="110"/>
      <c r="D2603" s="110"/>
      <c r="E2603" s="110"/>
      <c r="F2603" s="110"/>
      <c r="G2603" s="110"/>
      <c r="H2603" s="109"/>
      <c r="I2603" s="109"/>
      <c r="J2603" s="109"/>
      <c r="K2603" s="109"/>
      <c r="L2603" s="107" t="str">
        <f>IF(COUNTA('Master Tables'!$A2603:$C2603)=0,"",IF(COUNTA('Master Tables'!$D2603:$E2603,'Master Tables'!$I2603)=3,"Yes","No"))</f>
        <v/>
      </c>
      <c r="M2603" s="107">
        <f>COUNTA('Master Tables'!$D2603:$E2603,'Master Tables'!$I2603)+IF('Master Tables'!$J2603="Yes",1,0)</f>
        <v>0</v>
      </c>
      <c r="N2603" s="108">
        <f>IF('Master Tables'!$M2603&gt;0,4,0)</f>
        <v>0</v>
      </c>
    </row>
    <row r="2604" spans="1:14">
      <c r="A2604" s="109"/>
      <c r="B2604" s="110"/>
      <c r="C2604" s="110"/>
      <c r="D2604" s="110"/>
      <c r="E2604" s="110"/>
      <c r="F2604" s="110"/>
      <c r="G2604" s="110"/>
      <c r="H2604" s="109"/>
      <c r="I2604" s="109"/>
      <c r="J2604" s="109"/>
      <c r="K2604" s="109"/>
      <c r="L2604" s="107" t="str">
        <f>IF(COUNTA('Master Tables'!$A2604:$C2604)=0,"",IF(COUNTA('Master Tables'!$D2604:$E2604,'Master Tables'!$I2604)=3,"Yes","No"))</f>
        <v/>
      </c>
      <c r="M2604" s="107">
        <f>COUNTA('Master Tables'!$D2604:$E2604,'Master Tables'!$I2604)+IF('Master Tables'!$J2604="Yes",1,0)</f>
        <v>0</v>
      </c>
      <c r="N2604" s="108">
        <f>IF('Master Tables'!$M2604&gt;0,4,0)</f>
        <v>0</v>
      </c>
    </row>
    <row r="2605" spans="1:14">
      <c r="A2605" s="109"/>
      <c r="B2605" s="110"/>
      <c r="C2605" s="110"/>
      <c r="D2605" s="110"/>
      <c r="E2605" s="110"/>
      <c r="F2605" s="110"/>
      <c r="G2605" s="110"/>
      <c r="H2605" s="109"/>
      <c r="I2605" s="109"/>
      <c r="J2605" s="109"/>
      <c r="K2605" s="109"/>
      <c r="L2605" s="107" t="str">
        <f>IF(COUNTA('Master Tables'!$A2605:$C2605)=0,"",IF(COUNTA('Master Tables'!$D2605:$E2605,'Master Tables'!$I2605)=3,"Yes","No"))</f>
        <v/>
      </c>
      <c r="M2605" s="107">
        <f>COUNTA('Master Tables'!$D2605:$E2605,'Master Tables'!$I2605)+IF('Master Tables'!$J2605="Yes",1,0)</f>
        <v>0</v>
      </c>
      <c r="N2605" s="108">
        <f>IF('Master Tables'!$M2605&gt;0,4,0)</f>
        <v>0</v>
      </c>
    </row>
    <row r="2606" spans="1:14">
      <c r="A2606" s="109"/>
      <c r="B2606" s="110"/>
      <c r="C2606" s="110"/>
      <c r="D2606" s="110"/>
      <c r="E2606" s="110"/>
      <c r="F2606" s="110"/>
      <c r="G2606" s="110"/>
      <c r="H2606" s="109"/>
      <c r="I2606" s="109"/>
      <c r="J2606" s="109"/>
      <c r="K2606" s="109"/>
      <c r="L2606" s="107" t="str">
        <f>IF(COUNTA('Master Tables'!$A2606:$C2606)=0,"",IF(COUNTA('Master Tables'!$D2606:$E2606,'Master Tables'!$I2606)=3,"Yes","No"))</f>
        <v/>
      </c>
      <c r="M2606" s="107">
        <f>COUNTA('Master Tables'!$D2606:$E2606,'Master Tables'!$I2606)+IF('Master Tables'!$J2606="Yes",1,0)</f>
        <v>0</v>
      </c>
      <c r="N2606" s="108">
        <f>IF('Master Tables'!$M2606&gt;0,4,0)</f>
        <v>0</v>
      </c>
    </row>
    <row r="2607" spans="1:14">
      <c r="A2607" s="109"/>
      <c r="B2607" s="110"/>
      <c r="C2607" s="110"/>
      <c r="D2607" s="110"/>
      <c r="E2607" s="110"/>
      <c r="F2607" s="110"/>
      <c r="G2607" s="110"/>
      <c r="H2607" s="109"/>
      <c r="I2607" s="109"/>
      <c r="J2607" s="109"/>
      <c r="K2607" s="109"/>
      <c r="L2607" s="107" t="str">
        <f>IF(COUNTA('Master Tables'!$A2607:$C2607)=0,"",IF(COUNTA('Master Tables'!$D2607:$E2607,'Master Tables'!$I2607)=3,"Yes","No"))</f>
        <v/>
      </c>
      <c r="M2607" s="107">
        <f>COUNTA('Master Tables'!$D2607:$E2607,'Master Tables'!$I2607)+IF('Master Tables'!$J2607="Yes",1,0)</f>
        <v>0</v>
      </c>
      <c r="N2607" s="108">
        <f>IF('Master Tables'!$M2607&gt;0,4,0)</f>
        <v>0</v>
      </c>
    </row>
    <row r="2608" spans="1:14">
      <c r="A2608" s="109"/>
      <c r="B2608" s="110"/>
      <c r="C2608" s="110"/>
      <c r="D2608" s="110"/>
      <c r="E2608" s="110"/>
      <c r="F2608" s="110"/>
      <c r="G2608" s="110"/>
      <c r="H2608" s="109"/>
      <c r="I2608" s="109"/>
      <c r="J2608" s="109"/>
      <c r="K2608" s="109"/>
      <c r="L2608" s="107" t="str">
        <f>IF(COUNTA('Master Tables'!$A2608:$C2608)=0,"",IF(COUNTA('Master Tables'!$D2608:$E2608,'Master Tables'!$I2608)=3,"Yes","No"))</f>
        <v/>
      </c>
      <c r="M2608" s="107">
        <f>COUNTA('Master Tables'!$D2608:$E2608,'Master Tables'!$I2608)+IF('Master Tables'!$J2608="Yes",1,0)</f>
        <v>0</v>
      </c>
      <c r="N2608" s="108">
        <f>IF('Master Tables'!$M2608&gt;0,4,0)</f>
        <v>0</v>
      </c>
    </row>
    <row r="2609" spans="1:14">
      <c r="A2609" s="109"/>
      <c r="B2609" s="110"/>
      <c r="C2609" s="110"/>
      <c r="D2609" s="110"/>
      <c r="E2609" s="110"/>
      <c r="F2609" s="110"/>
      <c r="G2609" s="110"/>
      <c r="H2609" s="109"/>
      <c r="I2609" s="109"/>
      <c r="J2609" s="109"/>
      <c r="K2609" s="109"/>
      <c r="L2609" s="107" t="str">
        <f>IF(COUNTA('Master Tables'!$A2609:$C2609)=0,"",IF(COUNTA('Master Tables'!$D2609:$E2609,'Master Tables'!$I2609)=3,"Yes","No"))</f>
        <v/>
      </c>
      <c r="M2609" s="107">
        <f>COUNTA('Master Tables'!$D2609:$E2609,'Master Tables'!$I2609)+IF('Master Tables'!$J2609="Yes",1,0)</f>
        <v>0</v>
      </c>
      <c r="N2609" s="108">
        <f>IF('Master Tables'!$M2609&gt;0,4,0)</f>
        <v>0</v>
      </c>
    </row>
    <row r="2610" spans="1:14">
      <c r="A2610" s="109"/>
      <c r="B2610" s="110"/>
      <c r="C2610" s="110"/>
      <c r="D2610" s="110"/>
      <c r="E2610" s="110"/>
      <c r="F2610" s="110"/>
      <c r="G2610" s="110"/>
      <c r="H2610" s="109"/>
      <c r="I2610" s="109"/>
      <c r="J2610" s="109"/>
      <c r="K2610" s="109"/>
      <c r="L2610" s="107" t="str">
        <f>IF(COUNTA('Master Tables'!$A2610:$C2610)=0,"",IF(COUNTA('Master Tables'!$D2610:$E2610,'Master Tables'!$I2610)=3,"Yes","No"))</f>
        <v/>
      </c>
      <c r="M2610" s="107">
        <f>COUNTA('Master Tables'!$D2610:$E2610,'Master Tables'!$I2610)+IF('Master Tables'!$J2610="Yes",1,0)</f>
        <v>0</v>
      </c>
      <c r="N2610" s="108">
        <f>IF('Master Tables'!$M2610&gt;0,4,0)</f>
        <v>0</v>
      </c>
    </row>
    <row r="2611" spans="1:14">
      <c r="A2611" s="109"/>
      <c r="B2611" s="110"/>
      <c r="C2611" s="110"/>
      <c r="D2611" s="110"/>
      <c r="E2611" s="110"/>
      <c r="F2611" s="110"/>
      <c r="G2611" s="110"/>
      <c r="H2611" s="109"/>
      <c r="I2611" s="109"/>
      <c r="J2611" s="109"/>
      <c r="K2611" s="109"/>
      <c r="L2611" s="107" t="str">
        <f>IF(COUNTA('Master Tables'!$A2611:$C2611)=0,"",IF(COUNTA('Master Tables'!$D2611:$E2611,'Master Tables'!$I2611)=3,"Yes","No"))</f>
        <v/>
      </c>
      <c r="M2611" s="107">
        <f>COUNTA('Master Tables'!$D2611:$E2611,'Master Tables'!$I2611)+IF('Master Tables'!$J2611="Yes",1,0)</f>
        <v>0</v>
      </c>
      <c r="N2611" s="108">
        <f>IF('Master Tables'!$M2611&gt;0,4,0)</f>
        <v>0</v>
      </c>
    </row>
    <row r="2612" spans="1:14">
      <c r="A2612" s="109"/>
      <c r="B2612" s="110"/>
      <c r="C2612" s="110"/>
      <c r="D2612" s="110"/>
      <c r="E2612" s="110"/>
      <c r="F2612" s="110"/>
      <c r="G2612" s="110"/>
      <c r="H2612" s="109"/>
      <c r="I2612" s="109"/>
      <c r="J2612" s="109"/>
      <c r="K2612" s="109"/>
      <c r="L2612" s="107" t="str">
        <f>IF(COUNTA('Master Tables'!$A2612:$C2612)=0,"",IF(COUNTA('Master Tables'!$D2612:$E2612,'Master Tables'!$I2612)=3,"Yes","No"))</f>
        <v/>
      </c>
      <c r="M2612" s="107">
        <f>COUNTA('Master Tables'!$D2612:$E2612,'Master Tables'!$I2612)+IF('Master Tables'!$J2612="Yes",1,0)</f>
        <v>0</v>
      </c>
      <c r="N2612" s="108">
        <f>IF('Master Tables'!$M2612&gt;0,4,0)</f>
        <v>0</v>
      </c>
    </row>
    <row r="2613" spans="1:14">
      <c r="A2613" s="109"/>
      <c r="B2613" s="110"/>
      <c r="C2613" s="110"/>
      <c r="D2613" s="110"/>
      <c r="E2613" s="110"/>
      <c r="F2613" s="110"/>
      <c r="G2613" s="110"/>
      <c r="H2613" s="109"/>
      <c r="I2613" s="109"/>
      <c r="J2613" s="109"/>
      <c r="K2613" s="109"/>
      <c r="L2613" s="107" t="str">
        <f>IF(COUNTA('Master Tables'!$A2613:$C2613)=0,"",IF(COUNTA('Master Tables'!$D2613:$E2613,'Master Tables'!$I2613)=3,"Yes","No"))</f>
        <v/>
      </c>
      <c r="M2613" s="107">
        <f>COUNTA('Master Tables'!$D2613:$E2613,'Master Tables'!$I2613)+IF('Master Tables'!$J2613="Yes",1,0)</f>
        <v>0</v>
      </c>
      <c r="N2613" s="108">
        <f>IF('Master Tables'!$M2613&gt;0,4,0)</f>
        <v>0</v>
      </c>
    </row>
    <row r="2614" spans="1:14">
      <c r="A2614" s="109"/>
      <c r="B2614" s="110"/>
      <c r="C2614" s="110"/>
      <c r="D2614" s="110"/>
      <c r="E2614" s="110"/>
      <c r="F2614" s="110"/>
      <c r="G2614" s="110"/>
      <c r="H2614" s="109"/>
      <c r="I2614" s="109"/>
      <c r="J2614" s="109"/>
      <c r="K2614" s="109"/>
      <c r="L2614" s="107" t="str">
        <f>IF(COUNTA('Master Tables'!$A2614:$C2614)=0,"",IF(COUNTA('Master Tables'!$D2614:$E2614,'Master Tables'!$I2614)=3,"Yes","No"))</f>
        <v/>
      </c>
      <c r="M2614" s="107">
        <f>COUNTA('Master Tables'!$D2614:$E2614,'Master Tables'!$I2614)+IF('Master Tables'!$J2614="Yes",1,0)</f>
        <v>0</v>
      </c>
      <c r="N2614" s="108">
        <f>IF('Master Tables'!$M2614&gt;0,4,0)</f>
        <v>0</v>
      </c>
    </row>
    <row r="2615" spans="1:14">
      <c r="A2615" s="109"/>
      <c r="B2615" s="110"/>
      <c r="C2615" s="110"/>
      <c r="D2615" s="110"/>
      <c r="E2615" s="110"/>
      <c r="F2615" s="110"/>
      <c r="G2615" s="110"/>
      <c r="H2615" s="109"/>
      <c r="I2615" s="109"/>
      <c r="J2615" s="109"/>
      <c r="K2615" s="109"/>
      <c r="L2615" s="107" t="str">
        <f>IF(COUNTA('Master Tables'!$A2615:$C2615)=0,"",IF(COUNTA('Master Tables'!$D2615:$E2615,'Master Tables'!$I2615)=3,"Yes","No"))</f>
        <v/>
      </c>
      <c r="M2615" s="107">
        <f>COUNTA('Master Tables'!$D2615:$E2615,'Master Tables'!$I2615)+IF('Master Tables'!$J2615="Yes",1,0)</f>
        <v>0</v>
      </c>
      <c r="N2615" s="108">
        <f>IF('Master Tables'!$M2615&gt;0,4,0)</f>
        <v>0</v>
      </c>
    </row>
    <row r="2616" spans="1:14">
      <c r="A2616" s="109"/>
      <c r="B2616" s="110"/>
      <c r="C2616" s="110"/>
      <c r="D2616" s="110"/>
      <c r="E2616" s="110"/>
      <c r="F2616" s="110"/>
      <c r="G2616" s="110"/>
      <c r="H2616" s="109"/>
      <c r="I2616" s="109"/>
      <c r="J2616" s="109"/>
      <c r="K2616" s="109"/>
      <c r="L2616" s="107" t="str">
        <f>IF(COUNTA('Master Tables'!$A2616:$C2616)=0,"",IF(COUNTA('Master Tables'!$D2616:$E2616,'Master Tables'!$I2616)=3,"Yes","No"))</f>
        <v/>
      </c>
      <c r="M2616" s="107">
        <f>COUNTA('Master Tables'!$D2616:$E2616,'Master Tables'!$I2616)+IF('Master Tables'!$J2616="Yes",1,0)</f>
        <v>0</v>
      </c>
      <c r="N2616" s="108">
        <f>IF('Master Tables'!$M2616&gt;0,4,0)</f>
        <v>0</v>
      </c>
    </row>
    <row r="2617" spans="1:14">
      <c r="A2617" s="109"/>
      <c r="B2617" s="110"/>
      <c r="C2617" s="110"/>
      <c r="D2617" s="110"/>
      <c r="E2617" s="110"/>
      <c r="F2617" s="110"/>
      <c r="G2617" s="110"/>
      <c r="H2617" s="109"/>
      <c r="I2617" s="109"/>
      <c r="J2617" s="109"/>
      <c r="K2617" s="109"/>
      <c r="L2617" s="107" t="str">
        <f>IF(COUNTA('Master Tables'!$A2617:$C2617)=0,"",IF(COUNTA('Master Tables'!$D2617:$E2617,'Master Tables'!$I2617)=3,"Yes","No"))</f>
        <v/>
      </c>
      <c r="M2617" s="107">
        <f>COUNTA('Master Tables'!$D2617:$E2617,'Master Tables'!$I2617)+IF('Master Tables'!$J2617="Yes",1,0)</f>
        <v>0</v>
      </c>
      <c r="N2617" s="108">
        <f>IF('Master Tables'!$M2617&gt;0,4,0)</f>
        <v>0</v>
      </c>
    </row>
    <row r="2618" spans="1:14">
      <c r="A2618" s="109"/>
      <c r="B2618" s="110"/>
      <c r="C2618" s="110"/>
      <c r="D2618" s="110"/>
      <c r="E2618" s="110"/>
      <c r="F2618" s="110"/>
      <c r="G2618" s="110"/>
      <c r="H2618" s="109"/>
      <c r="I2618" s="109"/>
      <c r="J2618" s="109"/>
      <c r="K2618" s="109"/>
      <c r="L2618" s="107" t="str">
        <f>IF(COUNTA('Master Tables'!$A2618:$C2618)=0,"",IF(COUNTA('Master Tables'!$D2618:$E2618,'Master Tables'!$I2618)=3,"Yes","No"))</f>
        <v/>
      </c>
      <c r="M2618" s="107">
        <f>COUNTA('Master Tables'!$D2618:$E2618,'Master Tables'!$I2618)+IF('Master Tables'!$J2618="Yes",1,0)</f>
        <v>0</v>
      </c>
      <c r="N2618" s="108">
        <f>IF('Master Tables'!$M2618&gt;0,4,0)</f>
        <v>0</v>
      </c>
    </row>
    <row r="2619" spans="1:14">
      <c r="A2619" s="109"/>
      <c r="B2619" s="110"/>
      <c r="C2619" s="110"/>
      <c r="D2619" s="110"/>
      <c r="E2619" s="110"/>
      <c r="F2619" s="110"/>
      <c r="G2619" s="110"/>
      <c r="H2619" s="109"/>
      <c r="I2619" s="109"/>
      <c r="J2619" s="109"/>
      <c r="K2619" s="109"/>
      <c r="L2619" s="107" t="str">
        <f>IF(COUNTA('Master Tables'!$A2619:$C2619)=0,"",IF(COUNTA('Master Tables'!$D2619:$E2619,'Master Tables'!$I2619)=3,"Yes","No"))</f>
        <v/>
      </c>
      <c r="M2619" s="107">
        <f>COUNTA('Master Tables'!$D2619:$E2619,'Master Tables'!$I2619)+IF('Master Tables'!$J2619="Yes",1,0)</f>
        <v>0</v>
      </c>
      <c r="N2619" s="108">
        <f>IF('Master Tables'!$M2619&gt;0,4,0)</f>
        <v>0</v>
      </c>
    </row>
    <row r="2620" spans="1:14">
      <c r="A2620" s="109"/>
      <c r="B2620" s="110"/>
      <c r="C2620" s="110"/>
      <c r="D2620" s="110"/>
      <c r="E2620" s="110"/>
      <c r="F2620" s="110"/>
      <c r="G2620" s="110"/>
      <c r="H2620" s="109"/>
      <c r="I2620" s="109"/>
      <c r="J2620" s="109"/>
      <c r="K2620" s="109"/>
      <c r="L2620" s="107" t="str">
        <f>IF(COUNTA('Master Tables'!$A2620:$C2620)=0,"",IF(COUNTA('Master Tables'!$D2620:$E2620,'Master Tables'!$I2620)=3,"Yes","No"))</f>
        <v/>
      </c>
      <c r="M2620" s="107">
        <f>COUNTA('Master Tables'!$D2620:$E2620,'Master Tables'!$I2620)+IF('Master Tables'!$J2620="Yes",1,0)</f>
        <v>0</v>
      </c>
      <c r="N2620" s="108">
        <f>IF('Master Tables'!$M2620&gt;0,4,0)</f>
        <v>0</v>
      </c>
    </row>
    <row r="2621" spans="1:14">
      <c r="A2621" s="109"/>
      <c r="B2621" s="110"/>
      <c r="C2621" s="110"/>
      <c r="D2621" s="110"/>
      <c r="E2621" s="110"/>
      <c r="F2621" s="110"/>
      <c r="G2621" s="110"/>
      <c r="H2621" s="109"/>
      <c r="I2621" s="109"/>
      <c r="J2621" s="109"/>
      <c r="K2621" s="109"/>
      <c r="L2621" s="107" t="str">
        <f>IF(COUNTA('Master Tables'!$A2621:$C2621)=0,"",IF(COUNTA('Master Tables'!$D2621:$E2621,'Master Tables'!$I2621)=3,"Yes","No"))</f>
        <v/>
      </c>
      <c r="M2621" s="107">
        <f>COUNTA('Master Tables'!$D2621:$E2621,'Master Tables'!$I2621)+IF('Master Tables'!$J2621="Yes",1,0)</f>
        <v>0</v>
      </c>
      <c r="N2621" s="108">
        <f>IF('Master Tables'!$M2621&gt;0,4,0)</f>
        <v>0</v>
      </c>
    </row>
    <row r="2622" spans="1:14">
      <c r="A2622" s="109"/>
      <c r="B2622" s="110"/>
      <c r="C2622" s="110"/>
      <c r="D2622" s="110"/>
      <c r="E2622" s="110"/>
      <c r="F2622" s="110"/>
      <c r="G2622" s="110"/>
      <c r="H2622" s="109"/>
      <c r="I2622" s="109"/>
      <c r="J2622" s="109"/>
      <c r="K2622" s="109"/>
      <c r="L2622" s="107" t="str">
        <f>IF(COUNTA('Master Tables'!$A2622:$C2622)=0,"",IF(COUNTA('Master Tables'!$D2622:$E2622,'Master Tables'!$I2622)=3,"Yes","No"))</f>
        <v/>
      </c>
      <c r="M2622" s="107">
        <f>COUNTA('Master Tables'!$D2622:$E2622,'Master Tables'!$I2622)+IF('Master Tables'!$J2622="Yes",1,0)</f>
        <v>0</v>
      </c>
      <c r="N2622" s="108">
        <f>IF('Master Tables'!$M2622&gt;0,4,0)</f>
        <v>0</v>
      </c>
    </row>
    <row r="2623" spans="1:14">
      <c r="A2623" s="109"/>
      <c r="B2623" s="110"/>
      <c r="C2623" s="110"/>
      <c r="D2623" s="110"/>
      <c r="E2623" s="110"/>
      <c r="F2623" s="110"/>
      <c r="G2623" s="110"/>
      <c r="H2623" s="109"/>
      <c r="I2623" s="109"/>
      <c r="J2623" s="109"/>
      <c r="K2623" s="109"/>
      <c r="L2623" s="107" t="str">
        <f>IF(COUNTA('Master Tables'!$A2623:$C2623)=0,"",IF(COUNTA('Master Tables'!$D2623:$E2623,'Master Tables'!$I2623)=3,"Yes","No"))</f>
        <v/>
      </c>
      <c r="M2623" s="107">
        <f>COUNTA('Master Tables'!$D2623:$E2623,'Master Tables'!$I2623)+IF('Master Tables'!$J2623="Yes",1,0)</f>
        <v>0</v>
      </c>
      <c r="N2623" s="108">
        <f>IF('Master Tables'!$M2623&gt;0,4,0)</f>
        <v>0</v>
      </c>
    </row>
    <row r="2624" spans="1:14">
      <c r="A2624" s="109"/>
      <c r="B2624" s="110"/>
      <c r="C2624" s="110"/>
      <c r="D2624" s="110"/>
      <c r="E2624" s="110"/>
      <c r="F2624" s="110"/>
      <c r="G2624" s="110"/>
      <c r="H2624" s="109"/>
      <c r="I2624" s="109"/>
      <c r="J2624" s="109"/>
      <c r="K2624" s="109"/>
      <c r="L2624" s="107" t="str">
        <f>IF(COUNTA('Master Tables'!$A2624:$C2624)=0,"",IF(COUNTA('Master Tables'!$D2624:$E2624,'Master Tables'!$I2624)=3,"Yes","No"))</f>
        <v/>
      </c>
      <c r="M2624" s="107">
        <f>COUNTA('Master Tables'!$D2624:$E2624,'Master Tables'!$I2624)+IF('Master Tables'!$J2624="Yes",1,0)</f>
        <v>0</v>
      </c>
      <c r="N2624" s="108">
        <f>IF('Master Tables'!$M2624&gt;0,4,0)</f>
        <v>0</v>
      </c>
    </row>
    <row r="2625" spans="1:14">
      <c r="A2625" s="109"/>
      <c r="B2625" s="110"/>
      <c r="C2625" s="110"/>
      <c r="D2625" s="110"/>
      <c r="E2625" s="110"/>
      <c r="F2625" s="110"/>
      <c r="G2625" s="110"/>
      <c r="H2625" s="109"/>
      <c r="I2625" s="109"/>
      <c r="J2625" s="109"/>
      <c r="K2625" s="109"/>
      <c r="L2625" s="107" t="str">
        <f>IF(COUNTA('Master Tables'!$A2625:$C2625)=0,"",IF(COUNTA('Master Tables'!$D2625:$E2625,'Master Tables'!$I2625)=3,"Yes","No"))</f>
        <v/>
      </c>
      <c r="M2625" s="107">
        <f>COUNTA('Master Tables'!$D2625:$E2625,'Master Tables'!$I2625)+IF('Master Tables'!$J2625="Yes",1,0)</f>
        <v>0</v>
      </c>
      <c r="N2625" s="108">
        <f>IF('Master Tables'!$M2625&gt;0,4,0)</f>
        <v>0</v>
      </c>
    </row>
    <row r="2626" spans="1:14">
      <c r="A2626" s="109"/>
      <c r="B2626" s="110"/>
      <c r="C2626" s="110"/>
      <c r="D2626" s="110"/>
      <c r="E2626" s="110"/>
      <c r="F2626" s="110"/>
      <c r="G2626" s="110"/>
      <c r="H2626" s="109"/>
      <c r="I2626" s="109"/>
      <c r="J2626" s="109"/>
      <c r="K2626" s="109"/>
      <c r="L2626" s="107" t="str">
        <f>IF(COUNTA('Master Tables'!$A2626:$C2626)=0,"",IF(COUNTA('Master Tables'!$D2626:$E2626,'Master Tables'!$I2626)=3,"Yes","No"))</f>
        <v/>
      </c>
      <c r="M2626" s="107">
        <f>COUNTA('Master Tables'!$D2626:$E2626,'Master Tables'!$I2626)+IF('Master Tables'!$J2626="Yes",1,0)</f>
        <v>0</v>
      </c>
      <c r="N2626" s="108">
        <f>IF('Master Tables'!$M2626&gt;0,4,0)</f>
        <v>0</v>
      </c>
    </row>
    <row r="2627" spans="1:14">
      <c r="A2627" s="109"/>
      <c r="B2627" s="110"/>
      <c r="C2627" s="110"/>
      <c r="D2627" s="110"/>
      <c r="E2627" s="110"/>
      <c r="F2627" s="110"/>
      <c r="G2627" s="110"/>
      <c r="H2627" s="109"/>
      <c r="I2627" s="109"/>
      <c r="J2627" s="109"/>
      <c r="K2627" s="109"/>
      <c r="L2627" s="107" t="str">
        <f>IF(COUNTA('Master Tables'!$A2627:$C2627)=0,"",IF(COUNTA('Master Tables'!$D2627:$E2627,'Master Tables'!$I2627)=3,"Yes","No"))</f>
        <v/>
      </c>
      <c r="M2627" s="107">
        <f>COUNTA('Master Tables'!$D2627:$E2627,'Master Tables'!$I2627)+IF('Master Tables'!$J2627="Yes",1,0)</f>
        <v>0</v>
      </c>
      <c r="N2627" s="108">
        <f>IF('Master Tables'!$M2627&gt;0,4,0)</f>
        <v>0</v>
      </c>
    </row>
    <row r="2628" spans="1:14">
      <c r="A2628" s="109"/>
      <c r="B2628" s="110"/>
      <c r="C2628" s="110"/>
      <c r="D2628" s="110"/>
      <c r="E2628" s="110"/>
      <c r="F2628" s="110"/>
      <c r="G2628" s="110"/>
      <c r="H2628" s="109"/>
      <c r="I2628" s="109"/>
      <c r="J2628" s="109"/>
      <c r="K2628" s="109"/>
      <c r="L2628" s="107" t="str">
        <f>IF(COUNTA('Master Tables'!$A2628:$C2628)=0,"",IF(COUNTA('Master Tables'!$D2628:$E2628,'Master Tables'!$I2628)=3,"Yes","No"))</f>
        <v/>
      </c>
      <c r="M2628" s="107">
        <f>COUNTA('Master Tables'!$D2628:$E2628,'Master Tables'!$I2628)+IF('Master Tables'!$J2628="Yes",1,0)</f>
        <v>0</v>
      </c>
      <c r="N2628" s="108">
        <f>IF('Master Tables'!$M2628&gt;0,4,0)</f>
        <v>0</v>
      </c>
    </row>
    <row r="2629" spans="1:14">
      <c r="A2629" s="109"/>
      <c r="B2629" s="110"/>
      <c r="C2629" s="110"/>
      <c r="D2629" s="110"/>
      <c r="E2629" s="110"/>
      <c r="F2629" s="110"/>
      <c r="G2629" s="110"/>
      <c r="H2629" s="109"/>
      <c r="I2629" s="109"/>
      <c r="J2629" s="109"/>
      <c r="K2629" s="109"/>
      <c r="L2629" s="107" t="str">
        <f>IF(COUNTA('Master Tables'!$A2629:$C2629)=0,"",IF(COUNTA('Master Tables'!$D2629:$E2629,'Master Tables'!$I2629)=3,"Yes","No"))</f>
        <v/>
      </c>
      <c r="M2629" s="107">
        <f>COUNTA('Master Tables'!$D2629:$E2629,'Master Tables'!$I2629)+IF('Master Tables'!$J2629="Yes",1,0)</f>
        <v>0</v>
      </c>
      <c r="N2629" s="108">
        <f>IF('Master Tables'!$M2629&gt;0,4,0)</f>
        <v>0</v>
      </c>
    </row>
    <row r="2630" spans="1:14">
      <c r="A2630" s="109"/>
      <c r="B2630" s="110"/>
      <c r="C2630" s="110"/>
      <c r="D2630" s="110"/>
      <c r="E2630" s="110"/>
      <c r="F2630" s="110"/>
      <c r="G2630" s="110"/>
      <c r="H2630" s="109"/>
      <c r="I2630" s="109"/>
      <c r="J2630" s="109"/>
      <c r="K2630" s="109"/>
      <c r="L2630" s="107" t="str">
        <f>IF(COUNTA('Master Tables'!$A2630:$C2630)=0,"",IF(COUNTA('Master Tables'!$D2630:$E2630,'Master Tables'!$I2630)=3,"Yes","No"))</f>
        <v/>
      </c>
      <c r="M2630" s="107">
        <f>COUNTA('Master Tables'!$D2630:$E2630,'Master Tables'!$I2630)+IF('Master Tables'!$J2630="Yes",1,0)</f>
        <v>0</v>
      </c>
      <c r="N2630" s="108">
        <f>IF('Master Tables'!$M2630&gt;0,4,0)</f>
        <v>0</v>
      </c>
    </row>
    <row r="2631" spans="1:14">
      <c r="A2631" s="109"/>
      <c r="B2631" s="110"/>
      <c r="C2631" s="110"/>
      <c r="D2631" s="110"/>
      <c r="E2631" s="110"/>
      <c r="F2631" s="110"/>
      <c r="G2631" s="110"/>
      <c r="H2631" s="109"/>
      <c r="I2631" s="109"/>
      <c r="J2631" s="109"/>
      <c r="K2631" s="109"/>
      <c r="L2631" s="107" t="str">
        <f>IF(COUNTA('Master Tables'!$A2631:$C2631)=0,"",IF(COUNTA('Master Tables'!$D2631:$E2631,'Master Tables'!$I2631)=3,"Yes","No"))</f>
        <v/>
      </c>
      <c r="M2631" s="107">
        <f>COUNTA('Master Tables'!$D2631:$E2631,'Master Tables'!$I2631)+IF('Master Tables'!$J2631="Yes",1,0)</f>
        <v>0</v>
      </c>
      <c r="N2631" s="108">
        <f>IF('Master Tables'!$M2631&gt;0,4,0)</f>
        <v>0</v>
      </c>
    </row>
    <row r="2632" spans="1:14">
      <c r="A2632" s="109"/>
      <c r="B2632" s="110"/>
      <c r="C2632" s="110"/>
      <c r="D2632" s="110"/>
      <c r="E2632" s="110"/>
      <c r="F2632" s="110"/>
      <c r="G2632" s="110"/>
      <c r="H2632" s="109"/>
      <c r="I2632" s="109"/>
      <c r="J2632" s="109"/>
      <c r="K2632" s="109"/>
      <c r="L2632" s="107" t="str">
        <f>IF(COUNTA('Master Tables'!$A2632:$C2632)=0,"",IF(COUNTA('Master Tables'!$D2632:$E2632,'Master Tables'!$I2632)=3,"Yes","No"))</f>
        <v/>
      </c>
      <c r="M2632" s="107">
        <f>COUNTA('Master Tables'!$D2632:$E2632,'Master Tables'!$I2632)+IF('Master Tables'!$J2632="Yes",1,0)</f>
        <v>0</v>
      </c>
      <c r="N2632" s="108">
        <f>IF('Master Tables'!$M2632&gt;0,4,0)</f>
        <v>0</v>
      </c>
    </row>
    <row r="2633" spans="1:14">
      <c r="A2633" s="109"/>
      <c r="B2633" s="110"/>
      <c r="C2633" s="110"/>
      <c r="D2633" s="110"/>
      <c r="E2633" s="110"/>
      <c r="F2633" s="110"/>
      <c r="G2633" s="110"/>
      <c r="H2633" s="109"/>
      <c r="I2633" s="109"/>
      <c r="J2633" s="109"/>
      <c r="K2633" s="109"/>
      <c r="L2633" s="107" t="str">
        <f>IF(COUNTA('Master Tables'!$A2633:$C2633)=0,"",IF(COUNTA('Master Tables'!$D2633:$E2633,'Master Tables'!$I2633)=3,"Yes","No"))</f>
        <v/>
      </c>
      <c r="M2633" s="107">
        <f>COUNTA('Master Tables'!$D2633:$E2633,'Master Tables'!$I2633)+IF('Master Tables'!$J2633="Yes",1,0)</f>
        <v>0</v>
      </c>
      <c r="N2633" s="108">
        <f>IF('Master Tables'!$M2633&gt;0,4,0)</f>
        <v>0</v>
      </c>
    </row>
    <row r="2634" spans="1:14">
      <c r="A2634" s="109"/>
      <c r="B2634" s="110"/>
      <c r="C2634" s="110"/>
      <c r="D2634" s="110"/>
      <c r="E2634" s="110"/>
      <c r="F2634" s="110"/>
      <c r="G2634" s="110"/>
      <c r="H2634" s="109"/>
      <c r="I2634" s="109"/>
      <c r="J2634" s="109"/>
      <c r="K2634" s="109"/>
      <c r="L2634" s="107" t="str">
        <f>IF(COUNTA('Master Tables'!$A2634:$C2634)=0,"",IF(COUNTA('Master Tables'!$D2634:$E2634,'Master Tables'!$I2634)=3,"Yes","No"))</f>
        <v/>
      </c>
      <c r="M2634" s="107">
        <f>COUNTA('Master Tables'!$D2634:$E2634,'Master Tables'!$I2634)+IF('Master Tables'!$J2634="Yes",1,0)</f>
        <v>0</v>
      </c>
      <c r="N2634" s="108">
        <f>IF('Master Tables'!$M2634&gt;0,4,0)</f>
        <v>0</v>
      </c>
    </row>
    <row r="2635" spans="1:14">
      <c r="A2635" s="109"/>
      <c r="B2635" s="110"/>
      <c r="C2635" s="110"/>
      <c r="D2635" s="110"/>
      <c r="E2635" s="110"/>
      <c r="F2635" s="110"/>
      <c r="G2635" s="110"/>
      <c r="H2635" s="109"/>
      <c r="I2635" s="109"/>
      <c r="J2635" s="109"/>
      <c r="K2635" s="109"/>
      <c r="L2635" s="107" t="str">
        <f>IF(COUNTA('Master Tables'!$A2635:$C2635)=0,"",IF(COUNTA('Master Tables'!$D2635:$E2635,'Master Tables'!$I2635)=3,"Yes","No"))</f>
        <v/>
      </c>
      <c r="M2635" s="107">
        <f>COUNTA('Master Tables'!$D2635:$E2635,'Master Tables'!$I2635)+IF('Master Tables'!$J2635="Yes",1,0)</f>
        <v>0</v>
      </c>
      <c r="N2635" s="108">
        <f>IF('Master Tables'!$M2635&gt;0,4,0)</f>
        <v>0</v>
      </c>
    </row>
    <row r="2636" spans="1:14">
      <c r="A2636" s="109"/>
      <c r="B2636" s="110"/>
      <c r="C2636" s="110"/>
      <c r="D2636" s="110"/>
      <c r="E2636" s="110"/>
      <c r="F2636" s="110"/>
      <c r="G2636" s="110"/>
      <c r="H2636" s="109"/>
      <c r="I2636" s="109"/>
      <c r="J2636" s="109"/>
      <c r="K2636" s="109"/>
      <c r="L2636" s="107" t="str">
        <f>IF(COUNTA('Master Tables'!$A2636:$C2636)=0,"",IF(COUNTA('Master Tables'!$D2636:$E2636,'Master Tables'!$I2636)=3,"Yes","No"))</f>
        <v/>
      </c>
      <c r="M2636" s="107">
        <f>COUNTA('Master Tables'!$D2636:$E2636,'Master Tables'!$I2636)+IF('Master Tables'!$J2636="Yes",1,0)</f>
        <v>0</v>
      </c>
      <c r="N2636" s="108">
        <f>IF('Master Tables'!$M2636&gt;0,4,0)</f>
        <v>0</v>
      </c>
    </row>
    <row r="2637" spans="1:14">
      <c r="A2637" s="109"/>
      <c r="B2637" s="110"/>
      <c r="C2637" s="110"/>
      <c r="D2637" s="110"/>
      <c r="E2637" s="110"/>
      <c r="F2637" s="110"/>
      <c r="G2637" s="110"/>
      <c r="H2637" s="109"/>
      <c r="I2637" s="109"/>
      <c r="J2637" s="109"/>
      <c r="K2637" s="109"/>
      <c r="L2637" s="107" t="str">
        <f>IF(COUNTA('Master Tables'!$A2637:$C2637)=0,"",IF(COUNTA('Master Tables'!$D2637:$E2637,'Master Tables'!$I2637)=3,"Yes","No"))</f>
        <v/>
      </c>
      <c r="M2637" s="107">
        <f>COUNTA('Master Tables'!$D2637:$E2637,'Master Tables'!$I2637)+IF('Master Tables'!$J2637="Yes",1,0)</f>
        <v>0</v>
      </c>
      <c r="N2637" s="108">
        <f>IF('Master Tables'!$M2637&gt;0,4,0)</f>
        <v>0</v>
      </c>
    </row>
    <row r="2638" spans="1:14">
      <c r="A2638" s="109"/>
      <c r="B2638" s="110"/>
      <c r="C2638" s="110"/>
      <c r="D2638" s="110"/>
      <c r="E2638" s="110"/>
      <c r="F2638" s="110"/>
      <c r="G2638" s="110"/>
      <c r="H2638" s="109"/>
      <c r="I2638" s="109"/>
      <c r="J2638" s="109"/>
      <c r="K2638" s="109"/>
      <c r="L2638" s="107" t="str">
        <f>IF(COUNTA('Master Tables'!$A2638:$C2638)=0,"",IF(COUNTA('Master Tables'!$D2638:$E2638,'Master Tables'!$I2638)=3,"Yes","No"))</f>
        <v/>
      </c>
      <c r="M2638" s="107">
        <f>COUNTA('Master Tables'!$D2638:$E2638,'Master Tables'!$I2638)+IF('Master Tables'!$J2638="Yes",1,0)</f>
        <v>0</v>
      </c>
      <c r="N2638" s="108">
        <f>IF('Master Tables'!$M2638&gt;0,4,0)</f>
        <v>0</v>
      </c>
    </row>
    <row r="2639" spans="1:14">
      <c r="A2639" s="109"/>
      <c r="B2639" s="110"/>
      <c r="C2639" s="110"/>
      <c r="D2639" s="110"/>
      <c r="E2639" s="110"/>
      <c r="F2639" s="110"/>
      <c r="G2639" s="110"/>
      <c r="H2639" s="109"/>
      <c r="I2639" s="109"/>
      <c r="J2639" s="109"/>
      <c r="K2639" s="109"/>
      <c r="L2639" s="107" t="str">
        <f>IF(COUNTA('Master Tables'!$A2639:$C2639)=0,"",IF(COUNTA('Master Tables'!$D2639:$E2639,'Master Tables'!$I2639)=3,"Yes","No"))</f>
        <v/>
      </c>
      <c r="M2639" s="107">
        <f>COUNTA('Master Tables'!$D2639:$E2639,'Master Tables'!$I2639)+IF('Master Tables'!$J2639="Yes",1,0)</f>
        <v>0</v>
      </c>
      <c r="N2639" s="108">
        <f>IF('Master Tables'!$M2639&gt;0,4,0)</f>
        <v>0</v>
      </c>
    </row>
    <row r="2640" spans="1:14">
      <c r="A2640" s="109"/>
      <c r="B2640" s="110"/>
      <c r="C2640" s="110"/>
      <c r="D2640" s="110"/>
      <c r="E2640" s="110"/>
      <c r="F2640" s="110"/>
      <c r="G2640" s="110"/>
      <c r="H2640" s="109"/>
      <c r="I2640" s="109"/>
      <c r="J2640" s="109"/>
      <c r="K2640" s="109"/>
      <c r="L2640" s="107" t="str">
        <f>IF(COUNTA('Master Tables'!$A2640:$C2640)=0,"",IF(COUNTA('Master Tables'!$D2640:$E2640,'Master Tables'!$I2640)=3,"Yes","No"))</f>
        <v/>
      </c>
      <c r="M2640" s="107">
        <f>COUNTA('Master Tables'!$D2640:$E2640,'Master Tables'!$I2640)+IF('Master Tables'!$J2640="Yes",1,0)</f>
        <v>0</v>
      </c>
      <c r="N2640" s="108">
        <f>IF('Master Tables'!$M2640&gt;0,4,0)</f>
        <v>0</v>
      </c>
    </row>
    <row r="2641" spans="1:14">
      <c r="A2641" s="109"/>
      <c r="B2641" s="110"/>
      <c r="C2641" s="110"/>
      <c r="D2641" s="110"/>
      <c r="E2641" s="110"/>
      <c r="F2641" s="110"/>
      <c r="G2641" s="110"/>
      <c r="H2641" s="109"/>
      <c r="I2641" s="109"/>
      <c r="J2641" s="109"/>
      <c r="K2641" s="109"/>
      <c r="L2641" s="107" t="str">
        <f>IF(COUNTA('Master Tables'!$A2641:$C2641)=0,"",IF(COUNTA('Master Tables'!$D2641:$E2641,'Master Tables'!$I2641)=3,"Yes","No"))</f>
        <v/>
      </c>
      <c r="M2641" s="107">
        <f>COUNTA('Master Tables'!$D2641:$E2641,'Master Tables'!$I2641)+IF('Master Tables'!$J2641="Yes",1,0)</f>
        <v>0</v>
      </c>
      <c r="N2641" s="108">
        <f>IF('Master Tables'!$M2641&gt;0,4,0)</f>
        <v>0</v>
      </c>
    </row>
    <row r="2642" spans="1:14">
      <c r="A2642" s="109"/>
      <c r="B2642" s="110"/>
      <c r="C2642" s="110"/>
      <c r="D2642" s="110"/>
      <c r="E2642" s="110"/>
      <c r="F2642" s="110"/>
      <c r="G2642" s="110"/>
      <c r="H2642" s="109"/>
      <c r="I2642" s="109"/>
      <c r="J2642" s="109"/>
      <c r="K2642" s="109"/>
      <c r="L2642" s="107" t="str">
        <f>IF(COUNTA('Master Tables'!$A2642:$C2642)=0,"",IF(COUNTA('Master Tables'!$D2642:$E2642,'Master Tables'!$I2642)=3,"Yes","No"))</f>
        <v/>
      </c>
      <c r="M2642" s="107">
        <f>COUNTA('Master Tables'!$D2642:$E2642,'Master Tables'!$I2642)+IF('Master Tables'!$J2642="Yes",1,0)</f>
        <v>0</v>
      </c>
      <c r="N2642" s="108">
        <f>IF('Master Tables'!$M2642&gt;0,4,0)</f>
        <v>0</v>
      </c>
    </row>
    <row r="2643" spans="1:14">
      <c r="A2643" s="109"/>
      <c r="B2643" s="110"/>
      <c r="C2643" s="110"/>
      <c r="D2643" s="110"/>
      <c r="E2643" s="110"/>
      <c r="F2643" s="110"/>
      <c r="G2643" s="110"/>
      <c r="H2643" s="109"/>
      <c r="I2643" s="109"/>
      <c r="J2643" s="109"/>
      <c r="K2643" s="109"/>
      <c r="L2643" s="107" t="str">
        <f>IF(COUNTA('Master Tables'!$A2643:$C2643)=0,"",IF(COUNTA('Master Tables'!$D2643:$E2643,'Master Tables'!$I2643)=3,"Yes","No"))</f>
        <v/>
      </c>
      <c r="M2643" s="107">
        <f>COUNTA('Master Tables'!$D2643:$E2643,'Master Tables'!$I2643)+IF('Master Tables'!$J2643="Yes",1,0)</f>
        <v>0</v>
      </c>
      <c r="N2643" s="108">
        <f>IF('Master Tables'!$M2643&gt;0,4,0)</f>
        <v>0</v>
      </c>
    </row>
    <row r="2644" spans="1:14">
      <c r="A2644" s="109"/>
      <c r="B2644" s="110"/>
      <c r="C2644" s="110"/>
      <c r="D2644" s="110"/>
      <c r="E2644" s="110"/>
      <c r="F2644" s="110"/>
      <c r="G2644" s="110"/>
      <c r="H2644" s="109"/>
      <c r="I2644" s="109"/>
      <c r="J2644" s="109"/>
      <c r="K2644" s="109"/>
      <c r="L2644" s="107" t="str">
        <f>IF(COUNTA('Master Tables'!$A2644:$C2644)=0,"",IF(COUNTA('Master Tables'!$D2644:$E2644,'Master Tables'!$I2644)=3,"Yes","No"))</f>
        <v/>
      </c>
      <c r="M2644" s="107">
        <f>COUNTA('Master Tables'!$D2644:$E2644,'Master Tables'!$I2644)+IF('Master Tables'!$J2644="Yes",1,0)</f>
        <v>0</v>
      </c>
      <c r="N2644" s="108">
        <f>IF('Master Tables'!$M2644&gt;0,4,0)</f>
        <v>0</v>
      </c>
    </row>
    <row r="2645" spans="1:14">
      <c r="A2645" s="109"/>
      <c r="B2645" s="110"/>
      <c r="C2645" s="110"/>
      <c r="D2645" s="110"/>
      <c r="E2645" s="110"/>
      <c r="F2645" s="110"/>
      <c r="G2645" s="110"/>
      <c r="H2645" s="109"/>
      <c r="I2645" s="109"/>
      <c r="J2645" s="109"/>
      <c r="K2645" s="109"/>
      <c r="L2645" s="107" t="str">
        <f>IF(COUNTA('Master Tables'!$A2645:$C2645)=0,"",IF(COUNTA('Master Tables'!$D2645:$E2645,'Master Tables'!$I2645)=3,"Yes","No"))</f>
        <v/>
      </c>
      <c r="M2645" s="107">
        <f>COUNTA('Master Tables'!$D2645:$E2645,'Master Tables'!$I2645)+IF('Master Tables'!$J2645="Yes",1,0)</f>
        <v>0</v>
      </c>
      <c r="N2645" s="108">
        <f>IF('Master Tables'!$M2645&gt;0,4,0)</f>
        <v>0</v>
      </c>
    </row>
    <row r="2646" spans="1:14">
      <c r="A2646" s="109"/>
      <c r="B2646" s="110"/>
      <c r="C2646" s="110"/>
      <c r="D2646" s="110"/>
      <c r="E2646" s="110"/>
      <c r="F2646" s="110"/>
      <c r="G2646" s="110"/>
      <c r="H2646" s="109"/>
      <c r="I2646" s="109"/>
      <c r="J2646" s="109"/>
      <c r="K2646" s="109"/>
      <c r="L2646" s="107" t="str">
        <f>IF(COUNTA('Master Tables'!$A2646:$C2646)=0,"",IF(COUNTA('Master Tables'!$D2646:$E2646,'Master Tables'!$I2646)=3,"Yes","No"))</f>
        <v/>
      </c>
      <c r="M2646" s="107">
        <f>COUNTA('Master Tables'!$D2646:$E2646,'Master Tables'!$I2646)+IF('Master Tables'!$J2646="Yes",1,0)</f>
        <v>0</v>
      </c>
      <c r="N2646" s="108">
        <f>IF('Master Tables'!$M2646&gt;0,4,0)</f>
        <v>0</v>
      </c>
    </row>
    <row r="2647" spans="1:14">
      <c r="A2647" s="109"/>
      <c r="B2647" s="110"/>
      <c r="C2647" s="110"/>
      <c r="D2647" s="110"/>
      <c r="E2647" s="110"/>
      <c r="F2647" s="110"/>
      <c r="G2647" s="110"/>
      <c r="H2647" s="109"/>
      <c r="I2647" s="109"/>
      <c r="J2647" s="109"/>
      <c r="K2647" s="109"/>
      <c r="L2647" s="107" t="str">
        <f>IF(COUNTA('Master Tables'!$A2647:$C2647)=0,"",IF(COUNTA('Master Tables'!$D2647:$E2647,'Master Tables'!$I2647)=3,"Yes","No"))</f>
        <v/>
      </c>
      <c r="M2647" s="107">
        <f>COUNTA('Master Tables'!$D2647:$E2647,'Master Tables'!$I2647)+IF('Master Tables'!$J2647="Yes",1,0)</f>
        <v>0</v>
      </c>
      <c r="N2647" s="108">
        <f>IF('Master Tables'!$M2647&gt;0,4,0)</f>
        <v>0</v>
      </c>
    </row>
    <row r="2648" spans="1:14">
      <c r="A2648" s="109"/>
      <c r="B2648" s="110"/>
      <c r="C2648" s="110"/>
      <c r="D2648" s="110"/>
      <c r="E2648" s="110"/>
      <c r="F2648" s="110"/>
      <c r="G2648" s="110"/>
      <c r="H2648" s="109"/>
      <c r="I2648" s="109"/>
      <c r="J2648" s="109"/>
      <c r="K2648" s="109"/>
      <c r="L2648" s="107" t="str">
        <f>IF(COUNTA('Master Tables'!$A2648:$C2648)=0,"",IF(COUNTA('Master Tables'!$D2648:$E2648,'Master Tables'!$I2648)=3,"Yes","No"))</f>
        <v/>
      </c>
      <c r="M2648" s="107">
        <f>COUNTA('Master Tables'!$D2648:$E2648,'Master Tables'!$I2648)+IF('Master Tables'!$J2648="Yes",1,0)</f>
        <v>0</v>
      </c>
      <c r="N2648" s="108">
        <f>IF('Master Tables'!$M2648&gt;0,4,0)</f>
        <v>0</v>
      </c>
    </row>
    <row r="2649" spans="1:14">
      <c r="A2649" s="109"/>
      <c r="B2649" s="110"/>
      <c r="C2649" s="110"/>
      <c r="D2649" s="110"/>
      <c r="E2649" s="110"/>
      <c r="F2649" s="110"/>
      <c r="G2649" s="110"/>
      <c r="H2649" s="109"/>
      <c r="I2649" s="109"/>
      <c r="J2649" s="109"/>
      <c r="K2649" s="109"/>
      <c r="L2649" s="107" t="str">
        <f>IF(COUNTA('Master Tables'!$A2649:$C2649)=0,"",IF(COUNTA('Master Tables'!$D2649:$E2649,'Master Tables'!$I2649)=3,"Yes","No"))</f>
        <v/>
      </c>
      <c r="M2649" s="107">
        <f>COUNTA('Master Tables'!$D2649:$E2649,'Master Tables'!$I2649)+IF('Master Tables'!$J2649="Yes",1,0)</f>
        <v>0</v>
      </c>
      <c r="N2649" s="108">
        <f>IF('Master Tables'!$M2649&gt;0,4,0)</f>
        <v>0</v>
      </c>
    </row>
    <row r="2650" spans="1:14">
      <c r="A2650" s="109"/>
      <c r="B2650" s="110"/>
      <c r="C2650" s="110"/>
      <c r="D2650" s="110"/>
      <c r="E2650" s="110"/>
      <c r="F2650" s="110"/>
      <c r="G2650" s="110"/>
      <c r="H2650" s="109"/>
      <c r="I2650" s="109"/>
      <c r="J2650" s="109"/>
      <c r="K2650" s="109"/>
      <c r="L2650" s="107" t="str">
        <f>IF(COUNTA('Master Tables'!$A2650:$C2650)=0,"",IF(COUNTA('Master Tables'!$D2650:$E2650,'Master Tables'!$I2650)=3,"Yes","No"))</f>
        <v/>
      </c>
      <c r="M2650" s="107">
        <f>COUNTA('Master Tables'!$D2650:$E2650,'Master Tables'!$I2650)+IF('Master Tables'!$J2650="Yes",1,0)</f>
        <v>0</v>
      </c>
      <c r="N2650" s="108">
        <f>IF('Master Tables'!$M2650&gt;0,4,0)</f>
        <v>0</v>
      </c>
    </row>
    <row r="2651" spans="1:14">
      <c r="A2651" s="109"/>
      <c r="B2651" s="110"/>
      <c r="C2651" s="110"/>
      <c r="D2651" s="110"/>
      <c r="E2651" s="110"/>
      <c r="F2651" s="110"/>
      <c r="G2651" s="110"/>
      <c r="H2651" s="109"/>
      <c r="I2651" s="109"/>
      <c r="J2651" s="109"/>
      <c r="K2651" s="109"/>
      <c r="L2651" s="107" t="str">
        <f>IF(COUNTA('Master Tables'!$A2651:$C2651)=0,"",IF(COUNTA('Master Tables'!$D2651:$E2651,'Master Tables'!$I2651)=3,"Yes","No"))</f>
        <v/>
      </c>
      <c r="M2651" s="107">
        <f>COUNTA('Master Tables'!$D2651:$E2651,'Master Tables'!$I2651)+IF('Master Tables'!$J2651="Yes",1,0)</f>
        <v>0</v>
      </c>
      <c r="N2651" s="108">
        <f>IF('Master Tables'!$M2651&gt;0,4,0)</f>
        <v>0</v>
      </c>
    </row>
    <row r="2652" spans="1:14">
      <c r="A2652" s="109"/>
      <c r="B2652" s="110"/>
      <c r="C2652" s="110"/>
      <c r="D2652" s="110"/>
      <c r="E2652" s="110"/>
      <c r="F2652" s="110"/>
      <c r="G2652" s="110"/>
      <c r="H2652" s="109"/>
      <c r="I2652" s="109"/>
      <c r="J2652" s="109"/>
      <c r="K2652" s="109"/>
      <c r="L2652" s="107" t="str">
        <f>IF(COUNTA('Master Tables'!$A2652:$C2652)=0,"",IF(COUNTA('Master Tables'!$D2652:$E2652,'Master Tables'!$I2652)=3,"Yes","No"))</f>
        <v/>
      </c>
      <c r="M2652" s="107">
        <f>COUNTA('Master Tables'!$D2652:$E2652,'Master Tables'!$I2652)+IF('Master Tables'!$J2652="Yes",1,0)</f>
        <v>0</v>
      </c>
      <c r="N2652" s="108">
        <f>IF('Master Tables'!$M2652&gt;0,4,0)</f>
        <v>0</v>
      </c>
    </row>
    <row r="2653" spans="1:14">
      <c r="A2653" s="109"/>
      <c r="B2653" s="110"/>
      <c r="C2653" s="110"/>
      <c r="D2653" s="110"/>
      <c r="E2653" s="110"/>
      <c r="F2653" s="110"/>
      <c r="G2653" s="110"/>
      <c r="H2653" s="109"/>
      <c r="I2653" s="109"/>
      <c r="J2653" s="109"/>
      <c r="K2653" s="109"/>
      <c r="L2653" s="107" t="str">
        <f>IF(COUNTA('Master Tables'!$A2653:$C2653)=0,"",IF(COUNTA('Master Tables'!$D2653:$E2653,'Master Tables'!$I2653)=3,"Yes","No"))</f>
        <v/>
      </c>
      <c r="M2653" s="107">
        <f>COUNTA('Master Tables'!$D2653:$E2653,'Master Tables'!$I2653)+IF('Master Tables'!$J2653="Yes",1,0)</f>
        <v>0</v>
      </c>
      <c r="N2653" s="108">
        <f>IF('Master Tables'!$M2653&gt;0,4,0)</f>
        <v>0</v>
      </c>
    </row>
    <row r="2654" spans="1:14">
      <c r="A2654" s="109"/>
      <c r="B2654" s="110"/>
      <c r="C2654" s="110"/>
      <c r="D2654" s="110"/>
      <c r="E2654" s="110"/>
      <c r="F2654" s="110"/>
      <c r="G2654" s="110"/>
      <c r="H2654" s="109"/>
      <c r="I2654" s="109"/>
      <c r="J2654" s="109"/>
      <c r="K2654" s="109"/>
      <c r="L2654" s="107" t="str">
        <f>IF(COUNTA('Master Tables'!$A2654:$C2654)=0,"",IF(COUNTA('Master Tables'!$D2654:$E2654,'Master Tables'!$I2654)=3,"Yes","No"))</f>
        <v/>
      </c>
      <c r="M2654" s="107">
        <f>COUNTA('Master Tables'!$D2654:$E2654,'Master Tables'!$I2654)+IF('Master Tables'!$J2654="Yes",1,0)</f>
        <v>0</v>
      </c>
      <c r="N2654" s="108">
        <f>IF('Master Tables'!$M2654&gt;0,4,0)</f>
        <v>0</v>
      </c>
    </row>
    <row r="2655" spans="1:14">
      <c r="A2655" s="109"/>
      <c r="B2655" s="110"/>
      <c r="C2655" s="110"/>
      <c r="D2655" s="110"/>
      <c r="E2655" s="110"/>
      <c r="F2655" s="110"/>
      <c r="G2655" s="110"/>
      <c r="H2655" s="109"/>
      <c r="I2655" s="109"/>
      <c r="J2655" s="109"/>
      <c r="K2655" s="109"/>
      <c r="L2655" s="107" t="str">
        <f>IF(COUNTA('Master Tables'!$A2655:$C2655)=0,"",IF(COUNTA('Master Tables'!$D2655:$E2655,'Master Tables'!$I2655)=3,"Yes","No"))</f>
        <v/>
      </c>
      <c r="M2655" s="107">
        <f>COUNTA('Master Tables'!$D2655:$E2655,'Master Tables'!$I2655)+IF('Master Tables'!$J2655="Yes",1,0)</f>
        <v>0</v>
      </c>
      <c r="N2655" s="108">
        <f>IF('Master Tables'!$M2655&gt;0,4,0)</f>
        <v>0</v>
      </c>
    </row>
    <row r="2656" spans="1:14">
      <c r="A2656" s="109"/>
      <c r="B2656" s="110"/>
      <c r="C2656" s="110"/>
      <c r="D2656" s="110"/>
      <c r="E2656" s="110"/>
      <c r="F2656" s="110"/>
      <c r="G2656" s="110"/>
      <c r="H2656" s="109"/>
      <c r="I2656" s="109"/>
      <c r="J2656" s="109"/>
      <c r="K2656" s="109"/>
      <c r="L2656" s="107" t="str">
        <f>IF(COUNTA('Master Tables'!$A2656:$C2656)=0,"",IF(COUNTA('Master Tables'!$D2656:$E2656,'Master Tables'!$I2656)=3,"Yes","No"))</f>
        <v/>
      </c>
      <c r="M2656" s="107">
        <f>COUNTA('Master Tables'!$D2656:$E2656,'Master Tables'!$I2656)+IF('Master Tables'!$J2656="Yes",1,0)</f>
        <v>0</v>
      </c>
      <c r="N2656" s="108">
        <f>IF('Master Tables'!$M2656&gt;0,4,0)</f>
        <v>0</v>
      </c>
    </row>
    <row r="2657" spans="1:14">
      <c r="A2657" s="109"/>
      <c r="B2657" s="110"/>
      <c r="C2657" s="110"/>
      <c r="D2657" s="110"/>
      <c r="E2657" s="110"/>
      <c r="F2657" s="110"/>
      <c r="G2657" s="110"/>
      <c r="H2657" s="109"/>
      <c r="I2657" s="109"/>
      <c r="J2657" s="109"/>
      <c r="K2657" s="109"/>
      <c r="L2657" s="107" t="str">
        <f>IF(COUNTA('Master Tables'!$A2657:$C2657)=0,"",IF(COUNTA('Master Tables'!$D2657:$E2657,'Master Tables'!$I2657)=3,"Yes","No"))</f>
        <v/>
      </c>
      <c r="M2657" s="107">
        <f>COUNTA('Master Tables'!$D2657:$E2657,'Master Tables'!$I2657)+IF('Master Tables'!$J2657="Yes",1,0)</f>
        <v>0</v>
      </c>
      <c r="N2657" s="108">
        <f>IF('Master Tables'!$M2657&gt;0,4,0)</f>
        <v>0</v>
      </c>
    </row>
    <row r="2658" spans="1:14">
      <c r="A2658" s="109"/>
      <c r="B2658" s="110"/>
      <c r="C2658" s="110"/>
      <c r="D2658" s="110"/>
      <c r="E2658" s="110"/>
      <c r="F2658" s="110"/>
      <c r="G2658" s="110"/>
      <c r="H2658" s="109"/>
      <c r="I2658" s="109"/>
      <c r="J2658" s="109"/>
      <c r="K2658" s="109"/>
      <c r="L2658" s="107" t="str">
        <f>IF(COUNTA('Master Tables'!$A2658:$C2658)=0,"",IF(COUNTA('Master Tables'!$D2658:$E2658,'Master Tables'!$I2658)=3,"Yes","No"))</f>
        <v/>
      </c>
      <c r="M2658" s="107">
        <f>COUNTA('Master Tables'!$D2658:$E2658,'Master Tables'!$I2658)+IF('Master Tables'!$J2658="Yes",1,0)</f>
        <v>0</v>
      </c>
      <c r="N2658" s="108">
        <f>IF('Master Tables'!$M2658&gt;0,4,0)</f>
        <v>0</v>
      </c>
    </row>
    <row r="2659" spans="1:14">
      <c r="A2659" s="109"/>
      <c r="B2659" s="110"/>
      <c r="C2659" s="110"/>
      <c r="D2659" s="110"/>
      <c r="E2659" s="110"/>
      <c r="F2659" s="110"/>
      <c r="G2659" s="110"/>
      <c r="H2659" s="109"/>
      <c r="I2659" s="109"/>
      <c r="J2659" s="109"/>
      <c r="K2659" s="109"/>
      <c r="L2659" s="107" t="str">
        <f>IF(COUNTA('Master Tables'!$A2659:$C2659)=0,"",IF(COUNTA('Master Tables'!$D2659:$E2659,'Master Tables'!$I2659)=3,"Yes","No"))</f>
        <v/>
      </c>
      <c r="M2659" s="107">
        <f>COUNTA('Master Tables'!$D2659:$E2659,'Master Tables'!$I2659)+IF('Master Tables'!$J2659="Yes",1,0)</f>
        <v>0</v>
      </c>
      <c r="N2659" s="108">
        <f>IF('Master Tables'!$M2659&gt;0,4,0)</f>
        <v>0</v>
      </c>
    </row>
    <row r="2660" spans="1:14">
      <c r="A2660" s="109"/>
      <c r="B2660" s="110"/>
      <c r="C2660" s="110"/>
      <c r="D2660" s="110"/>
      <c r="E2660" s="110"/>
      <c r="F2660" s="110"/>
      <c r="G2660" s="110"/>
      <c r="H2660" s="109"/>
      <c r="I2660" s="109"/>
      <c r="J2660" s="109"/>
      <c r="K2660" s="109"/>
      <c r="L2660" s="107" t="str">
        <f>IF(COUNTA('Master Tables'!$A2660:$C2660)=0,"",IF(COUNTA('Master Tables'!$D2660:$E2660,'Master Tables'!$I2660)=3,"Yes","No"))</f>
        <v/>
      </c>
      <c r="M2660" s="107">
        <f>COUNTA('Master Tables'!$D2660:$E2660,'Master Tables'!$I2660)+IF('Master Tables'!$J2660="Yes",1,0)</f>
        <v>0</v>
      </c>
      <c r="N2660" s="108">
        <f>IF('Master Tables'!$M2660&gt;0,4,0)</f>
        <v>0</v>
      </c>
    </row>
    <row r="2661" spans="1:14">
      <c r="A2661" s="109"/>
      <c r="B2661" s="110"/>
      <c r="C2661" s="110"/>
      <c r="D2661" s="110"/>
      <c r="E2661" s="110"/>
      <c r="F2661" s="110"/>
      <c r="G2661" s="110"/>
      <c r="H2661" s="109"/>
      <c r="I2661" s="109"/>
      <c r="J2661" s="109"/>
      <c r="K2661" s="109"/>
      <c r="L2661" s="107" t="str">
        <f>IF(COUNTA('Master Tables'!$A2661:$C2661)=0,"",IF(COUNTA('Master Tables'!$D2661:$E2661,'Master Tables'!$I2661)=3,"Yes","No"))</f>
        <v/>
      </c>
      <c r="M2661" s="107">
        <f>COUNTA('Master Tables'!$D2661:$E2661,'Master Tables'!$I2661)+IF('Master Tables'!$J2661="Yes",1,0)</f>
        <v>0</v>
      </c>
      <c r="N2661" s="108">
        <f>IF('Master Tables'!$M2661&gt;0,4,0)</f>
        <v>0</v>
      </c>
    </row>
    <row r="2662" spans="1:14">
      <c r="A2662" s="109"/>
      <c r="B2662" s="110"/>
      <c r="C2662" s="110"/>
      <c r="D2662" s="110"/>
      <c r="E2662" s="110"/>
      <c r="F2662" s="110"/>
      <c r="G2662" s="110"/>
      <c r="H2662" s="109"/>
      <c r="I2662" s="109"/>
      <c r="J2662" s="109"/>
      <c r="K2662" s="109"/>
      <c r="L2662" s="107" t="str">
        <f>IF(COUNTA('Master Tables'!$A2662:$C2662)=0,"",IF(COUNTA('Master Tables'!$D2662:$E2662,'Master Tables'!$I2662)=3,"Yes","No"))</f>
        <v/>
      </c>
      <c r="M2662" s="107">
        <f>COUNTA('Master Tables'!$D2662:$E2662,'Master Tables'!$I2662)+IF('Master Tables'!$J2662="Yes",1,0)</f>
        <v>0</v>
      </c>
      <c r="N2662" s="108">
        <f>IF('Master Tables'!$M2662&gt;0,4,0)</f>
        <v>0</v>
      </c>
    </row>
    <row r="2663" spans="1:14">
      <c r="A2663" s="109"/>
      <c r="B2663" s="110"/>
      <c r="C2663" s="110"/>
      <c r="D2663" s="110"/>
      <c r="E2663" s="110"/>
      <c r="F2663" s="110"/>
      <c r="G2663" s="110"/>
      <c r="H2663" s="109"/>
      <c r="I2663" s="109"/>
      <c r="J2663" s="109"/>
      <c r="K2663" s="109"/>
      <c r="L2663" s="107" t="str">
        <f>IF(COUNTA('Master Tables'!$A2663:$C2663)=0,"",IF(COUNTA('Master Tables'!$D2663:$E2663,'Master Tables'!$I2663)=3,"Yes","No"))</f>
        <v/>
      </c>
      <c r="M2663" s="107">
        <f>COUNTA('Master Tables'!$D2663:$E2663,'Master Tables'!$I2663)+IF('Master Tables'!$J2663="Yes",1,0)</f>
        <v>0</v>
      </c>
      <c r="N2663" s="108">
        <f>IF('Master Tables'!$M2663&gt;0,4,0)</f>
        <v>0</v>
      </c>
    </row>
    <row r="2664" spans="1:14">
      <c r="A2664" s="109"/>
      <c r="B2664" s="110"/>
      <c r="C2664" s="110"/>
      <c r="D2664" s="110"/>
      <c r="E2664" s="110"/>
      <c r="F2664" s="110"/>
      <c r="G2664" s="110"/>
      <c r="H2664" s="109"/>
      <c r="I2664" s="109"/>
      <c r="J2664" s="109"/>
      <c r="K2664" s="109"/>
      <c r="L2664" s="107" t="str">
        <f>IF(COUNTA('Master Tables'!$A2664:$C2664)=0,"",IF(COUNTA('Master Tables'!$D2664:$E2664,'Master Tables'!$I2664)=3,"Yes","No"))</f>
        <v/>
      </c>
      <c r="M2664" s="107">
        <f>COUNTA('Master Tables'!$D2664:$E2664,'Master Tables'!$I2664)+IF('Master Tables'!$J2664="Yes",1,0)</f>
        <v>0</v>
      </c>
      <c r="N2664" s="108">
        <f>IF('Master Tables'!$M2664&gt;0,4,0)</f>
        <v>0</v>
      </c>
    </row>
    <row r="2665" spans="1:14">
      <c r="A2665" s="109"/>
      <c r="B2665" s="110"/>
      <c r="C2665" s="110"/>
      <c r="D2665" s="110"/>
      <c r="E2665" s="110"/>
      <c r="F2665" s="110"/>
      <c r="G2665" s="110"/>
      <c r="H2665" s="109"/>
      <c r="I2665" s="109"/>
      <c r="J2665" s="109"/>
      <c r="K2665" s="109"/>
      <c r="L2665" s="107" t="str">
        <f>IF(COUNTA('Master Tables'!$A2665:$C2665)=0,"",IF(COUNTA('Master Tables'!$D2665:$E2665,'Master Tables'!$I2665)=3,"Yes","No"))</f>
        <v/>
      </c>
      <c r="M2665" s="107">
        <f>COUNTA('Master Tables'!$D2665:$E2665,'Master Tables'!$I2665)+IF('Master Tables'!$J2665="Yes",1,0)</f>
        <v>0</v>
      </c>
      <c r="N2665" s="108">
        <f>IF('Master Tables'!$M2665&gt;0,4,0)</f>
        <v>0</v>
      </c>
    </row>
    <row r="2666" spans="1:14">
      <c r="A2666" s="109"/>
      <c r="B2666" s="110"/>
      <c r="C2666" s="110"/>
      <c r="D2666" s="110"/>
      <c r="E2666" s="110"/>
      <c r="F2666" s="110"/>
      <c r="G2666" s="110"/>
      <c r="H2666" s="109"/>
      <c r="I2666" s="109"/>
      <c r="J2666" s="109"/>
      <c r="K2666" s="109"/>
      <c r="L2666" s="107" t="str">
        <f>IF(COUNTA('Master Tables'!$A2666:$C2666)=0,"",IF(COUNTA('Master Tables'!$D2666:$E2666,'Master Tables'!$I2666)=3,"Yes","No"))</f>
        <v/>
      </c>
      <c r="M2666" s="107">
        <f>COUNTA('Master Tables'!$D2666:$E2666,'Master Tables'!$I2666)+IF('Master Tables'!$J2666="Yes",1,0)</f>
        <v>0</v>
      </c>
      <c r="N2666" s="108">
        <f>IF('Master Tables'!$M2666&gt;0,4,0)</f>
        <v>0</v>
      </c>
    </row>
    <row r="2667" spans="1:14">
      <c r="A2667" s="109"/>
      <c r="B2667" s="110"/>
      <c r="C2667" s="110"/>
      <c r="D2667" s="110"/>
      <c r="E2667" s="110"/>
      <c r="F2667" s="110"/>
      <c r="G2667" s="110"/>
      <c r="H2667" s="109"/>
      <c r="I2667" s="109"/>
      <c r="J2667" s="109"/>
      <c r="K2667" s="109"/>
      <c r="L2667" s="107" t="str">
        <f>IF(COUNTA('Master Tables'!$A2667:$C2667)=0,"",IF(COUNTA('Master Tables'!$D2667:$E2667,'Master Tables'!$I2667)=3,"Yes","No"))</f>
        <v/>
      </c>
      <c r="M2667" s="107">
        <f>COUNTA('Master Tables'!$D2667:$E2667,'Master Tables'!$I2667)+IF('Master Tables'!$J2667="Yes",1,0)</f>
        <v>0</v>
      </c>
      <c r="N2667" s="108">
        <f>IF('Master Tables'!$M2667&gt;0,4,0)</f>
        <v>0</v>
      </c>
    </row>
    <row r="2668" spans="1:14">
      <c r="A2668" s="109"/>
      <c r="B2668" s="110"/>
      <c r="C2668" s="110"/>
      <c r="D2668" s="110"/>
      <c r="E2668" s="110"/>
      <c r="F2668" s="110"/>
      <c r="G2668" s="110"/>
      <c r="H2668" s="109"/>
      <c r="I2668" s="109"/>
      <c r="J2668" s="109"/>
      <c r="K2668" s="109"/>
      <c r="L2668" s="107" t="str">
        <f>IF(COUNTA('Master Tables'!$A2668:$C2668)=0,"",IF(COUNTA('Master Tables'!$D2668:$E2668,'Master Tables'!$I2668)=3,"Yes","No"))</f>
        <v/>
      </c>
      <c r="M2668" s="107">
        <f>COUNTA('Master Tables'!$D2668:$E2668,'Master Tables'!$I2668)+IF('Master Tables'!$J2668="Yes",1,0)</f>
        <v>0</v>
      </c>
      <c r="N2668" s="108">
        <f>IF('Master Tables'!$M2668&gt;0,4,0)</f>
        <v>0</v>
      </c>
    </row>
    <row r="2669" spans="1:14">
      <c r="A2669" s="109"/>
      <c r="B2669" s="110"/>
      <c r="C2669" s="110"/>
      <c r="D2669" s="110"/>
      <c r="E2669" s="110"/>
      <c r="F2669" s="110"/>
      <c r="G2669" s="110"/>
      <c r="H2669" s="109"/>
      <c r="I2669" s="109"/>
      <c r="J2669" s="109"/>
      <c r="K2669" s="109"/>
      <c r="L2669" s="107" t="str">
        <f>IF(COUNTA('Master Tables'!$A2669:$C2669)=0,"",IF(COUNTA('Master Tables'!$D2669:$E2669,'Master Tables'!$I2669)=3,"Yes","No"))</f>
        <v/>
      </c>
      <c r="M2669" s="107">
        <f>COUNTA('Master Tables'!$D2669:$E2669,'Master Tables'!$I2669)+IF('Master Tables'!$J2669="Yes",1,0)</f>
        <v>0</v>
      </c>
      <c r="N2669" s="108">
        <f>IF('Master Tables'!$M2669&gt;0,4,0)</f>
        <v>0</v>
      </c>
    </row>
    <row r="2670" spans="1:14">
      <c r="A2670" s="109"/>
      <c r="B2670" s="110"/>
      <c r="C2670" s="110"/>
      <c r="D2670" s="110"/>
      <c r="E2670" s="110"/>
      <c r="F2670" s="110"/>
      <c r="G2670" s="110"/>
      <c r="H2670" s="109"/>
      <c r="I2670" s="109"/>
      <c r="J2670" s="109"/>
      <c r="K2670" s="109"/>
      <c r="L2670" s="107" t="str">
        <f>IF(COUNTA('Master Tables'!$A2670:$C2670)=0,"",IF(COUNTA('Master Tables'!$D2670:$E2670,'Master Tables'!$I2670)=3,"Yes","No"))</f>
        <v/>
      </c>
      <c r="M2670" s="107">
        <f>COUNTA('Master Tables'!$D2670:$E2670,'Master Tables'!$I2670)+IF('Master Tables'!$J2670="Yes",1,0)</f>
        <v>0</v>
      </c>
      <c r="N2670" s="108">
        <f>IF('Master Tables'!$M2670&gt;0,4,0)</f>
        <v>0</v>
      </c>
    </row>
    <row r="2671" spans="1:14">
      <c r="A2671" s="109"/>
      <c r="B2671" s="110"/>
      <c r="C2671" s="110"/>
      <c r="D2671" s="110"/>
      <c r="E2671" s="110"/>
      <c r="F2671" s="110"/>
      <c r="G2671" s="110"/>
      <c r="H2671" s="109"/>
      <c r="I2671" s="109"/>
      <c r="J2671" s="109"/>
      <c r="K2671" s="109"/>
      <c r="L2671" s="107" t="str">
        <f>IF(COUNTA('Master Tables'!$A2671:$C2671)=0,"",IF(COUNTA('Master Tables'!$D2671:$E2671,'Master Tables'!$I2671)=3,"Yes","No"))</f>
        <v/>
      </c>
      <c r="M2671" s="107">
        <f>COUNTA('Master Tables'!$D2671:$E2671,'Master Tables'!$I2671)+IF('Master Tables'!$J2671="Yes",1,0)</f>
        <v>0</v>
      </c>
      <c r="N2671" s="108">
        <f>IF('Master Tables'!$M2671&gt;0,4,0)</f>
        <v>0</v>
      </c>
    </row>
    <row r="2672" spans="1:14">
      <c r="A2672" s="109"/>
      <c r="B2672" s="110"/>
      <c r="C2672" s="110"/>
      <c r="D2672" s="110"/>
      <c r="E2672" s="110"/>
      <c r="F2672" s="110"/>
      <c r="G2672" s="110"/>
      <c r="H2672" s="109"/>
      <c r="I2672" s="109"/>
      <c r="J2672" s="109"/>
      <c r="K2672" s="109"/>
      <c r="L2672" s="107" t="str">
        <f>IF(COUNTA('Master Tables'!$A2672:$C2672)=0,"",IF(COUNTA('Master Tables'!$D2672:$E2672,'Master Tables'!$I2672)=3,"Yes","No"))</f>
        <v/>
      </c>
      <c r="M2672" s="107">
        <f>COUNTA('Master Tables'!$D2672:$E2672,'Master Tables'!$I2672)+IF('Master Tables'!$J2672="Yes",1,0)</f>
        <v>0</v>
      </c>
      <c r="N2672" s="108">
        <f>IF('Master Tables'!$M2672&gt;0,4,0)</f>
        <v>0</v>
      </c>
    </row>
    <row r="2673" spans="1:14">
      <c r="A2673" s="109"/>
      <c r="B2673" s="110"/>
      <c r="C2673" s="110"/>
      <c r="D2673" s="110"/>
      <c r="E2673" s="110"/>
      <c r="F2673" s="110"/>
      <c r="G2673" s="110"/>
      <c r="H2673" s="109"/>
      <c r="I2673" s="109"/>
      <c r="J2673" s="109"/>
      <c r="K2673" s="109"/>
      <c r="L2673" s="107" t="str">
        <f>IF(COUNTA('Master Tables'!$A2673:$C2673)=0,"",IF(COUNTA('Master Tables'!$D2673:$E2673,'Master Tables'!$I2673)=3,"Yes","No"))</f>
        <v/>
      </c>
      <c r="M2673" s="107">
        <f>COUNTA('Master Tables'!$D2673:$E2673,'Master Tables'!$I2673)+IF('Master Tables'!$J2673="Yes",1,0)</f>
        <v>0</v>
      </c>
      <c r="N2673" s="108">
        <f>IF('Master Tables'!$M2673&gt;0,4,0)</f>
        <v>0</v>
      </c>
    </row>
    <row r="2674" spans="1:14">
      <c r="A2674" s="109"/>
      <c r="B2674" s="110"/>
      <c r="C2674" s="110"/>
      <c r="D2674" s="110"/>
      <c r="E2674" s="110"/>
      <c r="F2674" s="110"/>
      <c r="G2674" s="110"/>
      <c r="H2674" s="109"/>
      <c r="I2674" s="109"/>
      <c r="J2674" s="109"/>
      <c r="K2674" s="109"/>
      <c r="L2674" s="107" t="str">
        <f>IF(COUNTA('Master Tables'!$A2674:$C2674)=0,"",IF(COUNTA('Master Tables'!$D2674:$E2674,'Master Tables'!$I2674)=3,"Yes","No"))</f>
        <v/>
      </c>
      <c r="M2674" s="107">
        <f>COUNTA('Master Tables'!$D2674:$E2674,'Master Tables'!$I2674)+IF('Master Tables'!$J2674="Yes",1,0)</f>
        <v>0</v>
      </c>
      <c r="N2674" s="108">
        <f>IF('Master Tables'!$M2674&gt;0,4,0)</f>
        <v>0</v>
      </c>
    </row>
    <row r="2675" spans="1:14">
      <c r="A2675" s="109"/>
      <c r="B2675" s="110"/>
      <c r="C2675" s="110"/>
      <c r="D2675" s="110"/>
      <c r="E2675" s="110"/>
      <c r="F2675" s="110"/>
      <c r="G2675" s="110"/>
      <c r="H2675" s="109"/>
      <c r="I2675" s="109"/>
      <c r="J2675" s="109"/>
      <c r="K2675" s="109"/>
      <c r="L2675" s="107" t="str">
        <f>IF(COUNTA('Master Tables'!$A2675:$C2675)=0,"",IF(COUNTA('Master Tables'!$D2675:$E2675,'Master Tables'!$I2675)=3,"Yes","No"))</f>
        <v/>
      </c>
      <c r="M2675" s="107">
        <f>COUNTA('Master Tables'!$D2675:$E2675,'Master Tables'!$I2675)+IF('Master Tables'!$J2675="Yes",1,0)</f>
        <v>0</v>
      </c>
      <c r="N2675" s="108">
        <f>IF('Master Tables'!$M2675&gt;0,4,0)</f>
        <v>0</v>
      </c>
    </row>
    <row r="2676" spans="1:14">
      <c r="A2676" s="109"/>
      <c r="B2676" s="110"/>
      <c r="C2676" s="110"/>
      <c r="D2676" s="110"/>
      <c r="E2676" s="110"/>
      <c r="F2676" s="110"/>
      <c r="G2676" s="110"/>
      <c r="H2676" s="109"/>
      <c r="I2676" s="109"/>
      <c r="J2676" s="109"/>
      <c r="K2676" s="109"/>
      <c r="L2676" s="107" t="str">
        <f>IF(COUNTA('Master Tables'!$A2676:$C2676)=0,"",IF(COUNTA('Master Tables'!$D2676:$E2676,'Master Tables'!$I2676)=3,"Yes","No"))</f>
        <v/>
      </c>
      <c r="M2676" s="107">
        <f>COUNTA('Master Tables'!$D2676:$E2676,'Master Tables'!$I2676)+IF('Master Tables'!$J2676="Yes",1,0)</f>
        <v>0</v>
      </c>
      <c r="N2676" s="108">
        <f>IF('Master Tables'!$M2676&gt;0,4,0)</f>
        <v>0</v>
      </c>
    </row>
    <row r="2677" spans="1:14">
      <c r="A2677" s="109"/>
      <c r="B2677" s="110"/>
      <c r="C2677" s="110"/>
      <c r="D2677" s="110"/>
      <c r="E2677" s="110"/>
      <c r="F2677" s="110"/>
      <c r="G2677" s="110"/>
      <c r="H2677" s="109"/>
      <c r="I2677" s="109"/>
      <c r="J2677" s="109"/>
      <c r="K2677" s="109"/>
      <c r="L2677" s="107" t="str">
        <f>IF(COUNTA('Master Tables'!$A2677:$C2677)=0,"",IF(COUNTA('Master Tables'!$D2677:$E2677,'Master Tables'!$I2677)=3,"Yes","No"))</f>
        <v/>
      </c>
      <c r="M2677" s="107">
        <f>COUNTA('Master Tables'!$D2677:$E2677,'Master Tables'!$I2677)+IF('Master Tables'!$J2677="Yes",1,0)</f>
        <v>0</v>
      </c>
      <c r="N2677" s="108">
        <f>IF('Master Tables'!$M2677&gt;0,4,0)</f>
        <v>0</v>
      </c>
    </row>
    <row r="2678" spans="1:14">
      <c r="A2678" s="109"/>
      <c r="B2678" s="110"/>
      <c r="C2678" s="110"/>
      <c r="D2678" s="110"/>
      <c r="E2678" s="110"/>
      <c r="F2678" s="110"/>
      <c r="G2678" s="110"/>
      <c r="H2678" s="109"/>
      <c r="I2678" s="109"/>
      <c r="J2678" s="109"/>
      <c r="K2678" s="109"/>
      <c r="L2678" s="107" t="str">
        <f>IF(COUNTA('Master Tables'!$A2678:$C2678)=0,"",IF(COUNTA('Master Tables'!$D2678:$E2678,'Master Tables'!$I2678)=3,"Yes","No"))</f>
        <v/>
      </c>
      <c r="M2678" s="107">
        <f>COUNTA('Master Tables'!$D2678:$E2678,'Master Tables'!$I2678)+IF('Master Tables'!$J2678="Yes",1,0)</f>
        <v>0</v>
      </c>
      <c r="N2678" s="108">
        <f>IF('Master Tables'!$M2678&gt;0,4,0)</f>
        <v>0</v>
      </c>
    </row>
    <row r="2679" spans="1:14">
      <c r="A2679" s="109"/>
      <c r="B2679" s="110"/>
      <c r="C2679" s="110"/>
      <c r="D2679" s="110"/>
      <c r="E2679" s="110"/>
      <c r="F2679" s="110"/>
      <c r="G2679" s="110"/>
      <c r="H2679" s="109"/>
      <c r="I2679" s="109"/>
      <c r="J2679" s="109"/>
      <c r="K2679" s="109"/>
      <c r="L2679" s="107" t="str">
        <f>IF(COUNTA('Master Tables'!$A2679:$C2679)=0,"",IF(COUNTA('Master Tables'!$D2679:$E2679,'Master Tables'!$I2679)=3,"Yes","No"))</f>
        <v/>
      </c>
      <c r="M2679" s="107">
        <f>COUNTA('Master Tables'!$D2679:$E2679,'Master Tables'!$I2679)+IF('Master Tables'!$J2679="Yes",1,0)</f>
        <v>0</v>
      </c>
      <c r="N2679" s="108">
        <f>IF('Master Tables'!$M2679&gt;0,4,0)</f>
        <v>0</v>
      </c>
    </row>
    <row r="2680" spans="1:14">
      <c r="A2680" s="109"/>
      <c r="B2680" s="110"/>
      <c r="C2680" s="110"/>
      <c r="D2680" s="110"/>
      <c r="E2680" s="110"/>
      <c r="F2680" s="110"/>
      <c r="G2680" s="110"/>
      <c r="H2680" s="109"/>
      <c r="I2680" s="109"/>
      <c r="J2680" s="109"/>
      <c r="K2680" s="109"/>
      <c r="L2680" s="107" t="str">
        <f>IF(COUNTA('Master Tables'!$A2680:$C2680)=0,"",IF(COUNTA('Master Tables'!$D2680:$E2680,'Master Tables'!$I2680)=3,"Yes","No"))</f>
        <v/>
      </c>
      <c r="M2680" s="107">
        <f>COUNTA('Master Tables'!$D2680:$E2680,'Master Tables'!$I2680)+IF('Master Tables'!$J2680="Yes",1,0)</f>
        <v>0</v>
      </c>
      <c r="N2680" s="108">
        <f>IF('Master Tables'!$M2680&gt;0,4,0)</f>
        <v>0</v>
      </c>
    </row>
    <row r="2681" spans="1:14">
      <c r="A2681" s="109"/>
      <c r="B2681" s="110"/>
      <c r="C2681" s="110"/>
      <c r="D2681" s="110"/>
      <c r="E2681" s="110"/>
      <c r="F2681" s="110"/>
      <c r="G2681" s="110"/>
      <c r="H2681" s="109"/>
      <c r="I2681" s="109"/>
      <c r="J2681" s="109"/>
      <c r="K2681" s="109"/>
      <c r="L2681" s="107" t="str">
        <f>IF(COUNTA('Master Tables'!$A2681:$C2681)=0,"",IF(COUNTA('Master Tables'!$D2681:$E2681,'Master Tables'!$I2681)=3,"Yes","No"))</f>
        <v/>
      </c>
      <c r="M2681" s="107">
        <f>COUNTA('Master Tables'!$D2681:$E2681,'Master Tables'!$I2681)+IF('Master Tables'!$J2681="Yes",1,0)</f>
        <v>0</v>
      </c>
      <c r="N2681" s="108">
        <f>IF('Master Tables'!$M2681&gt;0,4,0)</f>
        <v>0</v>
      </c>
    </row>
    <row r="2682" spans="1:14">
      <c r="A2682" s="109"/>
      <c r="B2682" s="110"/>
      <c r="C2682" s="110"/>
      <c r="D2682" s="110"/>
      <c r="E2682" s="110"/>
      <c r="F2682" s="110"/>
      <c r="G2682" s="110"/>
      <c r="H2682" s="109"/>
      <c r="I2682" s="109"/>
      <c r="J2682" s="109"/>
      <c r="K2682" s="109"/>
      <c r="L2682" s="107" t="str">
        <f>IF(COUNTA('Master Tables'!$A2682:$C2682)=0,"",IF(COUNTA('Master Tables'!$D2682:$E2682,'Master Tables'!$I2682)=3,"Yes","No"))</f>
        <v/>
      </c>
      <c r="M2682" s="107">
        <f>COUNTA('Master Tables'!$D2682:$E2682,'Master Tables'!$I2682)+IF('Master Tables'!$J2682="Yes",1,0)</f>
        <v>0</v>
      </c>
      <c r="N2682" s="108">
        <f>IF('Master Tables'!$M2682&gt;0,4,0)</f>
        <v>0</v>
      </c>
    </row>
    <row r="2683" spans="1:14">
      <c r="A2683" s="109"/>
      <c r="B2683" s="110"/>
      <c r="C2683" s="110"/>
      <c r="D2683" s="110"/>
      <c r="E2683" s="110"/>
      <c r="F2683" s="110"/>
      <c r="G2683" s="110"/>
      <c r="H2683" s="109"/>
      <c r="I2683" s="109"/>
      <c r="J2683" s="109"/>
      <c r="K2683" s="109"/>
      <c r="L2683" s="107" t="str">
        <f>IF(COUNTA('Master Tables'!$A2683:$C2683)=0,"",IF(COUNTA('Master Tables'!$D2683:$E2683,'Master Tables'!$I2683)=3,"Yes","No"))</f>
        <v/>
      </c>
      <c r="M2683" s="107">
        <f>COUNTA('Master Tables'!$D2683:$E2683,'Master Tables'!$I2683)+IF('Master Tables'!$J2683="Yes",1,0)</f>
        <v>0</v>
      </c>
      <c r="N2683" s="108">
        <f>IF('Master Tables'!$M2683&gt;0,4,0)</f>
        <v>0</v>
      </c>
    </row>
    <row r="2684" spans="1:14">
      <c r="A2684" s="109"/>
      <c r="B2684" s="110"/>
      <c r="C2684" s="110"/>
      <c r="D2684" s="110"/>
      <c r="E2684" s="110"/>
      <c r="F2684" s="110"/>
      <c r="G2684" s="110"/>
      <c r="H2684" s="109"/>
      <c r="I2684" s="109"/>
      <c r="J2684" s="109"/>
      <c r="K2684" s="109"/>
      <c r="L2684" s="107" t="str">
        <f>IF(COUNTA('Master Tables'!$A2684:$C2684)=0,"",IF(COUNTA('Master Tables'!$D2684:$E2684,'Master Tables'!$I2684)=3,"Yes","No"))</f>
        <v/>
      </c>
      <c r="M2684" s="107">
        <f>COUNTA('Master Tables'!$D2684:$E2684,'Master Tables'!$I2684)+IF('Master Tables'!$J2684="Yes",1,0)</f>
        <v>0</v>
      </c>
      <c r="N2684" s="108">
        <f>IF('Master Tables'!$M2684&gt;0,4,0)</f>
        <v>0</v>
      </c>
    </row>
    <row r="2685" spans="1:14">
      <c r="A2685" s="109"/>
      <c r="B2685" s="110"/>
      <c r="C2685" s="110"/>
      <c r="D2685" s="110"/>
      <c r="E2685" s="110"/>
      <c r="F2685" s="110"/>
      <c r="G2685" s="110"/>
      <c r="H2685" s="109"/>
      <c r="I2685" s="109"/>
      <c r="J2685" s="109"/>
      <c r="K2685" s="109"/>
      <c r="L2685" s="107" t="str">
        <f>IF(COUNTA('Master Tables'!$A2685:$C2685)=0,"",IF(COUNTA('Master Tables'!$D2685:$E2685,'Master Tables'!$I2685)=3,"Yes","No"))</f>
        <v/>
      </c>
      <c r="M2685" s="107">
        <f>COUNTA('Master Tables'!$D2685:$E2685,'Master Tables'!$I2685)+IF('Master Tables'!$J2685="Yes",1,0)</f>
        <v>0</v>
      </c>
      <c r="N2685" s="108">
        <f>IF('Master Tables'!$M2685&gt;0,4,0)</f>
        <v>0</v>
      </c>
    </row>
    <row r="2686" spans="1:14">
      <c r="A2686" s="109"/>
      <c r="B2686" s="110"/>
      <c r="C2686" s="110"/>
      <c r="D2686" s="110"/>
      <c r="E2686" s="110"/>
      <c r="F2686" s="110"/>
      <c r="G2686" s="110"/>
      <c r="H2686" s="109"/>
      <c r="I2686" s="109"/>
      <c r="J2686" s="109"/>
      <c r="K2686" s="109"/>
      <c r="L2686" s="107" t="str">
        <f>IF(COUNTA('Master Tables'!$A2686:$C2686)=0,"",IF(COUNTA('Master Tables'!$D2686:$E2686,'Master Tables'!$I2686)=3,"Yes","No"))</f>
        <v/>
      </c>
      <c r="M2686" s="107">
        <f>COUNTA('Master Tables'!$D2686:$E2686,'Master Tables'!$I2686)+IF('Master Tables'!$J2686="Yes",1,0)</f>
        <v>0</v>
      </c>
      <c r="N2686" s="108">
        <f>IF('Master Tables'!$M2686&gt;0,4,0)</f>
        <v>0</v>
      </c>
    </row>
    <row r="2687" spans="1:14">
      <c r="A2687" s="109"/>
      <c r="B2687" s="110"/>
      <c r="C2687" s="110"/>
      <c r="D2687" s="110"/>
      <c r="E2687" s="110"/>
      <c r="F2687" s="110"/>
      <c r="G2687" s="110"/>
      <c r="H2687" s="109"/>
      <c r="I2687" s="109"/>
      <c r="J2687" s="109"/>
      <c r="K2687" s="109"/>
      <c r="L2687" s="107" t="str">
        <f>IF(COUNTA('Master Tables'!$A2687:$C2687)=0,"",IF(COUNTA('Master Tables'!$D2687:$E2687,'Master Tables'!$I2687)=3,"Yes","No"))</f>
        <v/>
      </c>
      <c r="M2687" s="107">
        <f>COUNTA('Master Tables'!$D2687:$E2687,'Master Tables'!$I2687)+IF('Master Tables'!$J2687="Yes",1,0)</f>
        <v>0</v>
      </c>
      <c r="N2687" s="108">
        <f>IF('Master Tables'!$M2687&gt;0,4,0)</f>
        <v>0</v>
      </c>
    </row>
    <row r="2688" spans="1:14">
      <c r="A2688" s="109"/>
      <c r="B2688" s="110"/>
      <c r="C2688" s="110"/>
      <c r="D2688" s="110"/>
      <c r="E2688" s="110"/>
      <c r="F2688" s="110"/>
      <c r="G2688" s="110"/>
      <c r="H2688" s="109"/>
      <c r="I2688" s="109"/>
      <c r="J2688" s="109"/>
      <c r="K2688" s="109"/>
      <c r="L2688" s="107" t="str">
        <f>IF(COUNTA('Master Tables'!$A2688:$C2688)=0,"",IF(COUNTA('Master Tables'!$D2688:$E2688,'Master Tables'!$I2688)=3,"Yes","No"))</f>
        <v/>
      </c>
      <c r="M2688" s="107">
        <f>COUNTA('Master Tables'!$D2688:$E2688,'Master Tables'!$I2688)+IF('Master Tables'!$J2688="Yes",1,0)</f>
        <v>0</v>
      </c>
      <c r="N2688" s="108">
        <f>IF('Master Tables'!$M2688&gt;0,4,0)</f>
        <v>0</v>
      </c>
    </row>
    <row r="2689" spans="1:14">
      <c r="A2689" s="109"/>
      <c r="B2689" s="110"/>
      <c r="C2689" s="110"/>
      <c r="D2689" s="110"/>
      <c r="E2689" s="110"/>
      <c r="F2689" s="110"/>
      <c r="G2689" s="110"/>
      <c r="H2689" s="109"/>
      <c r="I2689" s="109"/>
      <c r="J2689" s="109"/>
      <c r="K2689" s="109"/>
      <c r="L2689" s="107" t="str">
        <f>IF(COUNTA('Master Tables'!$A2689:$C2689)=0,"",IF(COUNTA('Master Tables'!$D2689:$E2689,'Master Tables'!$I2689)=3,"Yes","No"))</f>
        <v/>
      </c>
      <c r="M2689" s="107">
        <f>COUNTA('Master Tables'!$D2689:$E2689,'Master Tables'!$I2689)+IF('Master Tables'!$J2689="Yes",1,0)</f>
        <v>0</v>
      </c>
      <c r="N2689" s="108">
        <f>IF('Master Tables'!$M2689&gt;0,4,0)</f>
        <v>0</v>
      </c>
    </row>
    <row r="2690" spans="1:14">
      <c r="A2690" s="109"/>
      <c r="B2690" s="110"/>
      <c r="C2690" s="110"/>
      <c r="D2690" s="110"/>
      <c r="E2690" s="110"/>
      <c r="F2690" s="110"/>
      <c r="G2690" s="110"/>
      <c r="H2690" s="109"/>
      <c r="I2690" s="109"/>
      <c r="J2690" s="109"/>
      <c r="K2690" s="109"/>
      <c r="L2690" s="107" t="str">
        <f>IF(COUNTA('Master Tables'!$A2690:$C2690)=0,"",IF(COUNTA('Master Tables'!$D2690:$E2690,'Master Tables'!$I2690)=3,"Yes","No"))</f>
        <v/>
      </c>
      <c r="M2690" s="107">
        <f>COUNTA('Master Tables'!$D2690:$E2690,'Master Tables'!$I2690)+IF('Master Tables'!$J2690="Yes",1,0)</f>
        <v>0</v>
      </c>
      <c r="N2690" s="108">
        <f>IF('Master Tables'!$M2690&gt;0,4,0)</f>
        <v>0</v>
      </c>
    </row>
    <row r="2691" spans="1:14">
      <c r="A2691" s="109"/>
      <c r="B2691" s="110"/>
      <c r="C2691" s="110"/>
      <c r="D2691" s="110"/>
      <c r="E2691" s="110"/>
      <c r="F2691" s="110"/>
      <c r="G2691" s="110"/>
      <c r="H2691" s="109"/>
      <c r="I2691" s="109"/>
      <c r="J2691" s="109"/>
      <c r="K2691" s="109"/>
      <c r="L2691" s="107" t="str">
        <f>IF(COUNTA('Master Tables'!$A2691:$C2691)=0,"",IF(COUNTA('Master Tables'!$D2691:$E2691,'Master Tables'!$I2691)=3,"Yes","No"))</f>
        <v/>
      </c>
      <c r="M2691" s="107">
        <f>COUNTA('Master Tables'!$D2691:$E2691,'Master Tables'!$I2691)+IF('Master Tables'!$J2691="Yes",1,0)</f>
        <v>0</v>
      </c>
      <c r="N2691" s="108">
        <f>IF('Master Tables'!$M2691&gt;0,4,0)</f>
        <v>0</v>
      </c>
    </row>
    <row r="2692" spans="1:14">
      <c r="A2692" s="109"/>
      <c r="B2692" s="110"/>
      <c r="C2692" s="110"/>
      <c r="D2692" s="110"/>
      <c r="E2692" s="110"/>
      <c r="F2692" s="110"/>
      <c r="G2692" s="110"/>
      <c r="H2692" s="109"/>
      <c r="I2692" s="109"/>
      <c r="J2692" s="109"/>
      <c r="K2692" s="109"/>
      <c r="L2692" s="107" t="str">
        <f>IF(COUNTA('Master Tables'!$A2692:$C2692)=0,"",IF(COUNTA('Master Tables'!$D2692:$E2692,'Master Tables'!$I2692)=3,"Yes","No"))</f>
        <v/>
      </c>
      <c r="M2692" s="107">
        <f>COUNTA('Master Tables'!$D2692:$E2692,'Master Tables'!$I2692)+IF('Master Tables'!$J2692="Yes",1,0)</f>
        <v>0</v>
      </c>
      <c r="N2692" s="108">
        <f>IF('Master Tables'!$M2692&gt;0,4,0)</f>
        <v>0</v>
      </c>
    </row>
    <row r="2693" spans="1:14">
      <c r="A2693" s="109"/>
      <c r="B2693" s="110"/>
      <c r="C2693" s="110"/>
      <c r="D2693" s="110"/>
      <c r="E2693" s="110"/>
      <c r="F2693" s="110"/>
      <c r="G2693" s="110"/>
      <c r="H2693" s="109"/>
      <c r="I2693" s="109"/>
      <c r="J2693" s="109"/>
      <c r="K2693" s="109"/>
      <c r="L2693" s="107" t="str">
        <f>IF(COUNTA('Master Tables'!$A2693:$C2693)=0,"",IF(COUNTA('Master Tables'!$D2693:$E2693,'Master Tables'!$I2693)=3,"Yes","No"))</f>
        <v/>
      </c>
      <c r="M2693" s="107">
        <f>COUNTA('Master Tables'!$D2693:$E2693,'Master Tables'!$I2693)+IF('Master Tables'!$J2693="Yes",1,0)</f>
        <v>0</v>
      </c>
      <c r="N2693" s="108">
        <f>IF('Master Tables'!$M2693&gt;0,4,0)</f>
        <v>0</v>
      </c>
    </row>
    <row r="2694" spans="1:14">
      <c r="A2694" s="109"/>
      <c r="B2694" s="110"/>
      <c r="C2694" s="110"/>
      <c r="D2694" s="110"/>
      <c r="E2694" s="110"/>
      <c r="F2694" s="110"/>
      <c r="G2694" s="110"/>
      <c r="H2694" s="109"/>
      <c r="I2694" s="109"/>
      <c r="J2694" s="109"/>
      <c r="K2694" s="109"/>
      <c r="L2694" s="107" t="str">
        <f>IF(COUNTA('Master Tables'!$A2694:$C2694)=0,"",IF(COUNTA('Master Tables'!$D2694:$E2694,'Master Tables'!$I2694)=3,"Yes","No"))</f>
        <v/>
      </c>
      <c r="M2694" s="107">
        <f>COUNTA('Master Tables'!$D2694:$E2694,'Master Tables'!$I2694)+IF('Master Tables'!$J2694="Yes",1,0)</f>
        <v>0</v>
      </c>
      <c r="N2694" s="108">
        <f>IF('Master Tables'!$M2694&gt;0,4,0)</f>
        <v>0</v>
      </c>
    </row>
    <row r="2695" spans="1:14">
      <c r="A2695" s="109"/>
      <c r="B2695" s="110"/>
      <c r="C2695" s="110"/>
      <c r="D2695" s="110"/>
      <c r="E2695" s="110"/>
      <c r="F2695" s="110"/>
      <c r="G2695" s="110"/>
      <c r="H2695" s="109"/>
      <c r="I2695" s="109"/>
      <c r="J2695" s="109"/>
      <c r="K2695" s="109"/>
      <c r="L2695" s="107" t="str">
        <f>IF(COUNTA('Master Tables'!$A2695:$C2695)=0,"",IF(COUNTA('Master Tables'!$D2695:$E2695,'Master Tables'!$I2695)=3,"Yes","No"))</f>
        <v/>
      </c>
      <c r="M2695" s="107">
        <f>COUNTA('Master Tables'!$D2695:$E2695,'Master Tables'!$I2695)+IF('Master Tables'!$J2695="Yes",1,0)</f>
        <v>0</v>
      </c>
      <c r="N2695" s="108">
        <f>IF('Master Tables'!$M2695&gt;0,4,0)</f>
        <v>0</v>
      </c>
    </row>
    <row r="2696" spans="1:14">
      <c r="A2696" s="109"/>
      <c r="B2696" s="110"/>
      <c r="C2696" s="110"/>
      <c r="D2696" s="110"/>
      <c r="E2696" s="110"/>
      <c r="F2696" s="110"/>
      <c r="G2696" s="110"/>
      <c r="H2696" s="109"/>
      <c r="I2696" s="109"/>
      <c r="J2696" s="109"/>
      <c r="K2696" s="109"/>
      <c r="L2696" s="107" t="str">
        <f>IF(COUNTA('Master Tables'!$A2696:$C2696)=0,"",IF(COUNTA('Master Tables'!$D2696:$E2696,'Master Tables'!$I2696)=3,"Yes","No"))</f>
        <v/>
      </c>
      <c r="M2696" s="107">
        <f>COUNTA('Master Tables'!$D2696:$E2696,'Master Tables'!$I2696)+IF('Master Tables'!$J2696="Yes",1,0)</f>
        <v>0</v>
      </c>
      <c r="N2696" s="108">
        <f>IF('Master Tables'!$M2696&gt;0,4,0)</f>
        <v>0</v>
      </c>
    </row>
    <row r="2697" spans="1:14">
      <c r="A2697" s="109"/>
      <c r="B2697" s="110"/>
      <c r="C2697" s="110"/>
      <c r="D2697" s="110"/>
      <c r="E2697" s="110"/>
      <c r="F2697" s="110"/>
      <c r="G2697" s="110"/>
      <c r="H2697" s="109"/>
      <c r="I2697" s="109"/>
      <c r="J2697" s="109"/>
      <c r="K2697" s="109"/>
      <c r="L2697" s="107" t="str">
        <f>IF(COUNTA('Master Tables'!$A2697:$C2697)=0,"",IF(COUNTA('Master Tables'!$D2697:$E2697,'Master Tables'!$I2697)=3,"Yes","No"))</f>
        <v/>
      </c>
      <c r="M2697" s="107">
        <f>COUNTA('Master Tables'!$D2697:$E2697,'Master Tables'!$I2697)+IF('Master Tables'!$J2697="Yes",1,0)</f>
        <v>0</v>
      </c>
      <c r="N2697" s="108">
        <f>IF('Master Tables'!$M2697&gt;0,4,0)</f>
        <v>0</v>
      </c>
    </row>
    <row r="2698" spans="1:14">
      <c r="A2698" s="109"/>
      <c r="B2698" s="110"/>
      <c r="C2698" s="110"/>
      <c r="D2698" s="110"/>
      <c r="E2698" s="110"/>
      <c r="F2698" s="110"/>
      <c r="G2698" s="110"/>
      <c r="H2698" s="109"/>
      <c r="I2698" s="109"/>
      <c r="J2698" s="109"/>
      <c r="K2698" s="109"/>
      <c r="L2698" s="107" t="str">
        <f>IF(COUNTA('Master Tables'!$A2698:$C2698)=0,"",IF(COUNTA('Master Tables'!$D2698:$E2698,'Master Tables'!$I2698)=3,"Yes","No"))</f>
        <v/>
      </c>
      <c r="M2698" s="107">
        <f>COUNTA('Master Tables'!$D2698:$E2698,'Master Tables'!$I2698)+IF('Master Tables'!$J2698="Yes",1,0)</f>
        <v>0</v>
      </c>
      <c r="N2698" s="108">
        <f>IF('Master Tables'!$M2698&gt;0,4,0)</f>
        <v>0</v>
      </c>
    </row>
    <row r="2699" spans="1:14">
      <c r="A2699" s="109"/>
      <c r="B2699" s="110"/>
      <c r="C2699" s="110"/>
      <c r="D2699" s="110"/>
      <c r="E2699" s="110"/>
      <c r="F2699" s="110"/>
      <c r="G2699" s="110"/>
      <c r="H2699" s="109"/>
      <c r="I2699" s="109"/>
      <c r="J2699" s="109"/>
      <c r="K2699" s="109"/>
      <c r="L2699" s="107" t="str">
        <f>IF(COUNTA('Master Tables'!$A2699:$C2699)=0,"",IF(COUNTA('Master Tables'!$D2699:$E2699,'Master Tables'!$I2699)=3,"Yes","No"))</f>
        <v/>
      </c>
      <c r="M2699" s="107">
        <f>COUNTA('Master Tables'!$D2699:$E2699,'Master Tables'!$I2699)+IF('Master Tables'!$J2699="Yes",1,0)</f>
        <v>0</v>
      </c>
      <c r="N2699" s="108">
        <f>IF('Master Tables'!$M2699&gt;0,4,0)</f>
        <v>0</v>
      </c>
    </row>
    <row r="2700" spans="1:14">
      <c r="A2700" s="109"/>
      <c r="B2700" s="110"/>
      <c r="C2700" s="110"/>
      <c r="D2700" s="110"/>
      <c r="E2700" s="110"/>
      <c r="F2700" s="110"/>
      <c r="G2700" s="110"/>
      <c r="H2700" s="109"/>
      <c r="I2700" s="109"/>
      <c r="J2700" s="109"/>
      <c r="K2700" s="109"/>
      <c r="L2700" s="107" t="str">
        <f>IF(COUNTA('Master Tables'!$A2700:$C2700)=0,"",IF(COUNTA('Master Tables'!$D2700:$E2700,'Master Tables'!$I2700)=3,"Yes","No"))</f>
        <v/>
      </c>
      <c r="M2700" s="107">
        <f>COUNTA('Master Tables'!$D2700:$E2700,'Master Tables'!$I2700)+IF('Master Tables'!$J2700="Yes",1,0)</f>
        <v>0</v>
      </c>
      <c r="N2700" s="108">
        <f>IF('Master Tables'!$M2700&gt;0,4,0)</f>
        <v>0</v>
      </c>
    </row>
    <row r="2701" spans="1:14">
      <c r="A2701" s="109"/>
      <c r="B2701" s="110"/>
      <c r="C2701" s="110"/>
      <c r="D2701" s="110"/>
      <c r="E2701" s="110"/>
      <c r="F2701" s="110"/>
      <c r="G2701" s="110"/>
      <c r="H2701" s="109"/>
      <c r="I2701" s="109"/>
      <c r="J2701" s="109"/>
      <c r="K2701" s="109"/>
      <c r="L2701" s="107" t="str">
        <f>IF(COUNTA('Master Tables'!$A2701:$C2701)=0,"",IF(COUNTA('Master Tables'!$D2701:$E2701,'Master Tables'!$I2701)=3,"Yes","No"))</f>
        <v/>
      </c>
      <c r="M2701" s="107">
        <f>COUNTA('Master Tables'!$D2701:$E2701,'Master Tables'!$I2701)+IF('Master Tables'!$J2701="Yes",1,0)</f>
        <v>0</v>
      </c>
      <c r="N2701" s="108">
        <f>IF('Master Tables'!$M2701&gt;0,4,0)</f>
        <v>0</v>
      </c>
    </row>
    <row r="2702" spans="1:14">
      <c r="A2702" s="109"/>
      <c r="B2702" s="110"/>
      <c r="C2702" s="110"/>
      <c r="D2702" s="110"/>
      <c r="E2702" s="110"/>
      <c r="F2702" s="110"/>
      <c r="G2702" s="110"/>
      <c r="H2702" s="109"/>
      <c r="I2702" s="109"/>
      <c r="J2702" s="109"/>
      <c r="K2702" s="109"/>
      <c r="L2702" s="107" t="str">
        <f>IF(COUNTA('Master Tables'!$A2702:$C2702)=0,"",IF(COUNTA('Master Tables'!$D2702:$E2702,'Master Tables'!$I2702)=3,"Yes","No"))</f>
        <v/>
      </c>
      <c r="M2702" s="107">
        <f>COUNTA('Master Tables'!$D2702:$E2702,'Master Tables'!$I2702)+IF('Master Tables'!$J2702="Yes",1,0)</f>
        <v>0</v>
      </c>
      <c r="N2702" s="108">
        <f>IF('Master Tables'!$M2702&gt;0,4,0)</f>
        <v>0</v>
      </c>
    </row>
    <row r="2703" spans="1:14">
      <c r="A2703" s="109"/>
      <c r="B2703" s="110"/>
      <c r="C2703" s="110"/>
      <c r="D2703" s="110"/>
      <c r="E2703" s="110"/>
      <c r="F2703" s="110"/>
      <c r="G2703" s="110"/>
      <c r="H2703" s="109"/>
      <c r="I2703" s="109"/>
      <c r="J2703" s="109"/>
      <c r="K2703" s="109"/>
      <c r="L2703" s="107" t="str">
        <f>IF(COUNTA('Master Tables'!$A2703:$C2703)=0,"",IF(COUNTA('Master Tables'!$D2703:$E2703,'Master Tables'!$I2703)=3,"Yes","No"))</f>
        <v/>
      </c>
      <c r="M2703" s="107">
        <f>COUNTA('Master Tables'!$D2703:$E2703,'Master Tables'!$I2703)+IF('Master Tables'!$J2703="Yes",1,0)</f>
        <v>0</v>
      </c>
      <c r="N2703" s="108">
        <f>IF('Master Tables'!$M2703&gt;0,4,0)</f>
        <v>0</v>
      </c>
    </row>
    <row r="2704" spans="1:14">
      <c r="A2704" s="109"/>
      <c r="B2704" s="110"/>
      <c r="C2704" s="110"/>
      <c r="D2704" s="110"/>
      <c r="E2704" s="110"/>
      <c r="F2704" s="110"/>
      <c r="G2704" s="110"/>
      <c r="H2704" s="109"/>
      <c r="I2704" s="109"/>
      <c r="J2704" s="109"/>
      <c r="K2704" s="109"/>
      <c r="L2704" s="107" t="str">
        <f>IF(COUNTA('Master Tables'!$A2704:$C2704)=0,"",IF(COUNTA('Master Tables'!$D2704:$E2704,'Master Tables'!$I2704)=3,"Yes","No"))</f>
        <v/>
      </c>
      <c r="M2704" s="107">
        <f>COUNTA('Master Tables'!$D2704:$E2704,'Master Tables'!$I2704)+IF('Master Tables'!$J2704="Yes",1,0)</f>
        <v>0</v>
      </c>
      <c r="N2704" s="108">
        <f>IF('Master Tables'!$M2704&gt;0,4,0)</f>
        <v>0</v>
      </c>
    </row>
    <row r="2705" spans="1:14">
      <c r="A2705" s="109"/>
      <c r="B2705" s="110"/>
      <c r="C2705" s="110"/>
      <c r="D2705" s="110"/>
      <c r="E2705" s="110"/>
      <c r="F2705" s="110"/>
      <c r="G2705" s="110"/>
      <c r="H2705" s="109"/>
      <c r="I2705" s="109"/>
      <c r="J2705" s="109"/>
      <c r="K2705" s="109"/>
      <c r="L2705" s="107" t="str">
        <f>IF(COUNTA('Master Tables'!$A2705:$C2705)=0,"",IF(COUNTA('Master Tables'!$D2705:$E2705,'Master Tables'!$I2705)=3,"Yes","No"))</f>
        <v/>
      </c>
      <c r="M2705" s="107">
        <f>COUNTA('Master Tables'!$D2705:$E2705,'Master Tables'!$I2705)+IF('Master Tables'!$J2705="Yes",1,0)</f>
        <v>0</v>
      </c>
      <c r="N2705" s="108">
        <f>IF('Master Tables'!$M2705&gt;0,4,0)</f>
        <v>0</v>
      </c>
    </row>
    <row r="2706" spans="1:14">
      <c r="A2706" s="109"/>
      <c r="B2706" s="110"/>
      <c r="C2706" s="110"/>
      <c r="D2706" s="110"/>
      <c r="E2706" s="110"/>
      <c r="F2706" s="110"/>
      <c r="G2706" s="110"/>
      <c r="H2706" s="109"/>
      <c r="I2706" s="109"/>
      <c r="J2706" s="109"/>
      <c r="K2706" s="109"/>
      <c r="L2706" s="107" t="str">
        <f>IF(COUNTA('Master Tables'!$A2706:$C2706)=0,"",IF(COUNTA('Master Tables'!$D2706:$E2706,'Master Tables'!$I2706)=3,"Yes","No"))</f>
        <v/>
      </c>
      <c r="M2706" s="107">
        <f>COUNTA('Master Tables'!$D2706:$E2706,'Master Tables'!$I2706)+IF('Master Tables'!$J2706="Yes",1,0)</f>
        <v>0</v>
      </c>
      <c r="N2706" s="108">
        <f>IF('Master Tables'!$M2706&gt;0,4,0)</f>
        <v>0</v>
      </c>
    </row>
    <row r="2707" spans="1:14">
      <c r="A2707" s="109"/>
      <c r="B2707" s="110"/>
      <c r="C2707" s="110"/>
      <c r="D2707" s="110"/>
      <c r="E2707" s="110"/>
      <c r="F2707" s="110"/>
      <c r="G2707" s="110"/>
      <c r="H2707" s="109"/>
      <c r="I2707" s="109"/>
      <c r="J2707" s="109"/>
      <c r="K2707" s="109"/>
      <c r="L2707" s="107" t="str">
        <f>IF(COUNTA('Master Tables'!$A2707:$C2707)=0,"",IF(COUNTA('Master Tables'!$D2707:$E2707,'Master Tables'!$I2707)=3,"Yes","No"))</f>
        <v/>
      </c>
      <c r="M2707" s="107">
        <f>COUNTA('Master Tables'!$D2707:$E2707,'Master Tables'!$I2707)+IF('Master Tables'!$J2707="Yes",1,0)</f>
        <v>0</v>
      </c>
      <c r="N2707" s="108">
        <f>IF('Master Tables'!$M2707&gt;0,4,0)</f>
        <v>0</v>
      </c>
    </row>
    <row r="2708" spans="1:14">
      <c r="A2708" s="109"/>
      <c r="B2708" s="110"/>
      <c r="C2708" s="110"/>
      <c r="D2708" s="110"/>
      <c r="E2708" s="110"/>
      <c r="F2708" s="110"/>
      <c r="G2708" s="110"/>
      <c r="H2708" s="109"/>
      <c r="I2708" s="109"/>
      <c r="J2708" s="109"/>
      <c r="K2708" s="109"/>
      <c r="L2708" s="107" t="str">
        <f>IF(COUNTA('Master Tables'!$A2708:$C2708)=0,"",IF(COUNTA('Master Tables'!$D2708:$E2708,'Master Tables'!$I2708)=3,"Yes","No"))</f>
        <v/>
      </c>
      <c r="M2708" s="107">
        <f>COUNTA('Master Tables'!$D2708:$E2708,'Master Tables'!$I2708)+IF('Master Tables'!$J2708="Yes",1,0)</f>
        <v>0</v>
      </c>
      <c r="N2708" s="108">
        <f>IF('Master Tables'!$M2708&gt;0,4,0)</f>
        <v>0</v>
      </c>
    </row>
    <row r="2709" spans="1:14">
      <c r="A2709" s="109"/>
      <c r="B2709" s="110"/>
      <c r="C2709" s="110"/>
      <c r="D2709" s="110"/>
      <c r="E2709" s="110"/>
      <c r="F2709" s="110"/>
      <c r="G2709" s="110"/>
      <c r="H2709" s="109"/>
      <c r="I2709" s="109"/>
      <c r="J2709" s="109"/>
      <c r="K2709" s="109"/>
      <c r="L2709" s="107" t="str">
        <f>IF(COUNTA('Master Tables'!$A2709:$C2709)=0,"",IF(COUNTA('Master Tables'!$D2709:$E2709,'Master Tables'!$I2709)=3,"Yes","No"))</f>
        <v/>
      </c>
      <c r="M2709" s="107">
        <f>COUNTA('Master Tables'!$D2709:$E2709,'Master Tables'!$I2709)+IF('Master Tables'!$J2709="Yes",1,0)</f>
        <v>0</v>
      </c>
      <c r="N2709" s="108">
        <f>IF('Master Tables'!$M2709&gt;0,4,0)</f>
        <v>0</v>
      </c>
    </row>
    <row r="2710" spans="1:14">
      <c r="A2710" s="109"/>
      <c r="B2710" s="110"/>
      <c r="C2710" s="110"/>
      <c r="D2710" s="110"/>
      <c r="E2710" s="110"/>
      <c r="F2710" s="110"/>
      <c r="G2710" s="110"/>
      <c r="H2710" s="109"/>
      <c r="I2710" s="109"/>
      <c r="J2710" s="109"/>
      <c r="K2710" s="109"/>
      <c r="L2710" s="107" t="str">
        <f>IF(COUNTA('Master Tables'!$A2710:$C2710)=0,"",IF(COUNTA('Master Tables'!$D2710:$E2710,'Master Tables'!$I2710)=3,"Yes","No"))</f>
        <v/>
      </c>
      <c r="M2710" s="107">
        <f>COUNTA('Master Tables'!$D2710:$E2710,'Master Tables'!$I2710)+IF('Master Tables'!$J2710="Yes",1,0)</f>
        <v>0</v>
      </c>
      <c r="N2710" s="108">
        <f>IF('Master Tables'!$M2710&gt;0,4,0)</f>
        <v>0</v>
      </c>
    </row>
    <row r="2711" spans="1:14">
      <c r="A2711" s="109"/>
      <c r="B2711" s="110"/>
      <c r="C2711" s="110"/>
      <c r="D2711" s="110"/>
      <c r="E2711" s="110"/>
      <c r="F2711" s="110"/>
      <c r="G2711" s="110"/>
      <c r="H2711" s="109"/>
      <c r="I2711" s="109"/>
      <c r="J2711" s="109"/>
      <c r="K2711" s="109"/>
      <c r="L2711" s="107" t="str">
        <f>IF(COUNTA('Master Tables'!$A2711:$C2711)=0,"",IF(COUNTA('Master Tables'!$D2711:$E2711,'Master Tables'!$I2711)=3,"Yes","No"))</f>
        <v/>
      </c>
      <c r="M2711" s="107">
        <f>COUNTA('Master Tables'!$D2711:$E2711,'Master Tables'!$I2711)+IF('Master Tables'!$J2711="Yes",1,0)</f>
        <v>0</v>
      </c>
      <c r="N2711" s="108">
        <f>IF('Master Tables'!$M2711&gt;0,4,0)</f>
        <v>0</v>
      </c>
    </row>
    <row r="2712" spans="1:14">
      <c r="A2712" s="109"/>
      <c r="B2712" s="110"/>
      <c r="C2712" s="110"/>
      <c r="D2712" s="110"/>
      <c r="E2712" s="110"/>
      <c r="F2712" s="110"/>
      <c r="G2712" s="110"/>
      <c r="H2712" s="109"/>
      <c r="I2712" s="109"/>
      <c r="J2712" s="109"/>
      <c r="K2712" s="109"/>
      <c r="L2712" s="107" t="str">
        <f>IF(COUNTA('Master Tables'!$A2712:$C2712)=0,"",IF(COUNTA('Master Tables'!$D2712:$E2712,'Master Tables'!$I2712)=3,"Yes","No"))</f>
        <v/>
      </c>
      <c r="M2712" s="107">
        <f>COUNTA('Master Tables'!$D2712:$E2712,'Master Tables'!$I2712)+IF('Master Tables'!$J2712="Yes",1,0)</f>
        <v>0</v>
      </c>
      <c r="N2712" s="108">
        <f>IF('Master Tables'!$M2712&gt;0,4,0)</f>
        <v>0</v>
      </c>
    </row>
    <row r="2713" spans="1:14">
      <c r="A2713" s="109"/>
      <c r="B2713" s="110"/>
      <c r="C2713" s="110"/>
      <c r="D2713" s="110"/>
      <c r="E2713" s="110"/>
      <c r="F2713" s="110"/>
      <c r="G2713" s="110"/>
      <c r="H2713" s="109"/>
      <c r="I2713" s="109"/>
      <c r="J2713" s="109"/>
      <c r="K2713" s="109"/>
      <c r="L2713" s="107" t="str">
        <f>IF(COUNTA('Master Tables'!$A2713:$C2713)=0,"",IF(COUNTA('Master Tables'!$D2713:$E2713,'Master Tables'!$I2713)=3,"Yes","No"))</f>
        <v/>
      </c>
      <c r="M2713" s="107">
        <f>COUNTA('Master Tables'!$D2713:$E2713,'Master Tables'!$I2713)+IF('Master Tables'!$J2713="Yes",1,0)</f>
        <v>0</v>
      </c>
      <c r="N2713" s="108">
        <f>IF('Master Tables'!$M2713&gt;0,4,0)</f>
        <v>0</v>
      </c>
    </row>
    <row r="2714" spans="1:14">
      <c r="A2714" s="109"/>
      <c r="B2714" s="110"/>
      <c r="C2714" s="110"/>
      <c r="D2714" s="110"/>
      <c r="E2714" s="110"/>
      <c r="F2714" s="110"/>
      <c r="G2714" s="110"/>
      <c r="H2714" s="109"/>
      <c r="I2714" s="109"/>
      <c r="J2714" s="109"/>
      <c r="K2714" s="109"/>
      <c r="L2714" s="107" t="str">
        <f>IF(COUNTA('Master Tables'!$A2714:$C2714)=0,"",IF(COUNTA('Master Tables'!$D2714:$E2714,'Master Tables'!$I2714)=3,"Yes","No"))</f>
        <v/>
      </c>
      <c r="M2714" s="107">
        <f>COUNTA('Master Tables'!$D2714:$E2714,'Master Tables'!$I2714)+IF('Master Tables'!$J2714="Yes",1,0)</f>
        <v>0</v>
      </c>
      <c r="N2714" s="108">
        <f>IF('Master Tables'!$M2714&gt;0,4,0)</f>
        <v>0</v>
      </c>
    </row>
    <row r="2715" spans="1:14">
      <c r="A2715" s="109"/>
      <c r="B2715" s="110"/>
      <c r="C2715" s="110"/>
      <c r="D2715" s="110"/>
      <c r="E2715" s="110"/>
      <c r="F2715" s="110"/>
      <c r="G2715" s="110"/>
      <c r="H2715" s="109"/>
      <c r="I2715" s="109"/>
      <c r="J2715" s="109"/>
      <c r="K2715" s="109"/>
      <c r="L2715" s="107" t="str">
        <f>IF(COUNTA('Master Tables'!$A2715:$C2715)=0,"",IF(COUNTA('Master Tables'!$D2715:$E2715,'Master Tables'!$I2715)=3,"Yes","No"))</f>
        <v/>
      </c>
      <c r="M2715" s="107">
        <f>COUNTA('Master Tables'!$D2715:$E2715,'Master Tables'!$I2715)+IF('Master Tables'!$J2715="Yes",1,0)</f>
        <v>0</v>
      </c>
      <c r="N2715" s="108">
        <f>IF('Master Tables'!$M2715&gt;0,4,0)</f>
        <v>0</v>
      </c>
    </row>
    <row r="2716" spans="1:14">
      <c r="A2716" s="109"/>
      <c r="B2716" s="110"/>
      <c r="C2716" s="110"/>
      <c r="D2716" s="110"/>
      <c r="E2716" s="110"/>
      <c r="F2716" s="110"/>
      <c r="G2716" s="110"/>
      <c r="H2716" s="109"/>
      <c r="I2716" s="109"/>
      <c r="J2716" s="109"/>
      <c r="K2716" s="109"/>
      <c r="L2716" s="107" t="str">
        <f>IF(COUNTA('Master Tables'!$A2716:$C2716)=0,"",IF(COUNTA('Master Tables'!$D2716:$E2716,'Master Tables'!$I2716)=3,"Yes","No"))</f>
        <v/>
      </c>
      <c r="M2716" s="107">
        <f>COUNTA('Master Tables'!$D2716:$E2716,'Master Tables'!$I2716)+IF('Master Tables'!$J2716="Yes",1,0)</f>
        <v>0</v>
      </c>
      <c r="N2716" s="108">
        <f>IF('Master Tables'!$M2716&gt;0,4,0)</f>
        <v>0</v>
      </c>
    </row>
    <row r="2717" spans="1:14">
      <c r="A2717" s="109"/>
      <c r="B2717" s="110"/>
      <c r="C2717" s="110"/>
      <c r="D2717" s="110"/>
      <c r="E2717" s="110"/>
      <c r="F2717" s="110"/>
      <c r="G2717" s="110"/>
      <c r="H2717" s="109"/>
      <c r="I2717" s="109"/>
      <c r="J2717" s="109"/>
      <c r="K2717" s="109"/>
      <c r="L2717" s="107" t="str">
        <f>IF(COUNTA('Master Tables'!$A2717:$C2717)=0,"",IF(COUNTA('Master Tables'!$D2717:$E2717,'Master Tables'!$I2717)=3,"Yes","No"))</f>
        <v/>
      </c>
      <c r="M2717" s="107">
        <f>COUNTA('Master Tables'!$D2717:$E2717,'Master Tables'!$I2717)+IF('Master Tables'!$J2717="Yes",1,0)</f>
        <v>0</v>
      </c>
      <c r="N2717" s="108">
        <f>IF('Master Tables'!$M2717&gt;0,4,0)</f>
        <v>0</v>
      </c>
    </row>
    <row r="2718" spans="1:14">
      <c r="A2718" s="109"/>
      <c r="B2718" s="110"/>
      <c r="C2718" s="110"/>
      <c r="D2718" s="110"/>
      <c r="E2718" s="110"/>
      <c r="F2718" s="110"/>
      <c r="G2718" s="110"/>
      <c r="H2718" s="109"/>
      <c r="I2718" s="109"/>
      <c r="J2718" s="109"/>
      <c r="K2718" s="109"/>
      <c r="L2718" s="107" t="str">
        <f>IF(COUNTA('Master Tables'!$A2718:$C2718)=0,"",IF(COUNTA('Master Tables'!$D2718:$E2718,'Master Tables'!$I2718)=3,"Yes","No"))</f>
        <v/>
      </c>
      <c r="M2718" s="107">
        <f>COUNTA('Master Tables'!$D2718:$E2718,'Master Tables'!$I2718)+IF('Master Tables'!$J2718="Yes",1,0)</f>
        <v>0</v>
      </c>
      <c r="N2718" s="108">
        <f>IF('Master Tables'!$M2718&gt;0,4,0)</f>
        <v>0</v>
      </c>
    </row>
    <row r="2719" spans="1:14">
      <c r="A2719" s="109"/>
      <c r="B2719" s="110"/>
      <c r="C2719" s="110"/>
      <c r="D2719" s="110"/>
      <c r="E2719" s="110"/>
      <c r="F2719" s="110"/>
      <c r="G2719" s="110"/>
      <c r="H2719" s="109"/>
      <c r="I2719" s="109"/>
      <c r="J2719" s="109"/>
      <c r="K2719" s="109"/>
      <c r="L2719" s="107" t="str">
        <f>IF(COUNTA('Master Tables'!$A2719:$C2719)=0,"",IF(COUNTA('Master Tables'!$D2719:$E2719,'Master Tables'!$I2719)=3,"Yes","No"))</f>
        <v/>
      </c>
      <c r="M2719" s="107">
        <f>COUNTA('Master Tables'!$D2719:$E2719,'Master Tables'!$I2719)+IF('Master Tables'!$J2719="Yes",1,0)</f>
        <v>0</v>
      </c>
      <c r="N2719" s="108">
        <f>IF('Master Tables'!$M2719&gt;0,4,0)</f>
        <v>0</v>
      </c>
    </row>
    <row r="2720" spans="1:14">
      <c r="A2720" s="109"/>
      <c r="B2720" s="110"/>
      <c r="C2720" s="110"/>
      <c r="D2720" s="110"/>
      <c r="E2720" s="110"/>
      <c r="F2720" s="110"/>
      <c r="G2720" s="110"/>
      <c r="H2720" s="109"/>
      <c r="I2720" s="109"/>
      <c r="J2720" s="109"/>
      <c r="K2720" s="109"/>
      <c r="L2720" s="107" t="str">
        <f>IF(COUNTA('Master Tables'!$A2720:$C2720)=0,"",IF(COUNTA('Master Tables'!$D2720:$E2720,'Master Tables'!$I2720)=3,"Yes","No"))</f>
        <v/>
      </c>
      <c r="M2720" s="107">
        <f>COUNTA('Master Tables'!$D2720:$E2720,'Master Tables'!$I2720)+IF('Master Tables'!$J2720="Yes",1,0)</f>
        <v>0</v>
      </c>
      <c r="N2720" s="108">
        <f>IF('Master Tables'!$M2720&gt;0,4,0)</f>
        <v>0</v>
      </c>
    </row>
    <row r="2721" spans="1:14">
      <c r="A2721" s="109"/>
      <c r="B2721" s="110"/>
      <c r="C2721" s="110"/>
      <c r="D2721" s="110"/>
      <c r="E2721" s="110"/>
      <c r="F2721" s="110"/>
      <c r="G2721" s="110"/>
      <c r="H2721" s="109"/>
      <c r="I2721" s="109"/>
      <c r="J2721" s="109"/>
      <c r="K2721" s="109"/>
      <c r="L2721" s="107" t="str">
        <f>IF(COUNTA('Master Tables'!$A2721:$C2721)=0,"",IF(COUNTA('Master Tables'!$D2721:$E2721,'Master Tables'!$I2721)=3,"Yes","No"))</f>
        <v/>
      </c>
      <c r="M2721" s="107">
        <f>COUNTA('Master Tables'!$D2721:$E2721,'Master Tables'!$I2721)+IF('Master Tables'!$J2721="Yes",1,0)</f>
        <v>0</v>
      </c>
      <c r="N2721" s="108">
        <f>IF('Master Tables'!$M2721&gt;0,4,0)</f>
        <v>0</v>
      </c>
    </row>
    <row r="2722" spans="1:14">
      <c r="A2722" s="109"/>
      <c r="B2722" s="110"/>
      <c r="C2722" s="110"/>
      <c r="D2722" s="110"/>
      <c r="E2722" s="110"/>
      <c r="F2722" s="110"/>
      <c r="G2722" s="110"/>
      <c r="H2722" s="109"/>
      <c r="I2722" s="109"/>
      <c r="J2722" s="109"/>
      <c r="K2722" s="109"/>
      <c r="L2722" s="107" t="str">
        <f>IF(COUNTA('Master Tables'!$A2722:$C2722)=0,"",IF(COUNTA('Master Tables'!$D2722:$E2722,'Master Tables'!$I2722)=3,"Yes","No"))</f>
        <v/>
      </c>
      <c r="M2722" s="107">
        <f>COUNTA('Master Tables'!$D2722:$E2722,'Master Tables'!$I2722)+IF('Master Tables'!$J2722="Yes",1,0)</f>
        <v>0</v>
      </c>
      <c r="N2722" s="108">
        <f>IF('Master Tables'!$M2722&gt;0,4,0)</f>
        <v>0</v>
      </c>
    </row>
    <row r="2723" spans="1:14">
      <c r="A2723" s="109"/>
      <c r="B2723" s="110"/>
      <c r="C2723" s="110"/>
      <c r="D2723" s="110"/>
      <c r="E2723" s="110"/>
      <c r="F2723" s="110"/>
      <c r="G2723" s="110"/>
      <c r="H2723" s="109"/>
      <c r="I2723" s="109"/>
      <c r="J2723" s="109"/>
      <c r="K2723" s="109"/>
      <c r="L2723" s="107" t="str">
        <f>IF(COUNTA('Master Tables'!$A2723:$C2723)=0,"",IF(COUNTA('Master Tables'!$D2723:$E2723,'Master Tables'!$I2723)=3,"Yes","No"))</f>
        <v/>
      </c>
      <c r="M2723" s="107">
        <f>COUNTA('Master Tables'!$D2723:$E2723,'Master Tables'!$I2723)+IF('Master Tables'!$J2723="Yes",1,0)</f>
        <v>0</v>
      </c>
      <c r="N2723" s="108">
        <f>IF('Master Tables'!$M2723&gt;0,4,0)</f>
        <v>0</v>
      </c>
    </row>
    <row r="2724" spans="1:14">
      <c r="A2724" s="109"/>
      <c r="B2724" s="110"/>
      <c r="C2724" s="110"/>
      <c r="D2724" s="110"/>
      <c r="E2724" s="110"/>
      <c r="F2724" s="110"/>
      <c r="G2724" s="110"/>
      <c r="H2724" s="109"/>
      <c r="I2724" s="109"/>
      <c r="J2724" s="109"/>
      <c r="K2724" s="109"/>
      <c r="L2724" s="107" t="str">
        <f>IF(COUNTA('Master Tables'!$A2724:$C2724)=0,"",IF(COUNTA('Master Tables'!$D2724:$E2724,'Master Tables'!$I2724)=3,"Yes","No"))</f>
        <v/>
      </c>
      <c r="M2724" s="107">
        <f>COUNTA('Master Tables'!$D2724:$E2724,'Master Tables'!$I2724)+IF('Master Tables'!$J2724="Yes",1,0)</f>
        <v>0</v>
      </c>
      <c r="N2724" s="108">
        <f>IF('Master Tables'!$M2724&gt;0,4,0)</f>
        <v>0</v>
      </c>
    </row>
    <row r="2725" spans="1:14">
      <c r="A2725" s="109"/>
      <c r="B2725" s="110"/>
      <c r="C2725" s="110"/>
      <c r="D2725" s="110"/>
      <c r="E2725" s="110"/>
      <c r="F2725" s="110"/>
      <c r="G2725" s="110"/>
      <c r="H2725" s="109"/>
      <c r="I2725" s="109"/>
      <c r="J2725" s="109"/>
      <c r="K2725" s="109"/>
      <c r="L2725" s="107" t="str">
        <f>IF(COUNTA('Master Tables'!$A2725:$C2725)=0,"",IF(COUNTA('Master Tables'!$D2725:$E2725,'Master Tables'!$I2725)=3,"Yes","No"))</f>
        <v/>
      </c>
      <c r="M2725" s="107">
        <f>COUNTA('Master Tables'!$D2725:$E2725,'Master Tables'!$I2725)+IF('Master Tables'!$J2725="Yes",1,0)</f>
        <v>0</v>
      </c>
      <c r="N2725" s="108">
        <f>IF('Master Tables'!$M2725&gt;0,4,0)</f>
        <v>0</v>
      </c>
    </row>
    <row r="2726" spans="1:14">
      <c r="A2726" s="109"/>
      <c r="B2726" s="110"/>
      <c r="C2726" s="110"/>
      <c r="D2726" s="110"/>
      <c r="E2726" s="110"/>
      <c r="F2726" s="110"/>
      <c r="G2726" s="110"/>
      <c r="H2726" s="109"/>
      <c r="I2726" s="109"/>
      <c r="J2726" s="109"/>
      <c r="K2726" s="109"/>
      <c r="L2726" s="107" t="str">
        <f>IF(COUNTA('Master Tables'!$A2726:$C2726)=0,"",IF(COUNTA('Master Tables'!$D2726:$E2726,'Master Tables'!$I2726)=3,"Yes","No"))</f>
        <v/>
      </c>
      <c r="M2726" s="107">
        <f>COUNTA('Master Tables'!$D2726:$E2726,'Master Tables'!$I2726)+IF('Master Tables'!$J2726="Yes",1,0)</f>
        <v>0</v>
      </c>
      <c r="N2726" s="108">
        <f>IF('Master Tables'!$M2726&gt;0,4,0)</f>
        <v>0</v>
      </c>
    </row>
    <row r="2727" spans="1:14">
      <c r="A2727" s="109"/>
      <c r="B2727" s="110"/>
      <c r="C2727" s="110"/>
      <c r="D2727" s="110"/>
      <c r="E2727" s="110"/>
      <c r="F2727" s="110"/>
      <c r="G2727" s="110"/>
      <c r="H2727" s="109"/>
      <c r="I2727" s="109"/>
      <c r="J2727" s="109"/>
      <c r="K2727" s="109"/>
      <c r="L2727" s="107" t="str">
        <f>IF(COUNTA('Master Tables'!$A2727:$C2727)=0,"",IF(COUNTA('Master Tables'!$D2727:$E2727,'Master Tables'!$I2727)=3,"Yes","No"))</f>
        <v/>
      </c>
      <c r="M2727" s="107">
        <f>COUNTA('Master Tables'!$D2727:$E2727,'Master Tables'!$I2727)+IF('Master Tables'!$J2727="Yes",1,0)</f>
        <v>0</v>
      </c>
      <c r="N2727" s="108">
        <f>IF('Master Tables'!$M2727&gt;0,4,0)</f>
        <v>0</v>
      </c>
    </row>
    <row r="2728" spans="1:14">
      <c r="A2728" s="109"/>
      <c r="B2728" s="110"/>
      <c r="C2728" s="110"/>
      <c r="D2728" s="110"/>
      <c r="E2728" s="110"/>
      <c r="F2728" s="110"/>
      <c r="G2728" s="110"/>
      <c r="H2728" s="109"/>
      <c r="I2728" s="109"/>
      <c r="J2728" s="109"/>
      <c r="K2728" s="109"/>
      <c r="L2728" s="107" t="str">
        <f>IF(COUNTA('Master Tables'!$A2728:$C2728)=0,"",IF(COUNTA('Master Tables'!$D2728:$E2728,'Master Tables'!$I2728)=3,"Yes","No"))</f>
        <v/>
      </c>
      <c r="M2728" s="107">
        <f>COUNTA('Master Tables'!$D2728:$E2728,'Master Tables'!$I2728)+IF('Master Tables'!$J2728="Yes",1,0)</f>
        <v>0</v>
      </c>
      <c r="N2728" s="108">
        <f>IF('Master Tables'!$M2728&gt;0,4,0)</f>
        <v>0</v>
      </c>
    </row>
    <row r="2729" spans="1:14">
      <c r="A2729" s="109"/>
      <c r="B2729" s="110"/>
      <c r="C2729" s="110"/>
      <c r="D2729" s="110"/>
      <c r="E2729" s="110"/>
      <c r="F2729" s="110"/>
      <c r="G2729" s="110"/>
      <c r="H2729" s="109"/>
      <c r="I2729" s="109"/>
      <c r="J2729" s="109"/>
      <c r="K2729" s="109"/>
      <c r="L2729" s="107" t="str">
        <f>IF(COUNTA('Master Tables'!$A2729:$C2729)=0,"",IF(COUNTA('Master Tables'!$D2729:$E2729,'Master Tables'!$I2729)=3,"Yes","No"))</f>
        <v/>
      </c>
      <c r="M2729" s="107">
        <f>COUNTA('Master Tables'!$D2729:$E2729,'Master Tables'!$I2729)+IF('Master Tables'!$J2729="Yes",1,0)</f>
        <v>0</v>
      </c>
      <c r="N2729" s="108">
        <f>IF('Master Tables'!$M2729&gt;0,4,0)</f>
        <v>0</v>
      </c>
    </row>
    <row r="2730" spans="1:14">
      <c r="A2730" s="109"/>
      <c r="B2730" s="110"/>
      <c r="C2730" s="110"/>
      <c r="D2730" s="110"/>
      <c r="E2730" s="110"/>
      <c r="F2730" s="110"/>
      <c r="G2730" s="110"/>
      <c r="H2730" s="109"/>
      <c r="I2730" s="109"/>
      <c r="J2730" s="109"/>
      <c r="K2730" s="109"/>
      <c r="L2730" s="107" t="str">
        <f>IF(COUNTA('Master Tables'!$A2730:$C2730)=0,"",IF(COUNTA('Master Tables'!$D2730:$E2730,'Master Tables'!$I2730)=3,"Yes","No"))</f>
        <v/>
      </c>
      <c r="M2730" s="107">
        <f>COUNTA('Master Tables'!$D2730:$E2730,'Master Tables'!$I2730)+IF('Master Tables'!$J2730="Yes",1,0)</f>
        <v>0</v>
      </c>
      <c r="N2730" s="108">
        <f>IF('Master Tables'!$M2730&gt;0,4,0)</f>
        <v>0</v>
      </c>
    </row>
    <row r="2731" spans="1:14">
      <c r="A2731" s="109"/>
      <c r="B2731" s="110"/>
      <c r="C2731" s="110"/>
      <c r="D2731" s="110"/>
      <c r="E2731" s="110"/>
      <c r="F2731" s="110"/>
      <c r="G2731" s="110"/>
      <c r="H2731" s="109"/>
      <c r="I2731" s="109"/>
      <c r="J2731" s="109"/>
      <c r="K2731" s="109"/>
      <c r="L2731" s="107" t="str">
        <f>IF(COUNTA('Master Tables'!$A2731:$C2731)=0,"",IF(COUNTA('Master Tables'!$D2731:$E2731,'Master Tables'!$I2731)=3,"Yes","No"))</f>
        <v/>
      </c>
      <c r="M2731" s="107">
        <f>COUNTA('Master Tables'!$D2731:$E2731,'Master Tables'!$I2731)+IF('Master Tables'!$J2731="Yes",1,0)</f>
        <v>0</v>
      </c>
      <c r="N2731" s="108">
        <f>IF('Master Tables'!$M2731&gt;0,4,0)</f>
        <v>0</v>
      </c>
    </row>
    <row r="2732" spans="1:14">
      <c r="A2732" s="109"/>
      <c r="B2732" s="110"/>
      <c r="C2732" s="110"/>
      <c r="D2732" s="110"/>
      <c r="E2732" s="110"/>
      <c r="F2732" s="110"/>
      <c r="G2732" s="110"/>
      <c r="H2732" s="109"/>
      <c r="I2732" s="109"/>
      <c r="J2732" s="109"/>
      <c r="K2732" s="109"/>
      <c r="L2732" s="107" t="str">
        <f>IF(COUNTA('Master Tables'!$A2732:$C2732)=0,"",IF(COUNTA('Master Tables'!$D2732:$E2732,'Master Tables'!$I2732)=3,"Yes","No"))</f>
        <v/>
      </c>
      <c r="M2732" s="107">
        <f>COUNTA('Master Tables'!$D2732:$E2732,'Master Tables'!$I2732)+IF('Master Tables'!$J2732="Yes",1,0)</f>
        <v>0</v>
      </c>
      <c r="N2732" s="108">
        <f>IF('Master Tables'!$M2732&gt;0,4,0)</f>
        <v>0</v>
      </c>
    </row>
    <row r="2733" spans="1:14">
      <c r="A2733" s="109"/>
      <c r="B2733" s="110"/>
      <c r="C2733" s="110"/>
      <c r="D2733" s="110"/>
      <c r="E2733" s="110"/>
      <c r="F2733" s="110"/>
      <c r="G2733" s="110"/>
      <c r="H2733" s="109"/>
      <c r="I2733" s="109"/>
      <c r="J2733" s="109"/>
      <c r="K2733" s="109"/>
      <c r="L2733" s="107" t="str">
        <f>IF(COUNTA('Master Tables'!$A2733:$C2733)=0,"",IF(COUNTA('Master Tables'!$D2733:$E2733,'Master Tables'!$I2733)=3,"Yes","No"))</f>
        <v/>
      </c>
      <c r="M2733" s="107">
        <f>COUNTA('Master Tables'!$D2733:$E2733,'Master Tables'!$I2733)+IF('Master Tables'!$J2733="Yes",1,0)</f>
        <v>0</v>
      </c>
      <c r="N2733" s="108">
        <f>IF('Master Tables'!$M2733&gt;0,4,0)</f>
        <v>0</v>
      </c>
    </row>
    <row r="2734" spans="1:14">
      <c r="A2734" s="109"/>
      <c r="B2734" s="110"/>
      <c r="C2734" s="110"/>
      <c r="D2734" s="110"/>
      <c r="E2734" s="110"/>
      <c r="F2734" s="110"/>
      <c r="G2734" s="110"/>
      <c r="H2734" s="109"/>
      <c r="I2734" s="109"/>
      <c r="J2734" s="109"/>
      <c r="K2734" s="109"/>
      <c r="L2734" s="107" t="str">
        <f>IF(COUNTA('Master Tables'!$A2734:$C2734)=0,"",IF(COUNTA('Master Tables'!$D2734:$E2734,'Master Tables'!$I2734)=3,"Yes","No"))</f>
        <v/>
      </c>
      <c r="M2734" s="107">
        <f>COUNTA('Master Tables'!$D2734:$E2734,'Master Tables'!$I2734)+IF('Master Tables'!$J2734="Yes",1,0)</f>
        <v>0</v>
      </c>
      <c r="N2734" s="108">
        <f>IF('Master Tables'!$M2734&gt;0,4,0)</f>
        <v>0</v>
      </c>
    </row>
    <row r="2735" spans="1:14">
      <c r="A2735" s="109"/>
      <c r="B2735" s="110"/>
      <c r="C2735" s="110"/>
      <c r="D2735" s="110"/>
      <c r="E2735" s="110"/>
      <c r="F2735" s="110"/>
      <c r="G2735" s="110"/>
      <c r="H2735" s="109"/>
      <c r="I2735" s="109"/>
      <c r="J2735" s="109"/>
      <c r="K2735" s="109"/>
      <c r="L2735" s="107" t="str">
        <f>IF(COUNTA('Master Tables'!$A2735:$C2735)=0,"",IF(COUNTA('Master Tables'!$D2735:$E2735,'Master Tables'!$I2735)=3,"Yes","No"))</f>
        <v/>
      </c>
      <c r="M2735" s="107">
        <f>COUNTA('Master Tables'!$D2735:$E2735,'Master Tables'!$I2735)+IF('Master Tables'!$J2735="Yes",1,0)</f>
        <v>0</v>
      </c>
      <c r="N2735" s="108">
        <f>IF('Master Tables'!$M2735&gt;0,4,0)</f>
        <v>0</v>
      </c>
    </row>
    <row r="2736" spans="1:14">
      <c r="A2736" s="109"/>
      <c r="B2736" s="110"/>
      <c r="C2736" s="110"/>
      <c r="D2736" s="110"/>
      <c r="E2736" s="110"/>
      <c r="F2736" s="110"/>
      <c r="G2736" s="110"/>
      <c r="H2736" s="109"/>
      <c r="I2736" s="109"/>
      <c r="J2736" s="109"/>
      <c r="K2736" s="109"/>
      <c r="L2736" s="107" t="str">
        <f>IF(COUNTA('Master Tables'!$A2736:$C2736)=0,"",IF(COUNTA('Master Tables'!$D2736:$E2736,'Master Tables'!$I2736)=3,"Yes","No"))</f>
        <v/>
      </c>
      <c r="M2736" s="107">
        <f>COUNTA('Master Tables'!$D2736:$E2736,'Master Tables'!$I2736)+IF('Master Tables'!$J2736="Yes",1,0)</f>
        <v>0</v>
      </c>
      <c r="N2736" s="108">
        <f>IF('Master Tables'!$M2736&gt;0,4,0)</f>
        <v>0</v>
      </c>
    </row>
    <row r="2737" spans="1:14">
      <c r="A2737" s="109"/>
      <c r="B2737" s="110"/>
      <c r="C2737" s="110"/>
      <c r="D2737" s="110"/>
      <c r="E2737" s="110"/>
      <c r="F2737" s="110"/>
      <c r="G2737" s="110"/>
      <c r="H2737" s="109"/>
      <c r="I2737" s="109"/>
      <c r="J2737" s="109"/>
      <c r="K2737" s="109"/>
      <c r="L2737" s="107" t="str">
        <f>IF(COUNTA('Master Tables'!$A2737:$C2737)=0,"",IF(COUNTA('Master Tables'!$D2737:$E2737,'Master Tables'!$I2737)=3,"Yes","No"))</f>
        <v/>
      </c>
      <c r="M2737" s="107">
        <f>COUNTA('Master Tables'!$D2737:$E2737,'Master Tables'!$I2737)+IF('Master Tables'!$J2737="Yes",1,0)</f>
        <v>0</v>
      </c>
      <c r="N2737" s="108">
        <f>IF('Master Tables'!$M2737&gt;0,4,0)</f>
        <v>0</v>
      </c>
    </row>
    <row r="2738" spans="1:14">
      <c r="A2738" s="109"/>
      <c r="B2738" s="110"/>
      <c r="C2738" s="110"/>
      <c r="D2738" s="110"/>
      <c r="E2738" s="110"/>
      <c r="F2738" s="110"/>
      <c r="G2738" s="110"/>
      <c r="H2738" s="109"/>
      <c r="I2738" s="109"/>
      <c r="J2738" s="109"/>
      <c r="K2738" s="109"/>
      <c r="L2738" s="107" t="str">
        <f>IF(COUNTA('Master Tables'!$A2738:$C2738)=0,"",IF(COUNTA('Master Tables'!$D2738:$E2738,'Master Tables'!$I2738)=3,"Yes","No"))</f>
        <v/>
      </c>
      <c r="M2738" s="107">
        <f>COUNTA('Master Tables'!$D2738:$E2738,'Master Tables'!$I2738)+IF('Master Tables'!$J2738="Yes",1,0)</f>
        <v>0</v>
      </c>
      <c r="N2738" s="108">
        <f>IF('Master Tables'!$M2738&gt;0,4,0)</f>
        <v>0</v>
      </c>
    </row>
    <row r="2739" spans="1:14">
      <c r="A2739" s="109"/>
      <c r="B2739" s="110"/>
      <c r="C2739" s="110"/>
      <c r="D2739" s="110"/>
      <c r="E2739" s="110"/>
      <c r="F2739" s="110"/>
      <c r="G2739" s="110"/>
      <c r="H2739" s="109"/>
      <c r="I2739" s="109"/>
      <c r="J2739" s="109"/>
      <c r="K2739" s="109"/>
      <c r="L2739" s="107" t="str">
        <f>IF(COUNTA('Master Tables'!$A2739:$C2739)=0,"",IF(COUNTA('Master Tables'!$D2739:$E2739,'Master Tables'!$I2739)=3,"Yes","No"))</f>
        <v/>
      </c>
      <c r="M2739" s="107">
        <f>COUNTA('Master Tables'!$D2739:$E2739,'Master Tables'!$I2739)+IF('Master Tables'!$J2739="Yes",1,0)</f>
        <v>0</v>
      </c>
      <c r="N2739" s="108">
        <f>IF('Master Tables'!$M2739&gt;0,4,0)</f>
        <v>0</v>
      </c>
    </row>
    <row r="2740" spans="1:14">
      <c r="A2740" s="109"/>
      <c r="B2740" s="110"/>
      <c r="C2740" s="110"/>
      <c r="D2740" s="110"/>
      <c r="E2740" s="110"/>
      <c r="F2740" s="110"/>
      <c r="G2740" s="110"/>
      <c r="H2740" s="109"/>
      <c r="I2740" s="109"/>
      <c r="J2740" s="109"/>
      <c r="K2740" s="109"/>
      <c r="L2740" s="107" t="str">
        <f>IF(COUNTA('Master Tables'!$A2740:$C2740)=0,"",IF(COUNTA('Master Tables'!$D2740:$E2740,'Master Tables'!$I2740)=3,"Yes","No"))</f>
        <v/>
      </c>
      <c r="M2740" s="107">
        <f>COUNTA('Master Tables'!$D2740:$E2740,'Master Tables'!$I2740)+IF('Master Tables'!$J2740="Yes",1,0)</f>
        <v>0</v>
      </c>
      <c r="N2740" s="108">
        <f>IF('Master Tables'!$M2740&gt;0,4,0)</f>
        <v>0</v>
      </c>
    </row>
    <row r="2741" spans="1:14">
      <c r="A2741" s="109"/>
      <c r="B2741" s="110"/>
      <c r="C2741" s="110"/>
      <c r="D2741" s="110"/>
      <c r="E2741" s="110"/>
      <c r="F2741" s="110"/>
      <c r="G2741" s="110"/>
      <c r="H2741" s="109"/>
      <c r="I2741" s="109"/>
      <c r="J2741" s="109"/>
      <c r="K2741" s="109"/>
      <c r="L2741" s="107" t="str">
        <f>IF(COUNTA('Master Tables'!$A2741:$C2741)=0,"",IF(COUNTA('Master Tables'!$D2741:$E2741,'Master Tables'!$I2741)=3,"Yes","No"))</f>
        <v/>
      </c>
      <c r="M2741" s="107">
        <f>COUNTA('Master Tables'!$D2741:$E2741,'Master Tables'!$I2741)+IF('Master Tables'!$J2741="Yes",1,0)</f>
        <v>0</v>
      </c>
      <c r="N2741" s="108">
        <f>IF('Master Tables'!$M2741&gt;0,4,0)</f>
        <v>0</v>
      </c>
    </row>
    <row r="2742" spans="1:14">
      <c r="A2742" s="109"/>
      <c r="B2742" s="110"/>
      <c r="C2742" s="110"/>
      <c r="D2742" s="110"/>
      <c r="E2742" s="110"/>
      <c r="F2742" s="110"/>
      <c r="G2742" s="110"/>
      <c r="H2742" s="109"/>
      <c r="I2742" s="109"/>
      <c r="J2742" s="109"/>
      <c r="K2742" s="109"/>
      <c r="L2742" s="107" t="str">
        <f>IF(COUNTA('Master Tables'!$A2742:$C2742)=0,"",IF(COUNTA('Master Tables'!$D2742:$E2742,'Master Tables'!$I2742)=3,"Yes","No"))</f>
        <v/>
      </c>
      <c r="M2742" s="107">
        <f>COUNTA('Master Tables'!$D2742:$E2742,'Master Tables'!$I2742)+IF('Master Tables'!$J2742="Yes",1,0)</f>
        <v>0</v>
      </c>
      <c r="N2742" s="108">
        <f>IF('Master Tables'!$M2742&gt;0,4,0)</f>
        <v>0</v>
      </c>
    </row>
    <row r="2743" spans="1:14">
      <c r="A2743" s="109"/>
      <c r="B2743" s="110"/>
      <c r="C2743" s="110"/>
      <c r="D2743" s="110"/>
      <c r="E2743" s="110"/>
      <c r="F2743" s="110"/>
      <c r="G2743" s="110"/>
      <c r="H2743" s="109"/>
      <c r="I2743" s="109"/>
      <c r="J2743" s="109"/>
      <c r="K2743" s="109"/>
      <c r="L2743" s="107" t="str">
        <f>IF(COUNTA('Master Tables'!$A2743:$C2743)=0,"",IF(COUNTA('Master Tables'!$D2743:$E2743,'Master Tables'!$I2743)=3,"Yes","No"))</f>
        <v/>
      </c>
      <c r="M2743" s="107">
        <f>COUNTA('Master Tables'!$D2743:$E2743,'Master Tables'!$I2743)+IF('Master Tables'!$J2743="Yes",1,0)</f>
        <v>0</v>
      </c>
      <c r="N2743" s="108">
        <f>IF('Master Tables'!$M2743&gt;0,4,0)</f>
        <v>0</v>
      </c>
    </row>
    <row r="2744" spans="1:14">
      <c r="A2744" s="109"/>
      <c r="B2744" s="110"/>
      <c r="C2744" s="110"/>
      <c r="D2744" s="110"/>
      <c r="E2744" s="110"/>
      <c r="F2744" s="110"/>
      <c r="G2744" s="110"/>
      <c r="H2744" s="109"/>
      <c r="I2744" s="109"/>
      <c r="J2744" s="109"/>
      <c r="K2744" s="109"/>
      <c r="L2744" s="107" t="str">
        <f>IF(COUNTA('Master Tables'!$A2744:$C2744)=0,"",IF(COUNTA('Master Tables'!$D2744:$E2744,'Master Tables'!$I2744)=3,"Yes","No"))</f>
        <v/>
      </c>
      <c r="M2744" s="107">
        <f>COUNTA('Master Tables'!$D2744:$E2744,'Master Tables'!$I2744)+IF('Master Tables'!$J2744="Yes",1,0)</f>
        <v>0</v>
      </c>
      <c r="N2744" s="108">
        <f>IF('Master Tables'!$M2744&gt;0,4,0)</f>
        <v>0</v>
      </c>
    </row>
    <row r="2745" spans="1:14">
      <c r="A2745" s="109"/>
      <c r="B2745" s="110"/>
      <c r="C2745" s="110"/>
      <c r="D2745" s="110"/>
      <c r="E2745" s="110"/>
      <c r="F2745" s="110"/>
      <c r="G2745" s="110"/>
      <c r="H2745" s="109"/>
      <c r="I2745" s="109"/>
      <c r="J2745" s="109"/>
      <c r="K2745" s="109"/>
      <c r="L2745" s="107" t="str">
        <f>IF(COUNTA('Master Tables'!$A2745:$C2745)=0,"",IF(COUNTA('Master Tables'!$D2745:$E2745,'Master Tables'!$I2745)=3,"Yes","No"))</f>
        <v/>
      </c>
      <c r="M2745" s="107">
        <f>COUNTA('Master Tables'!$D2745:$E2745,'Master Tables'!$I2745)+IF('Master Tables'!$J2745="Yes",1,0)</f>
        <v>0</v>
      </c>
      <c r="N2745" s="108">
        <f>IF('Master Tables'!$M2745&gt;0,4,0)</f>
        <v>0</v>
      </c>
    </row>
    <row r="2746" spans="1:14">
      <c r="A2746" s="109"/>
      <c r="B2746" s="110"/>
      <c r="C2746" s="110"/>
      <c r="D2746" s="110"/>
      <c r="E2746" s="110"/>
      <c r="F2746" s="110"/>
      <c r="G2746" s="110"/>
      <c r="H2746" s="109"/>
      <c r="I2746" s="109"/>
      <c r="J2746" s="109"/>
      <c r="K2746" s="109"/>
      <c r="L2746" s="107" t="str">
        <f>IF(COUNTA('Master Tables'!$A2746:$C2746)=0,"",IF(COUNTA('Master Tables'!$D2746:$E2746,'Master Tables'!$I2746)=3,"Yes","No"))</f>
        <v/>
      </c>
      <c r="M2746" s="107">
        <f>COUNTA('Master Tables'!$D2746:$E2746,'Master Tables'!$I2746)+IF('Master Tables'!$J2746="Yes",1,0)</f>
        <v>0</v>
      </c>
      <c r="N2746" s="108">
        <f>IF('Master Tables'!$M2746&gt;0,4,0)</f>
        <v>0</v>
      </c>
    </row>
    <row r="2747" spans="1:14">
      <c r="A2747" s="109"/>
      <c r="B2747" s="110"/>
      <c r="C2747" s="110"/>
      <c r="D2747" s="110"/>
      <c r="E2747" s="110"/>
      <c r="F2747" s="110"/>
      <c r="G2747" s="110"/>
      <c r="H2747" s="109"/>
      <c r="I2747" s="109"/>
      <c r="J2747" s="109"/>
      <c r="K2747" s="109"/>
      <c r="L2747" s="107" t="str">
        <f>IF(COUNTA('Master Tables'!$A2747:$C2747)=0,"",IF(COUNTA('Master Tables'!$D2747:$E2747,'Master Tables'!$I2747)=3,"Yes","No"))</f>
        <v/>
      </c>
      <c r="M2747" s="107">
        <f>COUNTA('Master Tables'!$D2747:$E2747,'Master Tables'!$I2747)+IF('Master Tables'!$J2747="Yes",1,0)</f>
        <v>0</v>
      </c>
      <c r="N2747" s="108">
        <f>IF('Master Tables'!$M2747&gt;0,4,0)</f>
        <v>0</v>
      </c>
    </row>
    <row r="2748" spans="1:14">
      <c r="A2748" s="109"/>
      <c r="B2748" s="110"/>
      <c r="C2748" s="110"/>
      <c r="D2748" s="110"/>
      <c r="E2748" s="110"/>
      <c r="F2748" s="110"/>
      <c r="G2748" s="110"/>
      <c r="H2748" s="109"/>
      <c r="I2748" s="109"/>
      <c r="J2748" s="109"/>
      <c r="K2748" s="109"/>
      <c r="L2748" s="107" t="str">
        <f>IF(COUNTA('Master Tables'!$A2748:$C2748)=0,"",IF(COUNTA('Master Tables'!$D2748:$E2748,'Master Tables'!$I2748)=3,"Yes","No"))</f>
        <v/>
      </c>
      <c r="M2748" s="107">
        <f>COUNTA('Master Tables'!$D2748:$E2748,'Master Tables'!$I2748)+IF('Master Tables'!$J2748="Yes",1,0)</f>
        <v>0</v>
      </c>
      <c r="N2748" s="108">
        <f>IF('Master Tables'!$M2748&gt;0,4,0)</f>
        <v>0</v>
      </c>
    </row>
    <row r="2749" spans="1:14">
      <c r="A2749" s="109"/>
      <c r="B2749" s="110"/>
      <c r="C2749" s="110"/>
      <c r="D2749" s="110"/>
      <c r="E2749" s="110"/>
      <c r="F2749" s="110"/>
      <c r="G2749" s="110"/>
      <c r="H2749" s="109"/>
      <c r="I2749" s="109"/>
      <c r="J2749" s="109"/>
      <c r="K2749" s="109"/>
      <c r="L2749" s="107" t="str">
        <f>IF(COUNTA('Master Tables'!$A2749:$C2749)=0,"",IF(COUNTA('Master Tables'!$D2749:$E2749,'Master Tables'!$I2749)=3,"Yes","No"))</f>
        <v/>
      </c>
      <c r="M2749" s="107">
        <f>COUNTA('Master Tables'!$D2749:$E2749,'Master Tables'!$I2749)+IF('Master Tables'!$J2749="Yes",1,0)</f>
        <v>0</v>
      </c>
      <c r="N2749" s="108">
        <f>IF('Master Tables'!$M2749&gt;0,4,0)</f>
        <v>0</v>
      </c>
    </row>
    <row r="2750" spans="1:14">
      <c r="A2750" s="109"/>
      <c r="B2750" s="110"/>
      <c r="C2750" s="110"/>
      <c r="D2750" s="110"/>
      <c r="E2750" s="110"/>
      <c r="F2750" s="110"/>
      <c r="G2750" s="110"/>
      <c r="H2750" s="109"/>
      <c r="I2750" s="109"/>
      <c r="J2750" s="109"/>
      <c r="K2750" s="109"/>
      <c r="L2750" s="107" t="str">
        <f>IF(COUNTA('Master Tables'!$A2750:$C2750)=0,"",IF(COUNTA('Master Tables'!$D2750:$E2750,'Master Tables'!$I2750)=3,"Yes","No"))</f>
        <v/>
      </c>
      <c r="M2750" s="107">
        <f>COUNTA('Master Tables'!$D2750:$E2750,'Master Tables'!$I2750)+IF('Master Tables'!$J2750="Yes",1,0)</f>
        <v>0</v>
      </c>
      <c r="N2750" s="108">
        <f>IF('Master Tables'!$M2750&gt;0,4,0)</f>
        <v>0</v>
      </c>
    </row>
    <row r="2751" spans="1:14">
      <c r="A2751" s="109"/>
      <c r="B2751" s="110"/>
      <c r="C2751" s="110"/>
      <c r="D2751" s="110"/>
      <c r="E2751" s="110"/>
      <c r="F2751" s="110"/>
      <c r="G2751" s="110"/>
      <c r="H2751" s="109"/>
      <c r="I2751" s="109"/>
      <c r="J2751" s="109"/>
      <c r="K2751" s="109"/>
      <c r="L2751" s="107" t="str">
        <f>IF(COUNTA('Master Tables'!$A2751:$C2751)=0,"",IF(COUNTA('Master Tables'!$D2751:$E2751,'Master Tables'!$I2751)=3,"Yes","No"))</f>
        <v/>
      </c>
      <c r="M2751" s="107">
        <f>COUNTA('Master Tables'!$D2751:$E2751,'Master Tables'!$I2751)+IF('Master Tables'!$J2751="Yes",1,0)</f>
        <v>0</v>
      </c>
      <c r="N2751" s="108">
        <f>IF('Master Tables'!$M2751&gt;0,4,0)</f>
        <v>0</v>
      </c>
    </row>
    <row r="2752" spans="1:14">
      <c r="A2752" s="109"/>
      <c r="B2752" s="110"/>
      <c r="C2752" s="110"/>
      <c r="D2752" s="110"/>
      <c r="E2752" s="110"/>
      <c r="F2752" s="110"/>
      <c r="G2752" s="110"/>
      <c r="H2752" s="109"/>
      <c r="I2752" s="109"/>
      <c r="J2752" s="109"/>
      <c r="K2752" s="109"/>
      <c r="L2752" s="107" t="str">
        <f>IF(COUNTA('Master Tables'!$A2752:$C2752)=0,"",IF(COUNTA('Master Tables'!$D2752:$E2752,'Master Tables'!$I2752)=3,"Yes","No"))</f>
        <v/>
      </c>
      <c r="M2752" s="107">
        <f>COUNTA('Master Tables'!$D2752:$E2752,'Master Tables'!$I2752)+IF('Master Tables'!$J2752="Yes",1,0)</f>
        <v>0</v>
      </c>
      <c r="N2752" s="108">
        <f>IF('Master Tables'!$M2752&gt;0,4,0)</f>
        <v>0</v>
      </c>
    </row>
    <row r="2753" spans="1:14">
      <c r="A2753" s="109"/>
      <c r="B2753" s="110"/>
      <c r="C2753" s="110"/>
      <c r="D2753" s="110"/>
      <c r="E2753" s="110"/>
      <c r="F2753" s="110"/>
      <c r="G2753" s="110"/>
      <c r="H2753" s="109"/>
      <c r="I2753" s="109"/>
      <c r="J2753" s="109"/>
      <c r="K2753" s="109"/>
      <c r="L2753" s="107" t="str">
        <f>IF(COUNTA('Master Tables'!$A2753:$C2753)=0,"",IF(COUNTA('Master Tables'!$D2753:$E2753,'Master Tables'!$I2753)=3,"Yes","No"))</f>
        <v/>
      </c>
      <c r="M2753" s="107">
        <f>COUNTA('Master Tables'!$D2753:$E2753,'Master Tables'!$I2753)+IF('Master Tables'!$J2753="Yes",1,0)</f>
        <v>0</v>
      </c>
      <c r="N2753" s="108">
        <f>IF('Master Tables'!$M2753&gt;0,4,0)</f>
        <v>0</v>
      </c>
    </row>
    <row r="2754" spans="1:14">
      <c r="A2754" s="109"/>
      <c r="B2754" s="110"/>
      <c r="C2754" s="110"/>
      <c r="D2754" s="110"/>
      <c r="E2754" s="110"/>
      <c r="F2754" s="110"/>
      <c r="G2754" s="110"/>
      <c r="H2754" s="109"/>
      <c r="I2754" s="109"/>
      <c r="J2754" s="109"/>
      <c r="K2754" s="109"/>
      <c r="L2754" s="107" t="str">
        <f>IF(COUNTA('Master Tables'!$A2754:$C2754)=0,"",IF(COUNTA('Master Tables'!$D2754:$E2754,'Master Tables'!$I2754)=3,"Yes","No"))</f>
        <v/>
      </c>
      <c r="M2754" s="107">
        <f>COUNTA('Master Tables'!$D2754:$E2754,'Master Tables'!$I2754)+IF('Master Tables'!$J2754="Yes",1,0)</f>
        <v>0</v>
      </c>
      <c r="N2754" s="108">
        <f>IF('Master Tables'!$M2754&gt;0,4,0)</f>
        <v>0</v>
      </c>
    </row>
    <row r="2755" spans="1:14">
      <c r="A2755" s="109"/>
      <c r="B2755" s="110"/>
      <c r="C2755" s="110"/>
      <c r="D2755" s="110"/>
      <c r="E2755" s="110"/>
      <c r="F2755" s="110"/>
      <c r="G2755" s="110"/>
      <c r="H2755" s="109"/>
      <c r="I2755" s="109"/>
      <c r="J2755" s="109"/>
      <c r="K2755" s="109"/>
      <c r="L2755" s="107" t="str">
        <f>IF(COUNTA('Master Tables'!$A2755:$C2755)=0,"",IF(COUNTA('Master Tables'!$D2755:$E2755,'Master Tables'!$I2755)=3,"Yes","No"))</f>
        <v/>
      </c>
      <c r="M2755" s="107">
        <f>COUNTA('Master Tables'!$D2755:$E2755,'Master Tables'!$I2755)+IF('Master Tables'!$J2755="Yes",1,0)</f>
        <v>0</v>
      </c>
      <c r="N2755" s="108">
        <f>IF('Master Tables'!$M2755&gt;0,4,0)</f>
        <v>0</v>
      </c>
    </row>
    <row r="2756" spans="1:14">
      <c r="A2756" s="109"/>
      <c r="B2756" s="110"/>
      <c r="C2756" s="110"/>
      <c r="D2756" s="110"/>
      <c r="E2756" s="110"/>
      <c r="F2756" s="110"/>
      <c r="G2756" s="110"/>
      <c r="H2756" s="109"/>
      <c r="I2756" s="109"/>
      <c r="J2756" s="109"/>
      <c r="K2756" s="109"/>
      <c r="L2756" s="107" t="str">
        <f>IF(COUNTA('Master Tables'!$A2756:$C2756)=0,"",IF(COUNTA('Master Tables'!$D2756:$E2756,'Master Tables'!$I2756)=3,"Yes","No"))</f>
        <v/>
      </c>
      <c r="M2756" s="107">
        <f>COUNTA('Master Tables'!$D2756:$E2756,'Master Tables'!$I2756)+IF('Master Tables'!$J2756="Yes",1,0)</f>
        <v>0</v>
      </c>
      <c r="N2756" s="108">
        <f>IF('Master Tables'!$M2756&gt;0,4,0)</f>
        <v>0</v>
      </c>
    </row>
    <row r="2757" spans="1:14">
      <c r="A2757" s="109"/>
      <c r="B2757" s="110"/>
      <c r="C2757" s="110"/>
      <c r="D2757" s="110"/>
      <c r="E2757" s="110"/>
      <c r="F2757" s="110"/>
      <c r="G2757" s="110"/>
      <c r="H2757" s="109"/>
      <c r="I2757" s="109"/>
      <c r="J2757" s="109"/>
      <c r="K2757" s="109"/>
      <c r="L2757" s="107" t="str">
        <f>IF(COUNTA('Master Tables'!$A2757:$C2757)=0,"",IF(COUNTA('Master Tables'!$D2757:$E2757,'Master Tables'!$I2757)=3,"Yes","No"))</f>
        <v/>
      </c>
      <c r="M2757" s="107">
        <f>COUNTA('Master Tables'!$D2757:$E2757,'Master Tables'!$I2757)+IF('Master Tables'!$J2757="Yes",1,0)</f>
        <v>0</v>
      </c>
      <c r="N2757" s="108">
        <f>IF('Master Tables'!$M2757&gt;0,4,0)</f>
        <v>0</v>
      </c>
    </row>
    <row r="2758" spans="1:14">
      <c r="A2758" s="109"/>
      <c r="B2758" s="110"/>
      <c r="C2758" s="110"/>
      <c r="D2758" s="110"/>
      <c r="E2758" s="110"/>
      <c r="F2758" s="110"/>
      <c r="G2758" s="110"/>
      <c r="H2758" s="109"/>
      <c r="I2758" s="109"/>
      <c r="J2758" s="109"/>
      <c r="K2758" s="109"/>
      <c r="L2758" s="107" t="str">
        <f>IF(COUNTA('Master Tables'!$A2758:$C2758)=0,"",IF(COUNTA('Master Tables'!$D2758:$E2758,'Master Tables'!$I2758)=3,"Yes","No"))</f>
        <v/>
      </c>
      <c r="M2758" s="107">
        <f>COUNTA('Master Tables'!$D2758:$E2758,'Master Tables'!$I2758)+IF('Master Tables'!$J2758="Yes",1,0)</f>
        <v>0</v>
      </c>
      <c r="N2758" s="108">
        <f>IF('Master Tables'!$M2758&gt;0,4,0)</f>
        <v>0</v>
      </c>
    </row>
    <row r="2759" spans="1:14">
      <c r="A2759" s="109"/>
      <c r="B2759" s="110"/>
      <c r="C2759" s="110"/>
      <c r="D2759" s="110"/>
      <c r="E2759" s="110"/>
      <c r="F2759" s="110"/>
      <c r="G2759" s="110"/>
      <c r="H2759" s="109"/>
      <c r="I2759" s="109"/>
      <c r="J2759" s="109"/>
      <c r="K2759" s="109"/>
      <c r="L2759" s="107" t="str">
        <f>IF(COUNTA('Master Tables'!$A2759:$C2759)=0,"",IF(COUNTA('Master Tables'!$D2759:$E2759,'Master Tables'!$I2759)=3,"Yes","No"))</f>
        <v/>
      </c>
      <c r="M2759" s="107">
        <f>COUNTA('Master Tables'!$D2759:$E2759,'Master Tables'!$I2759)+IF('Master Tables'!$J2759="Yes",1,0)</f>
        <v>0</v>
      </c>
      <c r="N2759" s="108">
        <f>IF('Master Tables'!$M2759&gt;0,4,0)</f>
        <v>0</v>
      </c>
    </row>
    <row r="2760" spans="1:14">
      <c r="A2760" s="109"/>
      <c r="B2760" s="110"/>
      <c r="C2760" s="110"/>
      <c r="D2760" s="110"/>
      <c r="E2760" s="110"/>
      <c r="F2760" s="110"/>
      <c r="G2760" s="110"/>
      <c r="H2760" s="109"/>
      <c r="I2760" s="109"/>
      <c r="J2760" s="109"/>
      <c r="K2760" s="109"/>
      <c r="L2760" s="107" t="str">
        <f>IF(COUNTA('Master Tables'!$A2760:$C2760)=0,"",IF(COUNTA('Master Tables'!$D2760:$E2760,'Master Tables'!$I2760)=3,"Yes","No"))</f>
        <v/>
      </c>
      <c r="M2760" s="107">
        <f>COUNTA('Master Tables'!$D2760:$E2760,'Master Tables'!$I2760)+IF('Master Tables'!$J2760="Yes",1,0)</f>
        <v>0</v>
      </c>
      <c r="N2760" s="108">
        <f>IF('Master Tables'!$M2760&gt;0,4,0)</f>
        <v>0</v>
      </c>
    </row>
    <row r="2761" spans="1:14">
      <c r="A2761" s="109"/>
      <c r="B2761" s="110"/>
      <c r="C2761" s="110"/>
      <c r="D2761" s="110"/>
      <c r="E2761" s="110"/>
      <c r="F2761" s="110"/>
      <c r="G2761" s="110"/>
      <c r="H2761" s="109"/>
      <c r="I2761" s="109"/>
      <c r="J2761" s="109"/>
      <c r="K2761" s="109"/>
      <c r="L2761" s="107" t="str">
        <f>IF(COUNTA('Master Tables'!$A2761:$C2761)=0,"",IF(COUNTA('Master Tables'!$D2761:$E2761,'Master Tables'!$I2761)=3,"Yes","No"))</f>
        <v/>
      </c>
      <c r="M2761" s="107">
        <f>COUNTA('Master Tables'!$D2761:$E2761,'Master Tables'!$I2761)+IF('Master Tables'!$J2761="Yes",1,0)</f>
        <v>0</v>
      </c>
      <c r="N2761" s="108">
        <f>IF('Master Tables'!$M2761&gt;0,4,0)</f>
        <v>0</v>
      </c>
    </row>
    <row r="2762" spans="1:14">
      <c r="A2762" s="109"/>
      <c r="B2762" s="110"/>
      <c r="C2762" s="110"/>
      <c r="D2762" s="110"/>
      <c r="E2762" s="110"/>
      <c r="F2762" s="110"/>
      <c r="G2762" s="110"/>
      <c r="H2762" s="109"/>
      <c r="I2762" s="109"/>
      <c r="J2762" s="109"/>
      <c r="K2762" s="109"/>
      <c r="L2762" s="107" t="str">
        <f>IF(COUNTA('Master Tables'!$A2762:$C2762)=0,"",IF(COUNTA('Master Tables'!$D2762:$E2762,'Master Tables'!$I2762)=3,"Yes","No"))</f>
        <v/>
      </c>
      <c r="M2762" s="107">
        <f>COUNTA('Master Tables'!$D2762:$E2762,'Master Tables'!$I2762)+IF('Master Tables'!$J2762="Yes",1,0)</f>
        <v>0</v>
      </c>
      <c r="N2762" s="108">
        <f>IF('Master Tables'!$M2762&gt;0,4,0)</f>
        <v>0</v>
      </c>
    </row>
    <row r="2763" spans="1:14">
      <c r="A2763" s="109"/>
      <c r="B2763" s="110"/>
      <c r="C2763" s="110"/>
      <c r="D2763" s="110"/>
      <c r="E2763" s="110"/>
      <c r="F2763" s="110"/>
      <c r="G2763" s="110"/>
      <c r="H2763" s="109"/>
      <c r="I2763" s="109"/>
      <c r="J2763" s="109"/>
      <c r="K2763" s="109"/>
      <c r="L2763" s="107" t="str">
        <f>IF(COUNTA('Master Tables'!$A2763:$C2763)=0,"",IF(COUNTA('Master Tables'!$D2763:$E2763,'Master Tables'!$I2763)=3,"Yes","No"))</f>
        <v/>
      </c>
      <c r="M2763" s="107">
        <f>COUNTA('Master Tables'!$D2763:$E2763,'Master Tables'!$I2763)+IF('Master Tables'!$J2763="Yes",1,0)</f>
        <v>0</v>
      </c>
      <c r="N2763" s="108">
        <f>IF('Master Tables'!$M2763&gt;0,4,0)</f>
        <v>0</v>
      </c>
    </row>
    <row r="2764" spans="1:14">
      <c r="A2764" s="109"/>
      <c r="B2764" s="110"/>
      <c r="C2764" s="110"/>
      <c r="D2764" s="110"/>
      <c r="E2764" s="110"/>
      <c r="F2764" s="110"/>
      <c r="G2764" s="110"/>
      <c r="H2764" s="109"/>
      <c r="I2764" s="109"/>
      <c r="J2764" s="109"/>
      <c r="K2764" s="109"/>
      <c r="L2764" s="107" t="str">
        <f>IF(COUNTA('Master Tables'!$A2764:$C2764)=0,"",IF(COUNTA('Master Tables'!$D2764:$E2764,'Master Tables'!$I2764)=3,"Yes","No"))</f>
        <v/>
      </c>
      <c r="M2764" s="107">
        <f>COUNTA('Master Tables'!$D2764:$E2764,'Master Tables'!$I2764)+IF('Master Tables'!$J2764="Yes",1,0)</f>
        <v>0</v>
      </c>
      <c r="N2764" s="108">
        <f>IF('Master Tables'!$M2764&gt;0,4,0)</f>
        <v>0</v>
      </c>
    </row>
    <row r="2765" spans="1:14">
      <c r="A2765" s="109"/>
      <c r="B2765" s="110"/>
      <c r="C2765" s="110"/>
      <c r="D2765" s="110"/>
      <c r="E2765" s="110"/>
      <c r="F2765" s="110"/>
      <c r="G2765" s="110"/>
      <c r="H2765" s="109"/>
      <c r="I2765" s="109"/>
      <c r="J2765" s="109"/>
      <c r="K2765" s="109"/>
      <c r="L2765" s="107" t="str">
        <f>IF(COUNTA('Master Tables'!$A2765:$C2765)=0,"",IF(COUNTA('Master Tables'!$D2765:$E2765,'Master Tables'!$I2765)=3,"Yes","No"))</f>
        <v/>
      </c>
      <c r="M2765" s="107">
        <f>COUNTA('Master Tables'!$D2765:$E2765,'Master Tables'!$I2765)+IF('Master Tables'!$J2765="Yes",1,0)</f>
        <v>0</v>
      </c>
      <c r="N2765" s="108">
        <f>IF('Master Tables'!$M2765&gt;0,4,0)</f>
        <v>0</v>
      </c>
    </row>
    <row r="2766" spans="1:14">
      <c r="A2766" s="109"/>
      <c r="B2766" s="110"/>
      <c r="C2766" s="110"/>
      <c r="D2766" s="110"/>
      <c r="E2766" s="110"/>
      <c r="F2766" s="110"/>
      <c r="G2766" s="110"/>
      <c r="H2766" s="109"/>
      <c r="I2766" s="109"/>
      <c r="J2766" s="109"/>
      <c r="K2766" s="109"/>
      <c r="L2766" s="107" t="str">
        <f>IF(COUNTA('Master Tables'!$A2766:$C2766)=0,"",IF(COUNTA('Master Tables'!$D2766:$E2766,'Master Tables'!$I2766)=3,"Yes","No"))</f>
        <v/>
      </c>
      <c r="M2766" s="107">
        <f>COUNTA('Master Tables'!$D2766:$E2766,'Master Tables'!$I2766)+IF('Master Tables'!$J2766="Yes",1,0)</f>
        <v>0</v>
      </c>
      <c r="N2766" s="108">
        <f>IF('Master Tables'!$M2766&gt;0,4,0)</f>
        <v>0</v>
      </c>
    </row>
    <row r="2767" spans="1:14">
      <c r="A2767" s="109"/>
      <c r="B2767" s="110"/>
      <c r="C2767" s="110"/>
      <c r="D2767" s="110"/>
      <c r="E2767" s="110"/>
      <c r="F2767" s="110"/>
      <c r="G2767" s="110"/>
      <c r="H2767" s="109"/>
      <c r="I2767" s="109"/>
      <c r="J2767" s="109"/>
      <c r="K2767" s="109"/>
      <c r="L2767" s="107" t="str">
        <f>IF(COUNTA('Master Tables'!$A2767:$C2767)=0,"",IF(COUNTA('Master Tables'!$D2767:$E2767,'Master Tables'!$I2767)=3,"Yes","No"))</f>
        <v/>
      </c>
      <c r="M2767" s="107">
        <f>COUNTA('Master Tables'!$D2767:$E2767,'Master Tables'!$I2767)+IF('Master Tables'!$J2767="Yes",1,0)</f>
        <v>0</v>
      </c>
      <c r="N2767" s="108">
        <f>IF('Master Tables'!$M2767&gt;0,4,0)</f>
        <v>0</v>
      </c>
    </row>
    <row r="2768" spans="1:14">
      <c r="A2768" s="109"/>
      <c r="B2768" s="110"/>
      <c r="C2768" s="110"/>
      <c r="D2768" s="110"/>
      <c r="E2768" s="110"/>
      <c r="F2768" s="110"/>
      <c r="G2768" s="110"/>
      <c r="H2768" s="109"/>
      <c r="I2768" s="109"/>
      <c r="J2768" s="109"/>
      <c r="K2768" s="109"/>
      <c r="L2768" s="107" t="str">
        <f>IF(COUNTA('Master Tables'!$A2768:$C2768)=0,"",IF(COUNTA('Master Tables'!$D2768:$E2768,'Master Tables'!$I2768)=3,"Yes","No"))</f>
        <v/>
      </c>
      <c r="M2768" s="107">
        <f>COUNTA('Master Tables'!$D2768:$E2768,'Master Tables'!$I2768)+IF('Master Tables'!$J2768="Yes",1,0)</f>
        <v>0</v>
      </c>
      <c r="N2768" s="108">
        <f>IF('Master Tables'!$M2768&gt;0,4,0)</f>
        <v>0</v>
      </c>
    </row>
    <row r="2769" spans="1:14">
      <c r="A2769" s="109"/>
      <c r="B2769" s="110"/>
      <c r="C2769" s="110"/>
      <c r="D2769" s="110"/>
      <c r="E2769" s="110"/>
      <c r="F2769" s="110"/>
      <c r="G2769" s="110"/>
      <c r="H2769" s="109"/>
      <c r="I2769" s="109"/>
      <c r="J2769" s="109"/>
      <c r="K2769" s="109"/>
      <c r="L2769" s="107" t="str">
        <f>IF(COUNTA('Master Tables'!$A2769:$C2769)=0,"",IF(COUNTA('Master Tables'!$D2769:$E2769,'Master Tables'!$I2769)=3,"Yes","No"))</f>
        <v/>
      </c>
      <c r="M2769" s="107">
        <f>COUNTA('Master Tables'!$D2769:$E2769,'Master Tables'!$I2769)+IF('Master Tables'!$J2769="Yes",1,0)</f>
        <v>0</v>
      </c>
      <c r="N2769" s="108">
        <f>IF('Master Tables'!$M2769&gt;0,4,0)</f>
        <v>0</v>
      </c>
    </row>
    <row r="2770" spans="1:14">
      <c r="A2770" s="109"/>
      <c r="B2770" s="110"/>
      <c r="C2770" s="110"/>
      <c r="D2770" s="110"/>
      <c r="E2770" s="110"/>
      <c r="F2770" s="110"/>
      <c r="G2770" s="110"/>
      <c r="H2770" s="109"/>
      <c r="I2770" s="109"/>
      <c r="J2770" s="109"/>
      <c r="K2770" s="109"/>
      <c r="L2770" s="107" t="str">
        <f>IF(COUNTA('Master Tables'!$A2770:$C2770)=0,"",IF(COUNTA('Master Tables'!$D2770:$E2770,'Master Tables'!$I2770)=3,"Yes","No"))</f>
        <v/>
      </c>
      <c r="M2770" s="107">
        <f>COUNTA('Master Tables'!$D2770:$E2770,'Master Tables'!$I2770)+IF('Master Tables'!$J2770="Yes",1,0)</f>
        <v>0</v>
      </c>
      <c r="N2770" s="108">
        <f>IF('Master Tables'!$M2770&gt;0,4,0)</f>
        <v>0</v>
      </c>
    </row>
    <row r="2771" spans="1:14">
      <c r="A2771" s="109"/>
      <c r="B2771" s="110"/>
      <c r="C2771" s="110"/>
      <c r="D2771" s="110"/>
      <c r="E2771" s="110"/>
      <c r="F2771" s="110"/>
      <c r="G2771" s="110"/>
      <c r="H2771" s="109"/>
      <c r="I2771" s="109"/>
      <c r="J2771" s="109"/>
      <c r="K2771" s="109"/>
      <c r="L2771" s="107" t="str">
        <f>IF(COUNTA('Master Tables'!$A2771:$C2771)=0,"",IF(COUNTA('Master Tables'!$D2771:$E2771,'Master Tables'!$I2771)=3,"Yes","No"))</f>
        <v/>
      </c>
      <c r="M2771" s="107">
        <f>COUNTA('Master Tables'!$D2771:$E2771,'Master Tables'!$I2771)+IF('Master Tables'!$J2771="Yes",1,0)</f>
        <v>0</v>
      </c>
      <c r="N2771" s="108">
        <f>IF('Master Tables'!$M2771&gt;0,4,0)</f>
        <v>0</v>
      </c>
    </row>
    <row r="2772" spans="1:14">
      <c r="A2772" s="109"/>
      <c r="B2772" s="110"/>
      <c r="C2772" s="110"/>
      <c r="D2772" s="110"/>
      <c r="E2772" s="110"/>
      <c r="F2772" s="110"/>
      <c r="G2772" s="110"/>
      <c r="H2772" s="109"/>
      <c r="I2772" s="109"/>
      <c r="J2772" s="109"/>
      <c r="K2772" s="109"/>
      <c r="L2772" s="107" t="str">
        <f>IF(COUNTA('Master Tables'!$A2772:$C2772)=0,"",IF(COUNTA('Master Tables'!$D2772:$E2772,'Master Tables'!$I2772)=3,"Yes","No"))</f>
        <v/>
      </c>
      <c r="M2772" s="107">
        <f>COUNTA('Master Tables'!$D2772:$E2772,'Master Tables'!$I2772)+IF('Master Tables'!$J2772="Yes",1,0)</f>
        <v>0</v>
      </c>
      <c r="N2772" s="108">
        <f>IF('Master Tables'!$M2772&gt;0,4,0)</f>
        <v>0</v>
      </c>
    </row>
    <row r="2773" spans="1:14">
      <c r="A2773" s="109"/>
      <c r="B2773" s="110"/>
      <c r="C2773" s="110"/>
      <c r="D2773" s="110"/>
      <c r="E2773" s="110"/>
      <c r="F2773" s="110"/>
      <c r="G2773" s="110"/>
      <c r="H2773" s="109"/>
      <c r="I2773" s="109"/>
      <c r="J2773" s="109"/>
      <c r="K2773" s="109"/>
      <c r="L2773" s="107" t="str">
        <f>IF(COUNTA('Master Tables'!$A2773:$C2773)=0,"",IF(COUNTA('Master Tables'!$D2773:$E2773,'Master Tables'!$I2773)=3,"Yes","No"))</f>
        <v/>
      </c>
      <c r="M2773" s="107">
        <f>COUNTA('Master Tables'!$D2773:$E2773,'Master Tables'!$I2773)+IF('Master Tables'!$J2773="Yes",1,0)</f>
        <v>0</v>
      </c>
      <c r="N2773" s="108">
        <f>IF('Master Tables'!$M2773&gt;0,4,0)</f>
        <v>0</v>
      </c>
    </row>
    <row r="2774" spans="1:14">
      <c r="A2774" s="109"/>
      <c r="B2774" s="110"/>
      <c r="C2774" s="110"/>
      <c r="D2774" s="110"/>
      <c r="E2774" s="110"/>
      <c r="F2774" s="110"/>
      <c r="G2774" s="110"/>
      <c r="H2774" s="109"/>
      <c r="I2774" s="109"/>
      <c r="J2774" s="109"/>
      <c r="K2774" s="109"/>
      <c r="L2774" s="107" t="str">
        <f>IF(COUNTA('Master Tables'!$A2774:$C2774)=0,"",IF(COUNTA('Master Tables'!$D2774:$E2774,'Master Tables'!$I2774)=3,"Yes","No"))</f>
        <v/>
      </c>
      <c r="M2774" s="107">
        <f>COUNTA('Master Tables'!$D2774:$E2774,'Master Tables'!$I2774)+IF('Master Tables'!$J2774="Yes",1,0)</f>
        <v>0</v>
      </c>
      <c r="N2774" s="108">
        <f>IF('Master Tables'!$M2774&gt;0,4,0)</f>
        <v>0</v>
      </c>
    </row>
    <row r="2775" spans="1:14">
      <c r="A2775" s="109"/>
      <c r="B2775" s="110"/>
      <c r="C2775" s="110"/>
      <c r="D2775" s="110"/>
      <c r="E2775" s="110"/>
      <c r="F2775" s="110"/>
      <c r="G2775" s="110"/>
      <c r="H2775" s="109"/>
      <c r="I2775" s="109"/>
      <c r="J2775" s="109"/>
      <c r="K2775" s="109"/>
      <c r="L2775" s="107" t="str">
        <f>IF(COUNTA('Master Tables'!$A2775:$C2775)=0,"",IF(COUNTA('Master Tables'!$D2775:$E2775,'Master Tables'!$I2775)=3,"Yes","No"))</f>
        <v/>
      </c>
      <c r="M2775" s="107">
        <f>COUNTA('Master Tables'!$D2775:$E2775,'Master Tables'!$I2775)+IF('Master Tables'!$J2775="Yes",1,0)</f>
        <v>0</v>
      </c>
      <c r="N2775" s="108">
        <f>IF('Master Tables'!$M2775&gt;0,4,0)</f>
        <v>0</v>
      </c>
    </row>
    <row r="2776" spans="1:14">
      <c r="A2776" s="109"/>
      <c r="B2776" s="110"/>
      <c r="C2776" s="110"/>
      <c r="D2776" s="110"/>
      <c r="E2776" s="110"/>
      <c r="F2776" s="110"/>
      <c r="G2776" s="110"/>
      <c r="H2776" s="109"/>
      <c r="I2776" s="109"/>
      <c r="J2776" s="109"/>
      <c r="K2776" s="109"/>
      <c r="L2776" s="107" t="str">
        <f>IF(COUNTA('Master Tables'!$A2776:$C2776)=0,"",IF(COUNTA('Master Tables'!$D2776:$E2776,'Master Tables'!$I2776)=3,"Yes","No"))</f>
        <v/>
      </c>
      <c r="M2776" s="107">
        <f>COUNTA('Master Tables'!$D2776:$E2776,'Master Tables'!$I2776)+IF('Master Tables'!$J2776="Yes",1,0)</f>
        <v>0</v>
      </c>
      <c r="N2776" s="108">
        <f>IF('Master Tables'!$M2776&gt;0,4,0)</f>
        <v>0</v>
      </c>
    </row>
    <row r="2777" spans="1:14">
      <c r="A2777" s="109"/>
      <c r="B2777" s="110"/>
      <c r="C2777" s="110"/>
      <c r="D2777" s="110"/>
      <c r="E2777" s="110"/>
      <c r="F2777" s="110"/>
      <c r="G2777" s="110"/>
      <c r="H2777" s="109"/>
      <c r="I2777" s="109"/>
      <c r="J2777" s="109"/>
      <c r="K2777" s="109"/>
      <c r="L2777" s="107" t="str">
        <f>IF(COUNTA('Master Tables'!$A2777:$C2777)=0,"",IF(COUNTA('Master Tables'!$D2777:$E2777,'Master Tables'!$I2777)=3,"Yes","No"))</f>
        <v/>
      </c>
      <c r="M2777" s="107">
        <f>COUNTA('Master Tables'!$D2777:$E2777,'Master Tables'!$I2777)+IF('Master Tables'!$J2777="Yes",1,0)</f>
        <v>0</v>
      </c>
      <c r="N2777" s="108">
        <f>IF('Master Tables'!$M2777&gt;0,4,0)</f>
        <v>0</v>
      </c>
    </row>
    <row r="2778" spans="1:14">
      <c r="A2778" s="109"/>
      <c r="B2778" s="110"/>
      <c r="C2778" s="110"/>
      <c r="D2778" s="110"/>
      <c r="E2778" s="110"/>
      <c r="F2778" s="110"/>
      <c r="G2778" s="110"/>
      <c r="H2778" s="109"/>
      <c r="I2778" s="109"/>
      <c r="J2778" s="109"/>
      <c r="K2778" s="109"/>
      <c r="L2778" s="107" t="str">
        <f>IF(COUNTA('Master Tables'!$A2778:$C2778)=0,"",IF(COUNTA('Master Tables'!$D2778:$E2778,'Master Tables'!$I2778)=3,"Yes","No"))</f>
        <v/>
      </c>
      <c r="M2778" s="107">
        <f>COUNTA('Master Tables'!$D2778:$E2778,'Master Tables'!$I2778)+IF('Master Tables'!$J2778="Yes",1,0)</f>
        <v>0</v>
      </c>
      <c r="N2778" s="108">
        <f>IF('Master Tables'!$M2778&gt;0,4,0)</f>
        <v>0</v>
      </c>
    </row>
    <row r="2779" spans="1:14">
      <c r="A2779" s="109"/>
      <c r="B2779" s="110"/>
      <c r="C2779" s="110"/>
      <c r="D2779" s="110"/>
      <c r="E2779" s="110"/>
      <c r="F2779" s="110"/>
      <c r="G2779" s="110"/>
      <c r="H2779" s="109"/>
      <c r="I2779" s="109"/>
      <c r="J2779" s="109"/>
      <c r="K2779" s="109"/>
      <c r="L2779" s="107" t="str">
        <f>IF(COUNTA('Master Tables'!$A2779:$C2779)=0,"",IF(COUNTA('Master Tables'!$D2779:$E2779,'Master Tables'!$I2779)=3,"Yes","No"))</f>
        <v/>
      </c>
      <c r="M2779" s="107">
        <f>COUNTA('Master Tables'!$D2779:$E2779,'Master Tables'!$I2779)+IF('Master Tables'!$J2779="Yes",1,0)</f>
        <v>0</v>
      </c>
      <c r="N2779" s="108">
        <f>IF('Master Tables'!$M2779&gt;0,4,0)</f>
        <v>0</v>
      </c>
    </row>
    <row r="2780" spans="1:14">
      <c r="A2780" s="109"/>
      <c r="B2780" s="110"/>
      <c r="C2780" s="110"/>
      <c r="D2780" s="110"/>
      <c r="E2780" s="110"/>
      <c r="F2780" s="110"/>
      <c r="G2780" s="110"/>
      <c r="H2780" s="109"/>
      <c r="I2780" s="109"/>
      <c r="J2780" s="109"/>
      <c r="K2780" s="109"/>
      <c r="L2780" s="107" t="str">
        <f>IF(COUNTA('Master Tables'!$A2780:$C2780)=0,"",IF(COUNTA('Master Tables'!$D2780:$E2780,'Master Tables'!$I2780)=3,"Yes","No"))</f>
        <v/>
      </c>
      <c r="M2780" s="107">
        <f>COUNTA('Master Tables'!$D2780:$E2780,'Master Tables'!$I2780)+IF('Master Tables'!$J2780="Yes",1,0)</f>
        <v>0</v>
      </c>
      <c r="N2780" s="108">
        <f>IF('Master Tables'!$M2780&gt;0,4,0)</f>
        <v>0</v>
      </c>
    </row>
    <row r="2781" spans="1:14">
      <c r="A2781" s="109"/>
      <c r="B2781" s="110"/>
      <c r="C2781" s="110"/>
      <c r="D2781" s="110"/>
      <c r="E2781" s="110"/>
      <c r="F2781" s="110"/>
      <c r="G2781" s="110"/>
      <c r="H2781" s="109"/>
      <c r="I2781" s="109"/>
      <c r="J2781" s="109"/>
      <c r="K2781" s="109"/>
      <c r="L2781" s="107" t="str">
        <f>IF(COUNTA('Master Tables'!$A2781:$C2781)=0,"",IF(COUNTA('Master Tables'!$D2781:$E2781,'Master Tables'!$I2781)=3,"Yes","No"))</f>
        <v/>
      </c>
      <c r="M2781" s="107">
        <f>COUNTA('Master Tables'!$D2781:$E2781,'Master Tables'!$I2781)+IF('Master Tables'!$J2781="Yes",1,0)</f>
        <v>0</v>
      </c>
      <c r="N2781" s="108">
        <f>IF('Master Tables'!$M2781&gt;0,4,0)</f>
        <v>0</v>
      </c>
    </row>
    <row r="2782" spans="1:14">
      <c r="A2782" s="109"/>
      <c r="B2782" s="110"/>
      <c r="C2782" s="110"/>
      <c r="D2782" s="110"/>
      <c r="E2782" s="110"/>
      <c r="F2782" s="110"/>
      <c r="G2782" s="110"/>
      <c r="H2782" s="109"/>
      <c r="I2782" s="109"/>
      <c r="J2782" s="109"/>
      <c r="K2782" s="109"/>
      <c r="L2782" s="107" t="str">
        <f>IF(COUNTA('Master Tables'!$A2782:$C2782)=0,"",IF(COUNTA('Master Tables'!$D2782:$E2782,'Master Tables'!$I2782)=3,"Yes","No"))</f>
        <v/>
      </c>
      <c r="M2782" s="107">
        <f>COUNTA('Master Tables'!$D2782:$E2782,'Master Tables'!$I2782)+IF('Master Tables'!$J2782="Yes",1,0)</f>
        <v>0</v>
      </c>
      <c r="N2782" s="108">
        <f>IF('Master Tables'!$M2782&gt;0,4,0)</f>
        <v>0</v>
      </c>
    </row>
    <row r="2783" spans="1:14">
      <c r="A2783" s="109"/>
      <c r="B2783" s="110"/>
      <c r="C2783" s="110"/>
      <c r="D2783" s="110"/>
      <c r="E2783" s="110"/>
      <c r="F2783" s="110"/>
      <c r="G2783" s="110"/>
      <c r="H2783" s="109"/>
      <c r="I2783" s="109"/>
      <c r="J2783" s="109"/>
      <c r="K2783" s="109"/>
      <c r="L2783" s="107" t="str">
        <f>IF(COUNTA('Master Tables'!$A2783:$C2783)=0,"",IF(COUNTA('Master Tables'!$D2783:$E2783,'Master Tables'!$I2783)=3,"Yes","No"))</f>
        <v/>
      </c>
      <c r="M2783" s="107">
        <f>COUNTA('Master Tables'!$D2783:$E2783,'Master Tables'!$I2783)+IF('Master Tables'!$J2783="Yes",1,0)</f>
        <v>0</v>
      </c>
      <c r="N2783" s="108">
        <f>IF('Master Tables'!$M2783&gt;0,4,0)</f>
        <v>0</v>
      </c>
    </row>
    <row r="2784" spans="1:14">
      <c r="A2784" s="109"/>
      <c r="B2784" s="110"/>
      <c r="C2784" s="110"/>
      <c r="D2784" s="110"/>
      <c r="E2784" s="110"/>
      <c r="F2784" s="110"/>
      <c r="G2784" s="110"/>
      <c r="H2784" s="109"/>
      <c r="I2784" s="109"/>
      <c r="J2784" s="109"/>
      <c r="K2784" s="109"/>
      <c r="L2784" s="107" t="str">
        <f>IF(COUNTA('Master Tables'!$A2784:$C2784)=0,"",IF(COUNTA('Master Tables'!$D2784:$E2784,'Master Tables'!$I2784)=3,"Yes","No"))</f>
        <v/>
      </c>
      <c r="M2784" s="107">
        <f>COUNTA('Master Tables'!$D2784:$E2784,'Master Tables'!$I2784)+IF('Master Tables'!$J2784="Yes",1,0)</f>
        <v>0</v>
      </c>
      <c r="N2784" s="108">
        <f>IF('Master Tables'!$M2784&gt;0,4,0)</f>
        <v>0</v>
      </c>
    </row>
    <row r="2785" spans="1:14">
      <c r="A2785" s="109"/>
      <c r="B2785" s="110"/>
      <c r="C2785" s="110"/>
      <c r="D2785" s="110"/>
      <c r="E2785" s="110"/>
      <c r="F2785" s="110"/>
      <c r="G2785" s="110"/>
      <c r="H2785" s="109"/>
      <c r="I2785" s="109"/>
      <c r="J2785" s="109"/>
      <c r="K2785" s="109"/>
      <c r="L2785" s="107" t="str">
        <f>IF(COUNTA('Master Tables'!$A2785:$C2785)=0,"",IF(COUNTA('Master Tables'!$D2785:$E2785,'Master Tables'!$I2785)=3,"Yes","No"))</f>
        <v/>
      </c>
      <c r="M2785" s="107">
        <f>COUNTA('Master Tables'!$D2785:$E2785,'Master Tables'!$I2785)+IF('Master Tables'!$J2785="Yes",1,0)</f>
        <v>0</v>
      </c>
      <c r="N2785" s="108">
        <f>IF('Master Tables'!$M2785&gt;0,4,0)</f>
        <v>0</v>
      </c>
    </row>
    <row r="2786" spans="1:14">
      <c r="A2786" s="109"/>
      <c r="B2786" s="110"/>
      <c r="C2786" s="110"/>
      <c r="D2786" s="110"/>
      <c r="E2786" s="110"/>
      <c r="F2786" s="110"/>
      <c r="G2786" s="110"/>
      <c r="H2786" s="109"/>
      <c r="I2786" s="109"/>
      <c r="J2786" s="109"/>
      <c r="K2786" s="109"/>
      <c r="L2786" s="107" t="str">
        <f>IF(COUNTA('Master Tables'!$A2786:$C2786)=0,"",IF(COUNTA('Master Tables'!$D2786:$E2786,'Master Tables'!$I2786)=3,"Yes","No"))</f>
        <v/>
      </c>
      <c r="M2786" s="107">
        <f>COUNTA('Master Tables'!$D2786:$E2786,'Master Tables'!$I2786)+IF('Master Tables'!$J2786="Yes",1,0)</f>
        <v>0</v>
      </c>
      <c r="N2786" s="108">
        <f>IF('Master Tables'!$M2786&gt;0,4,0)</f>
        <v>0</v>
      </c>
    </row>
    <row r="2787" spans="1:14">
      <c r="A2787" s="109"/>
      <c r="B2787" s="110"/>
      <c r="C2787" s="110"/>
      <c r="D2787" s="110"/>
      <c r="E2787" s="110"/>
      <c r="F2787" s="110"/>
      <c r="G2787" s="110"/>
      <c r="H2787" s="109"/>
      <c r="I2787" s="109"/>
      <c r="J2787" s="109"/>
      <c r="K2787" s="109"/>
      <c r="L2787" s="107" t="str">
        <f>IF(COUNTA('Master Tables'!$A2787:$C2787)=0,"",IF(COUNTA('Master Tables'!$D2787:$E2787,'Master Tables'!$I2787)=3,"Yes","No"))</f>
        <v/>
      </c>
      <c r="M2787" s="107">
        <f>COUNTA('Master Tables'!$D2787:$E2787,'Master Tables'!$I2787)+IF('Master Tables'!$J2787="Yes",1,0)</f>
        <v>0</v>
      </c>
      <c r="N2787" s="108">
        <f>IF('Master Tables'!$M2787&gt;0,4,0)</f>
        <v>0</v>
      </c>
    </row>
    <row r="2788" spans="1:14">
      <c r="A2788" s="109"/>
      <c r="B2788" s="110"/>
      <c r="C2788" s="110"/>
      <c r="D2788" s="110"/>
      <c r="E2788" s="110"/>
      <c r="F2788" s="110"/>
      <c r="G2788" s="110"/>
      <c r="H2788" s="109"/>
      <c r="I2788" s="109"/>
      <c r="J2788" s="109"/>
      <c r="K2788" s="109"/>
      <c r="L2788" s="107" t="str">
        <f>IF(COUNTA('Master Tables'!$A2788:$C2788)=0,"",IF(COUNTA('Master Tables'!$D2788:$E2788,'Master Tables'!$I2788)=3,"Yes","No"))</f>
        <v/>
      </c>
      <c r="M2788" s="107">
        <f>COUNTA('Master Tables'!$D2788:$E2788,'Master Tables'!$I2788)+IF('Master Tables'!$J2788="Yes",1,0)</f>
        <v>0</v>
      </c>
      <c r="N2788" s="108">
        <f>IF('Master Tables'!$M2788&gt;0,4,0)</f>
        <v>0</v>
      </c>
    </row>
    <row r="2789" spans="1:14">
      <c r="A2789" s="109"/>
      <c r="B2789" s="110"/>
      <c r="C2789" s="110"/>
      <c r="D2789" s="110"/>
      <c r="E2789" s="110"/>
      <c r="F2789" s="110"/>
      <c r="G2789" s="110"/>
      <c r="H2789" s="109"/>
      <c r="I2789" s="109"/>
      <c r="J2789" s="109"/>
      <c r="K2789" s="109"/>
      <c r="L2789" s="107" t="str">
        <f>IF(COUNTA('Master Tables'!$A2789:$C2789)=0,"",IF(COUNTA('Master Tables'!$D2789:$E2789,'Master Tables'!$I2789)=3,"Yes","No"))</f>
        <v/>
      </c>
      <c r="M2789" s="107">
        <f>COUNTA('Master Tables'!$D2789:$E2789,'Master Tables'!$I2789)+IF('Master Tables'!$J2789="Yes",1,0)</f>
        <v>0</v>
      </c>
      <c r="N2789" s="108">
        <f>IF('Master Tables'!$M2789&gt;0,4,0)</f>
        <v>0</v>
      </c>
    </row>
    <row r="2790" spans="1:14">
      <c r="A2790" s="109"/>
      <c r="B2790" s="110"/>
      <c r="C2790" s="110"/>
      <c r="D2790" s="110"/>
      <c r="E2790" s="110"/>
      <c r="F2790" s="110"/>
      <c r="G2790" s="110"/>
      <c r="H2790" s="109"/>
      <c r="I2790" s="109"/>
      <c r="J2790" s="109"/>
      <c r="K2790" s="109"/>
      <c r="L2790" s="107" t="str">
        <f>IF(COUNTA('Master Tables'!$A2790:$C2790)=0,"",IF(COUNTA('Master Tables'!$D2790:$E2790,'Master Tables'!$I2790)=3,"Yes","No"))</f>
        <v/>
      </c>
      <c r="M2790" s="107">
        <f>COUNTA('Master Tables'!$D2790:$E2790,'Master Tables'!$I2790)+IF('Master Tables'!$J2790="Yes",1,0)</f>
        <v>0</v>
      </c>
      <c r="N2790" s="108">
        <f>IF('Master Tables'!$M2790&gt;0,4,0)</f>
        <v>0</v>
      </c>
    </row>
    <row r="2791" spans="1:14">
      <c r="A2791" s="109"/>
      <c r="B2791" s="110"/>
      <c r="C2791" s="110"/>
      <c r="D2791" s="110"/>
      <c r="E2791" s="110"/>
      <c r="F2791" s="110"/>
      <c r="G2791" s="110"/>
      <c r="H2791" s="109"/>
      <c r="I2791" s="109"/>
      <c r="J2791" s="109"/>
      <c r="K2791" s="109"/>
      <c r="L2791" s="107" t="str">
        <f>IF(COUNTA('Master Tables'!$A2791:$C2791)=0,"",IF(COUNTA('Master Tables'!$D2791:$E2791,'Master Tables'!$I2791)=3,"Yes","No"))</f>
        <v/>
      </c>
      <c r="M2791" s="107">
        <f>COUNTA('Master Tables'!$D2791:$E2791,'Master Tables'!$I2791)+IF('Master Tables'!$J2791="Yes",1,0)</f>
        <v>0</v>
      </c>
      <c r="N2791" s="108">
        <f>IF('Master Tables'!$M2791&gt;0,4,0)</f>
        <v>0</v>
      </c>
    </row>
    <row r="2792" spans="1:14">
      <c r="A2792" s="109"/>
      <c r="B2792" s="110"/>
      <c r="C2792" s="110"/>
      <c r="D2792" s="110"/>
      <c r="E2792" s="110"/>
      <c r="F2792" s="110"/>
      <c r="G2792" s="110"/>
      <c r="H2792" s="109"/>
      <c r="I2792" s="109"/>
      <c r="J2792" s="109"/>
      <c r="K2792" s="109"/>
      <c r="L2792" s="107" t="str">
        <f>IF(COUNTA('Master Tables'!$A2792:$C2792)=0,"",IF(COUNTA('Master Tables'!$D2792:$E2792,'Master Tables'!$I2792)=3,"Yes","No"))</f>
        <v/>
      </c>
      <c r="M2792" s="107">
        <f>COUNTA('Master Tables'!$D2792:$E2792,'Master Tables'!$I2792)+IF('Master Tables'!$J2792="Yes",1,0)</f>
        <v>0</v>
      </c>
      <c r="N2792" s="108">
        <f>IF('Master Tables'!$M2792&gt;0,4,0)</f>
        <v>0</v>
      </c>
    </row>
    <row r="2793" spans="1:14">
      <c r="A2793" s="109"/>
      <c r="B2793" s="110"/>
      <c r="C2793" s="110"/>
      <c r="D2793" s="110"/>
      <c r="E2793" s="110"/>
      <c r="F2793" s="110"/>
      <c r="G2793" s="110"/>
      <c r="H2793" s="109"/>
      <c r="I2793" s="109"/>
      <c r="J2793" s="109"/>
      <c r="K2793" s="109"/>
      <c r="L2793" s="107" t="str">
        <f>IF(COUNTA('Master Tables'!$A2793:$C2793)=0,"",IF(COUNTA('Master Tables'!$D2793:$E2793,'Master Tables'!$I2793)=3,"Yes","No"))</f>
        <v/>
      </c>
      <c r="M2793" s="107">
        <f>COUNTA('Master Tables'!$D2793:$E2793,'Master Tables'!$I2793)+IF('Master Tables'!$J2793="Yes",1,0)</f>
        <v>0</v>
      </c>
      <c r="N2793" s="108">
        <f>IF('Master Tables'!$M2793&gt;0,4,0)</f>
        <v>0</v>
      </c>
    </row>
    <row r="2794" spans="1:14">
      <c r="A2794" s="109"/>
      <c r="B2794" s="110"/>
      <c r="C2794" s="110"/>
      <c r="D2794" s="110"/>
      <c r="E2794" s="110"/>
      <c r="F2794" s="110"/>
      <c r="G2794" s="110"/>
      <c r="H2794" s="109"/>
      <c r="I2794" s="109"/>
      <c r="J2794" s="109"/>
      <c r="K2794" s="109"/>
      <c r="L2794" s="107" t="str">
        <f>IF(COUNTA('Master Tables'!$A2794:$C2794)=0,"",IF(COUNTA('Master Tables'!$D2794:$E2794,'Master Tables'!$I2794)=3,"Yes","No"))</f>
        <v/>
      </c>
      <c r="M2794" s="107">
        <f>COUNTA('Master Tables'!$D2794:$E2794,'Master Tables'!$I2794)+IF('Master Tables'!$J2794="Yes",1,0)</f>
        <v>0</v>
      </c>
      <c r="N2794" s="108">
        <f>IF('Master Tables'!$M2794&gt;0,4,0)</f>
        <v>0</v>
      </c>
    </row>
    <row r="2795" spans="1:14">
      <c r="A2795" s="109"/>
      <c r="B2795" s="110"/>
      <c r="C2795" s="110"/>
      <c r="D2795" s="110"/>
      <c r="E2795" s="110"/>
      <c r="F2795" s="110"/>
      <c r="G2795" s="110"/>
      <c r="H2795" s="109"/>
      <c r="I2795" s="109"/>
      <c r="J2795" s="109"/>
      <c r="K2795" s="109"/>
      <c r="L2795" s="107" t="str">
        <f>IF(COUNTA('Master Tables'!$A2795:$C2795)=0,"",IF(COUNTA('Master Tables'!$D2795:$E2795,'Master Tables'!$I2795)=3,"Yes","No"))</f>
        <v/>
      </c>
      <c r="M2795" s="107">
        <f>COUNTA('Master Tables'!$D2795:$E2795,'Master Tables'!$I2795)+IF('Master Tables'!$J2795="Yes",1,0)</f>
        <v>0</v>
      </c>
      <c r="N2795" s="108">
        <f>IF('Master Tables'!$M2795&gt;0,4,0)</f>
        <v>0</v>
      </c>
    </row>
    <row r="2796" spans="1:14">
      <c r="A2796" s="109"/>
      <c r="B2796" s="110"/>
      <c r="C2796" s="110"/>
      <c r="D2796" s="110"/>
      <c r="E2796" s="110"/>
      <c r="F2796" s="110"/>
      <c r="G2796" s="110"/>
      <c r="H2796" s="109"/>
      <c r="I2796" s="109"/>
      <c r="J2796" s="109"/>
      <c r="K2796" s="109"/>
      <c r="L2796" s="107" t="str">
        <f>IF(COUNTA('Master Tables'!$A2796:$C2796)=0,"",IF(COUNTA('Master Tables'!$D2796:$E2796,'Master Tables'!$I2796)=3,"Yes","No"))</f>
        <v/>
      </c>
      <c r="M2796" s="107">
        <f>COUNTA('Master Tables'!$D2796:$E2796,'Master Tables'!$I2796)+IF('Master Tables'!$J2796="Yes",1,0)</f>
        <v>0</v>
      </c>
      <c r="N2796" s="108">
        <f>IF('Master Tables'!$M2796&gt;0,4,0)</f>
        <v>0</v>
      </c>
    </row>
    <row r="2797" spans="1:14">
      <c r="A2797" s="109"/>
      <c r="B2797" s="110"/>
      <c r="C2797" s="110"/>
      <c r="D2797" s="110"/>
      <c r="E2797" s="110"/>
      <c r="F2797" s="110"/>
      <c r="G2797" s="110"/>
      <c r="H2797" s="109"/>
      <c r="I2797" s="109"/>
      <c r="J2797" s="109"/>
      <c r="K2797" s="109"/>
      <c r="L2797" s="107" t="str">
        <f>IF(COUNTA('Master Tables'!$A2797:$C2797)=0,"",IF(COUNTA('Master Tables'!$D2797:$E2797,'Master Tables'!$I2797)=3,"Yes","No"))</f>
        <v/>
      </c>
      <c r="M2797" s="107">
        <f>COUNTA('Master Tables'!$D2797:$E2797,'Master Tables'!$I2797)+IF('Master Tables'!$J2797="Yes",1,0)</f>
        <v>0</v>
      </c>
      <c r="N2797" s="108">
        <f>IF('Master Tables'!$M2797&gt;0,4,0)</f>
        <v>0</v>
      </c>
    </row>
    <row r="2798" spans="1:14">
      <c r="A2798" s="109"/>
      <c r="B2798" s="110"/>
      <c r="C2798" s="110"/>
      <c r="D2798" s="110"/>
      <c r="E2798" s="110"/>
      <c r="F2798" s="110"/>
      <c r="G2798" s="110"/>
      <c r="H2798" s="109"/>
      <c r="I2798" s="109"/>
      <c r="J2798" s="109"/>
      <c r="K2798" s="109"/>
      <c r="L2798" s="107" t="str">
        <f>IF(COUNTA('Master Tables'!$A2798:$C2798)=0,"",IF(COUNTA('Master Tables'!$D2798:$E2798,'Master Tables'!$I2798)=3,"Yes","No"))</f>
        <v/>
      </c>
      <c r="M2798" s="107">
        <f>COUNTA('Master Tables'!$D2798:$E2798,'Master Tables'!$I2798)+IF('Master Tables'!$J2798="Yes",1,0)</f>
        <v>0</v>
      </c>
      <c r="N2798" s="108">
        <f>IF('Master Tables'!$M2798&gt;0,4,0)</f>
        <v>0</v>
      </c>
    </row>
    <row r="2799" spans="1:14">
      <c r="A2799" s="109"/>
      <c r="B2799" s="110"/>
      <c r="C2799" s="110"/>
      <c r="D2799" s="110"/>
      <c r="E2799" s="110"/>
      <c r="F2799" s="110"/>
      <c r="G2799" s="110"/>
      <c r="H2799" s="109"/>
      <c r="I2799" s="109"/>
      <c r="J2799" s="109"/>
      <c r="K2799" s="109"/>
      <c r="L2799" s="107" t="str">
        <f>IF(COUNTA('Master Tables'!$A2799:$C2799)=0,"",IF(COUNTA('Master Tables'!$D2799:$E2799,'Master Tables'!$I2799)=3,"Yes","No"))</f>
        <v/>
      </c>
      <c r="M2799" s="107">
        <f>COUNTA('Master Tables'!$D2799:$E2799,'Master Tables'!$I2799)+IF('Master Tables'!$J2799="Yes",1,0)</f>
        <v>0</v>
      </c>
      <c r="N2799" s="108">
        <f>IF('Master Tables'!$M2799&gt;0,4,0)</f>
        <v>0</v>
      </c>
    </row>
    <row r="2800" spans="1:14">
      <c r="A2800" s="109"/>
      <c r="B2800" s="110"/>
      <c r="C2800" s="110"/>
      <c r="D2800" s="110"/>
      <c r="E2800" s="110"/>
      <c r="F2800" s="110"/>
      <c r="G2800" s="110"/>
      <c r="H2800" s="109"/>
      <c r="I2800" s="109"/>
      <c r="J2800" s="109"/>
      <c r="K2800" s="109"/>
      <c r="L2800" s="107" t="str">
        <f>IF(COUNTA('Master Tables'!$A2800:$C2800)=0,"",IF(COUNTA('Master Tables'!$D2800:$E2800,'Master Tables'!$I2800)=3,"Yes","No"))</f>
        <v/>
      </c>
      <c r="M2800" s="107">
        <f>COUNTA('Master Tables'!$D2800:$E2800,'Master Tables'!$I2800)+IF('Master Tables'!$J2800="Yes",1,0)</f>
        <v>0</v>
      </c>
      <c r="N2800" s="108">
        <f>IF('Master Tables'!$M2800&gt;0,4,0)</f>
        <v>0</v>
      </c>
    </row>
    <row r="2801" spans="1:14">
      <c r="A2801" s="109"/>
      <c r="B2801" s="110"/>
      <c r="C2801" s="110"/>
      <c r="D2801" s="110"/>
      <c r="E2801" s="110"/>
      <c r="F2801" s="110"/>
      <c r="G2801" s="110"/>
      <c r="H2801" s="109"/>
      <c r="I2801" s="109"/>
      <c r="J2801" s="109"/>
      <c r="K2801" s="109"/>
      <c r="L2801" s="107" t="str">
        <f>IF(COUNTA('Master Tables'!$A2801:$C2801)=0,"",IF(COUNTA('Master Tables'!$D2801:$E2801,'Master Tables'!$I2801)=3,"Yes","No"))</f>
        <v/>
      </c>
      <c r="M2801" s="107">
        <f>COUNTA('Master Tables'!$D2801:$E2801,'Master Tables'!$I2801)+IF('Master Tables'!$J2801="Yes",1,0)</f>
        <v>0</v>
      </c>
      <c r="N2801" s="108">
        <f>IF('Master Tables'!$M2801&gt;0,4,0)</f>
        <v>0</v>
      </c>
    </row>
    <row r="2802" spans="1:14">
      <c r="A2802" s="109"/>
      <c r="B2802" s="110"/>
      <c r="C2802" s="110"/>
      <c r="D2802" s="110"/>
      <c r="E2802" s="110"/>
      <c r="F2802" s="110"/>
      <c r="G2802" s="110"/>
      <c r="H2802" s="109"/>
      <c r="I2802" s="109"/>
      <c r="J2802" s="109"/>
      <c r="K2802" s="109"/>
      <c r="L2802" s="107" t="str">
        <f>IF(COUNTA('Master Tables'!$A2802:$C2802)=0,"",IF(COUNTA('Master Tables'!$D2802:$E2802,'Master Tables'!$I2802)=3,"Yes","No"))</f>
        <v/>
      </c>
      <c r="M2802" s="107">
        <f>COUNTA('Master Tables'!$D2802:$E2802,'Master Tables'!$I2802)+IF('Master Tables'!$J2802="Yes",1,0)</f>
        <v>0</v>
      </c>
      <c r="N2802" s="108">
        <f>IF('Master Tables'!$M2802&gt;0,4,0)</f>
        <v>0</v>
      </c>
    </row>
    <row r="2803" spans="1:14">
      <c r="A2803" s="109"/>
      <c r="B2803" s="110"/>
      <c r="C2803" s="110"/>
      <c r="D2803" s="110"/>
      <c r="E2803" s="110"/>
      <c r="F2803" s="110"/>
      <c r="G2803" s="110"/>
      <c r="H2803" s="109"/>
      <c r="I2803" s="109"/>
      <c r="J2803" s="109"/>
      <c r="K2803" s="109"/>
      <c r="L2803" s="107" t="str">
        <f>IF(COUNTA('Master Tables'!$A2803:$C2803)=0,"",IF(COUNTA('Master Tables'!$D2803:$E2803,'Master Tables'!$I2803)=3,"Yes","No"))</f>
        <v/>
      </c>
      <c r="M2803" s="107">
        <f>COUNTA('Master Tables'!$D2803:$E2803,'Master Tables'!$I2803)+IF('Master Tables'!$J2803="Yes",1,0)</f>
        <v>0</v>
      </c>
      <c r="N2803" s="108">
        <f>IF('Master Tables'!$M2803&gt;0,4,0)</f>
        <v>0</v>
      </c>
    </row>
    <row r="2804" spans="1:14">
      <c r="A2804" s="109"/>
      <c r="B2804" s="110"/>
      <c r="C2804" s="110"/>
      <c r="D2804" s="110"/>
      <c r="E2804" s="110"/>
      <c r="F2804" s="110"/>
      <c r="G2804" s="110"/>
      <c r="H2804" s="109"/>
      <c r="I2804" s="109"/>
      <c r="J2804" s="109"/>
      <c r="K2804" s="109"/>
      <c r="L2804" s="107" t="str">
        <f>IF(COUNTA('Master Tables'!$A2804:$C2804)=0,"",IF(COUNTA('Master Tables'!$D2804:$E2804,'Master Tables'!$I2804)=3,"Yes","No"))</f>
        <v/>
      </c>
      <c r="M2804" s="107">
        <f>COUNTA('Master Tables'!$D2804:$E2804,'Master Tables'!$I2804)+IF('Master Tables'!$J2804="Yes",1,0)</f>
        <v>0</v>
      </c>
      <c r="N2804" s="108">
        <f>IF('Master Tables'!$M2804&gt;0,4,0)</f>
        <v>0</v>
      </c>
    </row>
    <row r="2805" spans="1:14">
      <c r="A2805" s="109"/>
      <c r="B2805" s="110"/>
      <c r="C2805" s="110"/>
      <c r="D2805" s="110"/>
      <c r="E2805" s="110"/>
      <c r="F2805" s="110"/>
      <c r="G2805" s="110"/>
      <c r="H2805" s="109"/>
      <c r="I2805" s="109"/>
      <c r="J2805" s="109"/>
      <c r="K2805" s="109"/>
      <c r="L2805" s="107" t="str">
        <f>IF(COUNTA('Master Tables'!$A2805:$C2805)=0,"",IF(COUNTA('Master Tables'!$D2805:$E2805,'Master Tables'!$I2805)=3,"Yes","No"))</f>
        <v/>
      </c>
      <c r="M2805" s="107">
        <f>COUNTA('Master Tables'!$D2805:$E2805,'Master Tables'!$I2805)+IF('Master Tables'!$J2805="Yes",1,0)</f>
        <v>0</v>
      </c>
      <c r="N2805" s="108">
        <f>IF('Master Tables'!$M2805&gt;0,4,0)</f>
        <v>0</v>
      </c>
    </row>
    <row r="2806" spans="1:14">
      <c r="A2806" s="109"/>
      <c r="B2806" s="110"/>
      <c r="C2806" s="110"/>
      <c r="D2806" s="110"/>
      <c r="E2806" s="110"/>
      <c r="F2806" s="110"/>
      <c r="G2806" s="110"/>
      <c r="H2806" s="109"/>
      <c r="I2806" s="109"/>
      <c r="J2806" s="109"/>
      <c r="K2806" s="109"/>
      <c r="L2806" s="107" t="str">
        <f>IF(COUNTA('Master Tables'!$A2806:$C2806)=0,"",IF(COUNTA('Master Tables'!$D2806:$E2806,'Master Tables'!$I2806)=3,"Yes","No"))</f>
        <v/>
      </c>
      <c r="M2806" s="107">
        <f>COUNTA('Master Tables'!$D2806:$E2806,'Master Tables'!$I2806)+IF('Master Tables'!$J2806="Yes",1,0)</f>
        <v>0</v>
      </c>
      <c r="N2806" s="108">
        <f>IF('Master Tables'!$M2806&gt;0,4,0)</f>
        <v>0</v>
      </c>
    </row>
    <row r="2807" spans="1:14">
      <c r="A2807" s="109"/>
      <c r="B2807" s="110"/>
      <c r="C2807" s="110"/>
      <c r="D2807" s="110"/>
      <c r="E2807" s="110"/>
      <c r="F2807" s="110"/>
      <c r="G2807" s="110"/>
      <c r="H2807" s="109"/>
      <c r="I2807" s="109"/>
      <c r="J2807" s="109"/>
      <c r="K2807" s="109"/>
      <c r="L2807" s="107" t="str">
        <f>IF(COUNTA('Master Tables'!$A2807:$C2807)=0,"",IF(COUNTA('Master Tables'!$D2807:$E2807,'Master Tables'!$I2807)=3,"Yes","No"))</f>
        <v/>
      </c>
      <c r="M2807" s="107">
        <f>COUNTA('Master Tables'!$D2807:$E2807,'Master Tables'!$I2807)+IF('Master Tables'!$J2807="Yes",1,0)</f>
        <v>0</v>
      </c>
      <c r="N2807" s="108">
        <f>IF('Master Tables'!$M2807&gt;0,4,0)</f>
        <v>0</v>
      </c>
    </row>
    <row r="2808" spans="1:14">
      <c r="A2808" s="109"/>
      <c r="B2808" s="110"/>
      <c r="C2808" s="110"/>
      <c r="D2808" s="110"/>
      <c r="E2808" s="110"/>
      <c r="F2808" s="110"/>
      <c r="G2808" s="110"/>
      <c r="H2808" s="109"/>
      <c r="I2808" s="109"/>
      <c r="J2808" s="109"/>
      <c r="K2808" s="109"/>
      <c r="L2808" s="107" t="str">
        <f>IF(COUNTA('Master Tables'!$A2808:$C2808)=0,"",IF(COUNTA('Master Tables'!$D2808:$E2808,'Master Tables'!$I2808)=3,"Yes","No"))</f>
        <v/>
      </c>
      <c r="M2808" s="107">
        <f>COUNTA('Master Tables'!$D2808:$E2808,'Master Tables'!$I2808)+IF('Master Tables'!$J2808="Yes",1,0)</f>
        <v>0</v>
      </c>
      <c r="N2808" s="108">
        <f>IF('Master Tables'!$M2808&gt;0,4,0)</f>
        <v>0</v>
      </c>
    </row>
    <row r="2809" spans="1:14">
      <c r="A2809" s="109"/>
      <c r="B2809" s="110"/>
      <c r="C2809" s="110"/>
      <c r="D2809" s="110"/>
      <c r="E2809" s="110"/>
      <c r="F2809" s="110"/>
      <c r="G2809" s="110"/>
      <c r="H2809" s="109"/>
      <c r="I2809" s="109"/>
      <c r="J2809" s="109"/>
      <c r="K2809" s="109"/>
      <c r="L2809" s="107" t="str">
        <f>IF(COUNTA('Master Tables'!$A2809:$C2809)=0,"",IF(COUNTA('Master Tables'!$D2809:$E2809,'Master Tables'!$I2809)=3,"Yes","No"))</f>
        <v/>
      </c>
      <c r="M2809" s="107">
        <f>COUNTA('Master Tables'!$D2809:$E2809,'Master Tables'!$I2809)+IF('Master Tables'!$J2809="Yes",1,0)</f>
        <v>0</v>
      </c>
      <c r="N2809" s="108">
        <f>IF('Master Tables'!$M2809&gt;0,4,0)</f>
        <v>0</v>
      </c>
    </row>
    <row r="2810" spans="1:14">
      <c r="A2810" s="109"/>
      <c r="B2810" s="110"/>
      <c r="C2810" s="110"/>
      <c r="D2810" s="110"/>
      <c r="E2810" s="110"/>
      <c r="F2810" s="110"/>
      <c r="G2810" s="110"/>
      <c r="H2810" s="109"/>
      <c r="I2810" s="109"/>
      <c r="J2810" s="109"/>
      <c r="K2810" s="109"/>
      <c r="L2810" s="107" t="str">
        <f>IF(COUNTA('Master Tables'!$A2810:$C2810)=0,"",IF(COUNTA('Master Tables'!$D2810:$E2810,'Master Tables'!$I2810)=3,"Yes","No"))</f>
        <v/>
      </c>
      <c r="M2810" s="107">
        <f>COUNTA('Master Tables'!$D2810:$E2810,'Master Tables'!$I2810)+IF('Master Tables'!$J2810="Yes",1,0)</f>
        <v>0</v>
      </c>
      <c r="N2810" s="108">
        <f>IF('Master Tables'!$M2810&gt;0,4,0)</f>
        <v>0</v>
      </c>
    </row>
    <row r="2811" spans="1:14">
      <c r="A2811" s="109"/>
      <c r="B2811" s="110"/>
      <c r="C2811" s="110"/>
      <c r="D2811" s="110"/>
      <c r="E2811" s="110"/>
      <c r="F2811" s="110"/>
      <c r="G2811" s="110"/>
      <c r="H2811" s="109"/>
      <c r="I2811" s="109"/>
      <c r="J2811" s="109"/>
      <c r="K2811" s="109"/>
      <c r="L2811" s="107" t="str">
        <f>IF(COUNTA('Master Tables'!$A2811:$C2811)=0,"",IF(COUNTA('Master Tables'!$D2811:$E2811,'Master Tables'!$I2811)=3,"Yes","No"))</f>
        <v/>
      </c>
      <c r="M2811" s="107">
        <f>COUNTA('Master Tables'!$D2811:$E2811,'Master Tables'!$I2811)+IF('Master Tables'!$J2811="Yes",1,0)</f>
        <v>0</v>
      </c>
      <c r="N2811" s="108">
        <f>IF('Master Tables'!$M2811&gt;0,4,0)</f>
        <v>0</v>
      </c>
    </row>
    <row r="2812" spans="1:14">
      <c r="A2812" s="109"/>
      <c r="B2812" s="110"/>
      <c r="C2812" s="110"/>
      <c r="D2812" s="110"/>
      <c r="E2812" s="110"/>
      <c r="F2812" s="110"/>
      <c r="G2812" s="110"/>
      <c r="H2812" s="109"/>
      <c r="I2812" s="109"/>
      <c r="J2812" s="109"/>
      <c r="K2812" s="109"/>
      <c r="L2812" s="107" t="str">
        <f>IF(COUNTA('Master Tables'!$A2812:$C2812)=0,"",IF(COUNTA('Master Tables'!$D2812:$E2812,'Master Tables'!$I2812)=3,"Yes","No"))</f>
        <v/>
      </c>
      <c r="M2812" s="107">
        <f>COUNTA('Master Tables'!$D2812:$E2812,'Master Tables'!$I2812)+IF('Master Tables'!$J2812="Yes",1,0)</f>
        <v>0</v>
      </c>
      <c r="N2812" s="108">
        <f>IF('Master Tables'!$M2812&gt;0,4,0)</f>
        <v>0</v>
      </c>
    </row>
    <row r="2813" spans="1:14">
      <c r="A2813" s="109"/>
      <c r="B2813" s="110"/>
      <c r="C2813" s="110"/>
      <c r="D2813" s="110"/>
      <c r="E2813" s="110"/>
      <c r="F2813" s="110"/>
      <c r="G2813" s="110"/>
      <c r="H2813" s="109"/>
      <c r="I2813" s="109"/>
      <c r="J2813" s="109"/>
      <c r="K2813" s="109"/>
      <c r="L2813" s="107" t="str">
        <f>IF(COUNTA('Master Tables'!$A2813:$C2813)=0,"",IF(COUNTA('Master Tables'!$D2813:$E2813,'Master Tables'!$I2813)=3,"Yes","No"))</f>
        <v/>
      </c>
      <c r="M2813" s="107">
        <f>COUNTA('Master Tables'!$D2813:$E2813,'Master Tables'!$I2813)+IF('Master Tables'!$J2813="Yes",1,0)</f>
        <v>0</v>
      </c>
      <c r="N2813" s="108">
        <f>IF('Master Tables'!$M2813&gt;0,4,0)</f>
        <v>0</v>
      </c>
    </row>
    <row r="2814" spans="1:14">
      <c r="A2814" s="109"/>
      <c r="B2814" s="110"/>
      <c r="C2814" s="110"/>
      <c r="D2814" s="110"/>
      <c r="E2814" s="110"/>
      <c r="F2814" s="110"/>
      <c r="G2814" s="110"/>
      <c r="H2814" s="109"/>
      <c r="I2814" s="109"/>
      <c r="J2814" s="109"/>
      <c r="K2814" s="109"/>
      <c r="L2814" s="107" t="str">
        <f>IF(COUNTA('Master Tables'!$A2814:$C2814)=0,"",IF(COUNTA('Master Tables'!$D2814:$E2814,'Master Tables'!$I2814)=3,"Yes","No"))</f>
        <v/>
      </c>
      <c r="M2814" s="107">
        <f>COUNTA('Master Tables'!$D2814:$E2814,'Master Tables'!$I2814)+IF('Master Tables'!$J2814="Yes",1,0)</f>
        <v>0</v>
      </c>
      <c r="N2814" s="108">
        <f>IF('Master Tables'!$M2814&gt;0,4,0)</f>
        <v>0</v>
      </c>
    </row>
    <row r="2815" spans="1:14">
      <c r="A2815" s="109"/>
      <c r="B2815" s="110"/>
      <c r="C2815" s="110"/>
      <c r="D2815" s="110"/>
      <c r="E2815" s="110"/>
      <c r="F2815" s="110"/>
      <c r="G2815" s="110"/>
      <c r="H2815" s="109"/>
      <c r="I2815" s="109"/>
      <c r="J2815" s="109"/>
      <c r="K2815" s="109"/>
      <c r="L2815" s="107" t="str">
        <f>IF(COUNTA('Master Tables'!$A2815:$C2815)=0,"",IF(COUNTA('Master Tables'!$D2815:$E2815,'Master Tables'!$I2815)=3,"Yes","No"))</f>
        <v/>
      </c>
      <c r="M2815" s="107">
        <f>COUNTA('Master Tables'!$D2815:$E2815,'Master Tables'!$I2815)+IF('Master Tables'!$J2815="Yes",1,0)</f>
        <v>0</v>
      </c>
      <c r="N2815" s="108">
        <f>IF('Master Tables'!$M2815&gt;0,4,0)</f>
        <v>0</v>
      </c>
    </row>
    <row r="2816" spans="1:14">
      <c r="A2816" s="109"/>
      <c r="B2816" s="110"/>
      <c r="C2816" s="110"/>
      <c r="D2816" s="110"/>
      <c r="E2816" s="110"/>
      <c r="F2816" s="110"/>
      <c r="G2816" s="110"/>
      <c r="H2816" s="109"/>
      <c r="I2816" s="109"/>
      <c r="J2816" s="109"/>
      <c r="K2816" s="109"/>
      <c r="L2816" s="107" t="str">
        <f>IF(COUNTA('Master Tables'!$A2816:$C2816)=0,"",IF(COUNTA('Master Tables'!$D2816:$E2816,'Master Tables'!$I2816)=3,"Yes","No"))</f>
        <v/>
      </c>
      <c r="M2816" s="107">
        <f>COUNTA('Master Tables'!$D2816:$E2816,'Master Tables'!$I2816)+IF('Master Tables'!$J2816="Yes",1,0)</f>
        <v>0</v>
      </c>
      <c r="N2816" s="108">
        <f>IF('Master Tables'!$M2816&gt;0,4,0)</f>
        <v>0</v>
      </c>
    </row>
    <row r="2817" spans="1:14">
      <c r="A2817" s="109"/>
      <c r="B2817" s="110"/>
      <c r="C2817" s="110"/>
      <c r="D2817" s="110"/>
      <c r="E2817" s="110"/>
      <c r="F2817" s="110"/>
      <c r="G2817" s="110"/>
      <c r="H2817" s="109"/>
      <c r="I2817" s="109"/>
      <c r="J2817" s="109"/>
      <c r="K2817" s="109"/>
      <c r="L2817" s="107" t="str">
        <f>IF(COUNTA('Master Tables'!$A2817:$C2817)=0,"",IF(COUNTA('Master Tables'!$D2817:$E2817,'Master Tables'!$I2817)=3,"Yes","No"))</f>
        <v/>
      </c>
      <c r="M2817" s="107">
        <f>COUNTA('Master Tables'!$D2817:$E2817,'Master Tables'!$I2817)+IF('Master Tables'!$J2817="Yes",1,0)</f>
        <v>0</v>
      </c>
      <c r="N2817" s="108">
        <f>IF('Master Tables'!$M2817&gt;0,4,0)</f>
        <v>0</v>
      </c>
    </row>
    <row r="2818" spans="1:14">
      <c r="A2818" s="109"/>
      <c r="B2818" s="110"/>
      <c r="C2818" s="110"/>
      <c r="D2818" s="110"/>
      <c r="E2818" s="110"/>
      <c r="F2818" s="110"/>
      <c r="G2818" s="110"/>
      <c r="H2818" s="109"/>
      <c r="I2818" s="109"/>
      <c r="J2818" s="109"/>
      <c r="K2818" s="109"/>
      <c r="L2818" s="107" t="str">
        <f>IF(COUNTA('Master Tables'!$A2818:$C2818)=0,"",IF(COUNTA('Master Tables'!$D2818:$E2818,'Master Tables'!$I2818)=3,"Yes","No"))</f>
        <v/>
      </c>
      <c r="M2818" s="107">
        <f>COUNTA('Master Tables'!$D2818:$E2818,'Master Tables'!$I2818)+IF('Master Tables'!$J2818="Yes",1,0)</f>
        <v>0</v>
      </c>
      <c r="N2818" s="108">
        <f>IF('Master Tables'!$M2818&gt;0,4,0)</f>
        <v>0</v>
      </c>
    </row>
    <row r="2819" spans="1:14">
      <c r="A2819" s="109"/>
      <c r="B2819" s="110"/>
      <c r="C2819" s="110"/>
      <c r="D2819" s="110"/>
      <c r="E2819" s="110"/>
      <c r="F2819" s="110"/>
      <c r="G2819" s="110"/>
      <c r="H2819" s="109"/>
      <c r="I2819" s="109"/>
      <c r="J2819" s="109"/>
      <c r="K2819" s="109"/>
      <c r="L2819" s="107" t="str">
        <f>IF(COUNTA('Master Tables'!$A2819:$C2819)=0,"",IF(COUNTA('Master Tables'!$D2819:$E2819,'Master Tables'!$I2819)=3,"Yes","No"))</f>
        <v/>
      </c>
      <c r="M2819" s="107">
        <f>COUNTA('Master Tables'!$D2819:$E2819,'Master Tables'!$I2819)+IF('Master Tables'!$J2819="Yes",1,0)</f>
        <v>0</v>
      </c>
      <c r="N2819" s="108">
        <f>IF('Master Tables'!$M2819&gt;0,4,0)</f>
        <v>0</v>
      </c>
    </row>
    <row r="2820" spans="1:14">
      <c r="A2820" s="109"/>
      <c r="B2820" s="110"/>
      <c r="C2820" s="110"/>
      <c r="D2820" s="110"/>
      <c r="E2820" s="110"/>
      <c r="F2820" s="110"/>
      <c r="G2820" s="110"/>
      <c r="H2820" s="109"/>
      <c r="I2820" s="109"/>
      <c r="J2820" s="109"/>
      <c r="K2820" s="109"/>
      <c r="L2820" s="107" t="str">
        <f>IF(COUNTA('Master Tables'!$A2820:$C2820)=0,"",IF(COUNTA('Master Tables'!$D2820:$E2820,'Master Tables'!$I2820)=3,"Yes","No"))</f>
        <v/>
      </c>
      <c r="M2820" s="107">
        <f>COUNTA('Master Tables'!$D2820:$E2820,'Master Tables'!$I2820)+IF('Master Tables'!$J2820="Yes",1,0)</f>
        <v>0</v>
      </c>
      <c r="N2820" s="108">
        <f>IF('Master Tables'!$M2820&gt;0,4,0)</f>
        <v>0</v>
      </c>
    </row>
    <row r="2821" spans="1:14">
      <c r="A2821" s="109"/>
      <c r="B2821" s="110"/>
      <c r="C2821" s="110"/>
      <c r="D2821" s="110"/>
      <c r="E2821" s="110"/>
      <c r="F2821" s="110"/>
      <c r="G2821" s="110"/>
      <c r="H2821" s="109"/>
      <c r="I2821" s="109"/>
      <c r="J2821" s="109"/>
      <c r="K2821" s="109"/>
      <c r="L2821" s="107" t="str">
        <f>IF(COUNTA('Master Tables'!$A2821:$C2821)=0,"",IF(COUNTA('Master Tables'!$D2821:$E2821,'Master Tables'!$I2821)=3,"Yes","No"))</f>
        <v/>
      </c>
      <c r="M2821" s="107">
        <f>COUNTA('Master Tables'!$D2821:$E2821,'Master Tables'!$I2821)+IF('Master Tables'!$J2821="Yes",1,0)</f>
        <v>0</v>
      </c>
      <c r="N2821" s="108">
        <f>IF('Master Tables'!$M2821&gt;0,4,0)</f>
        <v>0</v>
      </c>
    </row>
    <row r="2822" spans="1:14">
      <c r="A2822" s="109"/>
      <c r="B2822" s="110"/>
      <c r="C2822" s="110"/>
      <c r="D2822" s="110"/>
      <c r="E2822" s="110"/>
      <c r="F2822" s="110"/>
      <c r="G2822" s="110"/>
      <c r="H2822" s="109"/>
      <c r="I2822" s="109"/>
      <c r="J2822" s="109"/>
      <c r="K2822" s="109"/>
      <c r="L2822" s="107" t="str">
        <f>IF(COUNTA('Master Tables'!$A2822:$C2822)=0,"",IF(COUNTA('Master Tables'!$D2822:$E2822,'Master Tables'!$I2822)=3,"Yes","No"))</f>
        <v/>
      </c>
      <c r="M2822" s="107">
        <f>COUNTA('Master Tables'!$D2822:$E2822,'Master Tables'!$I2822)+IF('Master Tables'!$J2822="Yes",1,0)</f>
        <v>0</v>
      </c>
      <c r="N2822" s="108">
        <f>IF('Master Tables'!$M2822&gt;0,4,0)</f>
        <v>0</v>
      </c>
    </row>
    <row r="2823" spans="1:14">
      <c r="A2823" s="109"/>
      <c r="B2823" s="110"/>
      <c r="C2823" s="110"/>
      <c r="D2823" s="110"/>
      <c r="E2823" s="110"/>
      <c r="F2823" s="110"/>
      <c r="G2823" s="110"/>
      <c r="H2823" s="109"/>
      <c r="I2823" s="109"/>
      <c r="J2823" s="109"/>
      <c r="K2823" s="109"/>
      <c r="L2823" s="107" t="str">
        <f>IF(COUNTA('Master Tables'!$A2823:$C2823)=0,"",IF(COUNTA('Master Tables'!$D2823:$E2823,'Master Tables'!$I2823)=3,"Yes","No"))</f>
        <v/>
      </c>
      <c r="M2823" s="107">
        <f>COUNTA('Master Tables'!$D2823:$E2823,'Master Tables'!$I2823)+IF('Master Tables'!$J2823="Yes",1,0)</f>
        <v>0</v>
      </c>
      <c r="N2823" s="108">
        <f>IF('Master Tables'!$M2823&gt;0,4,0)</f>
        <v>0</v>
      </c>
    </row>
    <row r="2824" spans="1:14">
      <c r="A2824" s="109"/>
      <c r="B2824" s="110"/>
      <c r="C2824" s="110"/>
      <c r="D2824" s="110"/>
      <c r="E2824" s="110"/>
      <c r="F2824" s="110"/>
      <c r="G2824" s="110"/>
      <c r="H2824" s="109"/>
      <c r="I2824" s="109"/>
      <c r="J2824" s="109"/>
      <c r="K2824" s="109"/>
      <c r="L2824" s="107" t="str">
        <f>IF(COUNTA('Master Tables'!$A2824:$C2824)=0,"",IF(COUNTA('Master Tables'!$D2824:$E2824,'Master Tables'!$I2824)=3,"Yes","No"))</f>
        <v/>
      </c>
      <c r="M2824" s="107">
        <f>COUNTA('Master Tables'!$D2824:$E2824,'Master Tables'!$I2824)+IF('Master Tables'!$J2824="Yes",1,0)</f>
        <v>0</v>
      </c>
      <c r="N2824" s="108">
        <f>IF('Master Tables'!$M2824&gt;0,4,0)</f>
        <v>0</v>
      </c>
    </row>
    <row r="2825" spans="1:14">
      <c r="A2825" s="109"/>
      <c r="B2825" s="110"/>
      <c r="C2825" s="110"/>
      <c r="D2825" s="110"/>
      <c r="E2825" s="110"/>
      <c r="F2825" s="110"/>
      <c r="G2825" s="110"/>
      <c r="H2825" s="109"/>
      <c r="I2825" s="109"/>
      <c r="J2825" s="109"/>
      <c r="K2825" s="109"/>
      <c r="L2825" s="107" t="str">
        <f>IF(COUNTA('Master Tables'!$A2825:$C2825)=0,"",IF(COUNTA('Master Tables'!$D2825:$E2825,'Master Tables'!$I2825)=3,"Yes","No"))</f>
        <v/>
      </c>
      <c r="M2825" s="107">
        <f>COUNTA('Master Tables'!$D2825:$E2825,'Master Tables'!$I2825)+IF('Master Tables'!$J2825="Yes",1,0)</f>
        <v>0</v>
      </c>
      <c r="N2825" s="108">
        <f>IF('Master Tables'!$M2825&gt;0,4,0)</f>
        <v>0</v>
      </c>
    </row>
    <row r="2826" spans="1:14">
      <c r="A2826" s="109"/>
      <c r="B2826" s="110"/>
      <c r="C2826" s="110"/>
      <c r="D2826" s="110"/>
      <c r="E2826" s="110"/>
      <c r="F2826" s="110"/>
      <c r="G2826" s="110"/>
      <c r="H2826" s="109"/>
      <c r="I2826" s="109"/>
      <c r="J2826" s="109"/>
      <c r="K2826" s="109"/>
      <c r="L2826" s="107" t="str">
        <f>IF(COUNTA('Master Tables'!$A2826:$C2826)=0,"",IF(COUNTA('Master Tables'!$D2826:$E2826,'Master Tables'!$I2826)=3,"Yes","No"))</f>
        <v/>
      </c>
      <c r="M2826" s="107">
        <f>COUNTA('Master Tables'!$D2826:$E2826,'Master Tables'!$I2826)+IF('Master Tables'!$J2826="Yes",1,0)</f>
        <v>0</v>
      </c>
      <c r="N2826" s="108">
        <f>IF('Master Tables'!$M2826&gt;0,4,0)</f>
        <v>0</v>
      </c>
    </row>
    <row r="2827" spans="1:14">
      <c r="A2827" s="109"/>
      <c r="B2827" s="110"/>
      <c r="C2827" s="110"/>
      <c r="D2827" s="110"/>
      <c r="E2827" s="110"/>
      <c r="F2827" s="110"/>
      <c r="G2827" s="110"/>
      <c r="H2827" s="109"/>
      <c r="I2827" s="109"/>
      <c r="J2827" s="109"/>
      <c r="K2827" s="109"/>
      <c r="L2827" s="107" t="str">
        <f>IF(COUNTA('Master Tables'!$A2827:$C2827)=0,"",IF(COUNTA('Master Tables'!$D2827:$E2827,'Master Tables'!$I2827)=3,"Yes","No"))</f>
        <v/>
      </c>
      <c r="M2827" s="107">
        <f>COUNTA('Master Tables'!$D2827:$E2827,'Master Tables'!$I2827)+IF('Master Tables'!$J2827="Yes",1,0)</f>
        <v>0</v>
      </c>
      <c r="N2827" s="108">
        <f>IF('Master Tables'!$M2827&gt;0,4,0)</f>
        <v>0</v>
      </c>
    </row>
    <row r="2828" spans="1:14">
      <c r="A2828" s="109"/>
      <c r="B2828" s="110"/>
      <c r="C2828" s="110"/>
      <c r="D2828" s="110"/>
      <c r="E2828" s="110"/>
      <c r="F2828" s="110"/>
      <c r="G2828" s="110"/>
      <c r="H2828" s="109"/>
      <c r="I2828" s="109"/>
      <c r="J2828" s="109"/>
      <c r="K2828" s="109"/>
      <c r="L2828" s="107" t="str">
        <f>IF(COUNTA('Master Tables'!$A2828:$C2828)=0,"",IF(COUNTA('Master Tables'!$D2828:$E2828,'Master Tables'!$I2828)=3,"Yes","No"))</f>
        <v/>
      </c>
      <c r="M2828" s="107">
        <f>COUNTA('Master Tables'!$D2828:$E2828,'Master Tables'!$I2828)+IF('Master Tables'!$J2828="Yes",1,0)</f>
        <v>0</v>
      </c>
      <c r="N2828" s="108">
        <f>IF('Master Tables'!$M2828&gt;0,4,0)</f>
        <v>0</v>
      </c>
    </row>
    <row r="2829" spans="1:14">
      <c r="A2829" s="109"/>
      <c r="B2829" s="110"/>
      <c r="C2829" s="110"/>
      <c r="D2829" s="110"/>
      <c r="E2829" s="110"/>
      <c r="F2829" s="110"/>
      <c r="G2829" s="110"/>
      <c r="H2829" s="109"/>
      <c r="I2829" s="109"/>
      <c r="J2829" s="109"/>
      <c r="K2829" s="109"/>
      <c r="L2829" s="107" t="str">
        <f>IF(COUNTA('Master Tables'!$A2829:$C2829)=0,"",IF(COUNTA('Master Tables'!$D2829:$E2829,'Master Tables'!$I2829)=3,"Yes","No"))</f>
        <v/>
      </c>
      <c r="M2829" s="107">
        <f>COUNTA('Master Tables'!$D2829:$E2829,'Master Tables'!$I2829)+IF('Master Tables'!$J2829="Yes",1,0)</f>
        <v>0</v>
      </c>
      <c r="N2829" s="108">
        <f>IF('Master Tables'!$M2829&gt;0,4,0)</f>
        <v>0</v>
      </c>
    </row>
    <row r="2830" spans="1:14">
      <c r="A2830" s="109"/>
      <c r="B2830" s="110"/>
      <c r="C2830" s="110"/>
      <c r="D2830" s="110"/>
      <c r="E2830" s="110"/>
      <c r="F2830" s="110"/>
      <c r="G2830" s="110"/>
      <c r="H2830" s="109"/>
      <c r="I2830" s="109"/>
      <c r="J2830" s="109"/>
      <c r="K2830" s="109"/>
      <c r="L2830" s="107" t="str">
        <f>IF(COUNTA('Master Tables'!$A2830:$C2830)=0,"",IF(COUNTA('Master Tables'!$D2830:$E2830,'Master Tables'!$I2830)=3,"Yes","No"))</f>
        <v/>
      </c>
      <c r="M2830" s="107">
        <f>COUNTA('Master Tables'!$D2830:$E2830,'Master Tables'!$I2830)+IF('Master Tables'!$J2830="Yes",1,0)</f>
        <v>0</v>
      </c>
      <c r="N2830" s="108">
        <f>IF('Master Tables'!$M2830&gt;0,4,0)</f>
        <v>0</v>
      </c>
    </row>
    <row r="2831" spans="1:14">
      <c r="A2831" s="109"/>
      <c r="B2831" s="110"/>
      <c r="C2831" s="110"/>
      <c r="D2831" s="110"/>
      <c r="E2831" s="110"/>
      <c r="F2831" s="110"/>
      <c r="G2831" s="110"/>
      <c r="H2831" s="109"/>
      <c r="I2831" s="109"/>
      <c r="J2831" s="109"/>
      <c r="K2831" s="109"/>
      <c r="L2831" s="107" t="str">
        <f>IF(COUNTA('Master Tables'!$A2831:$C2831)=0,"",IF(COUNTA('Master Tables'!$D2831:$E2831,'Master Tables'!$I2831)=3,"Yes","No"))</f>
        <v/>
      </c>
      <c r="M2831" s="107">
        <f>COUNTA('Master Tables'!$D2831:$E2831,'Master Tables'!$I2831)+IF('Master Tables'!$J2831="Yes",1,0)</f>
        <v>0</v>
      </c>
      <c r="N2831" s="108">
        <f>IF('Master Tables'!$M2831&gt;0,4,0)</f>
        <v>0</v>
      </c>
    </row>
    <row r="2832" spans="1:14">
      <c r="A2832" s="109"/>
      <c r="B2832" s="110"/>
      <c r="C2832" s="110"/>
      <c r="D2832" s="110"/>
      <c r="E2832" s="110"/>
      <c r="F2832" s="110"/>
      <c r="G2832" s="110"/>
      <c r="H2832" s="109"/>
      <c r="I2832" s="109"/>
      <c r="J2832" s="109"/>
      <c r="K2832" s="109"/>
      <c r="L2832" s="107" t="str">
        <f>IF(COUNTA('Master Tables'!$A2832:$C2832)=0,"",IF(COUNTA('Master Tables'!$D2832:$E2832,'Master Tables'!$I2832)=3,"Yes","No"))</f>
        <v/>
      </c>
      <c r="M2832" s="107">
        <f>COUNTA('Master Tables'!$D2832:$E2832,'Master Tables'!$I2832)+IF('Master Tables'!$J2832="Yes",1,0)</f>
        <v>0</v>
      </c>
      <c r="N2832" s="108">
        <f>IF('Master Tables'!$M2832&gt;0,4,0)</f>
        <v>0</v>
      </c>
    </row>
    <row r="2833" spans="1:14">
      <c r="A2833" s="109"/>
      <c r="B2833" s="110"/>
      <c r="C2833" s="110"/>
      <c r="D2833" s="110"/>
      <c r="E2833" s="110"/>
      <c r="F2833" s="110"/>
      <c r="G2833" s="110"/>
      <c r="H2833" s="109"/>
      <c r="I2833" s="109"/>
      <c r="J2833" s="109"/>
      <c r="K2833" s="109"/>
      <c r="L2833" s="107" t="str">
        <f>IF(COUNTA('Master Tables'!$A2833:$C2833)=0,"",IF(COUNTA('Master Tables'!$D2833:$E2833,'Master Tables'!$I2833)=3,"Yes","No"))</f>
        <v/>
      </c>
      <c r="M2833" s="107">
        <f>COUNTA('Master Tables'!$D2833:$E2833,'Master Tables'!$I2833)+IF('Master Tables'!$J2833="Yes",1,0)</f>
        <v>0</v>
      </c>
      <c r="N2833" s="108">
        <f>IF('Master Tables'!$M2833&gt;0,4,0)</f>
        <v>0</v>
      </c>
    </row>
    <row r="2834" spans="1:14">
      <c r="A2834" s="109"/>
      <c r="B2834" s="110"/>
      <c r="C2834" s="110"/>
      <c r="D2834" s="110"/>
      <c r="E2834" s="110"/>
      <c r="F2834" s="110"/>
      <c r="G2834" s="110"/>
      <c r="H2834" s="109"/>
      <c r="I2834" s="109"/>
      <c r="J2834" s="109"/>
      <c r="K2834" s="109"/>
      <c r="L2834" s="107" t="str">
        <f>IF(COUNTA('Master Tables'!$A2834:$C2834)=0,"",IF(COUNTA('Master Tables'!$D2834:$E2834,'Master Tables'!$I2834)=3,"Yes","No"))</f>
        <v/>
      </c>
      <c r="M2834" s="107">
        <f>COUNTA('Master Tables'!$D2834:$E2834,'Master Tables'!$I2834)+IF('Master Tables'!$J2834="Yes",1,0)</f>
        <v>0</v>
      </c>
      <c r="N2834" s="108">
        <f>IF('Master Tables'!$M2834&gt;0,4,0)</f>
        <v>0</v>
      </c>
    </row>
    <row r="2835" spans="1:14">
      <c r="A2835" s="109"/>
      <c r="B2835" s="110"/>
      <c r="C2835" s="110"/>
      <c r="D2835" s="110"/>
      <c r="E2835" s="110"/>
      <c r="F2835" s="110"/>
      <c r="G2835" s="110"/>
      <c r="H2835" s="109"/>
      <c r="I2835" s="109"/>
      <c r="J2835" s="109"/>
      <c r="K2835" s="109"/>
      <c r="L2835" s="107" t="str">
        <f>IF(COUNTA('Master Tables'!$A2835:$C2835)=0,"",IF(COUNTA('Master Tables'!$D2835:$E2835,'Master Tables'!$I2835)=3,"Yes","No"))</f>
        <v/>
      </c>
      <c r="M2835" s="107">
        <f>COUNTA('Master Tables'!$D2835:$E2835,'Master Tables'!$I2835)+IF('Master Tables'!$J2835="Yes",1,0)</f>
        <v>0</v>
      </c>
      <c r="N2835" s="108">
        <f>IF('Master Tables'!$M2835&gt;0,4,0)</f>
        <v>0</v>
      </c>
    </row>
    <row r="2836" spans="1:14">
      <c r="A2836" s="109"/>
      <c r="B2836" s="110"/>
      <c r="C2836" s="110"/>
      <c r="D2836" s="110"/>
      <c r="E2836" s="110"/>
      <c r="F2836" s="110"/>
      <c r="G2836" s="110"/>
      <c r="H2836" s="109"/>
      <c r="I2836" s="109"/>
      <c r="J2836" s="109"/>
      <c r="K2836" s="109"/>
      <c r="L2836" s="107" t="str">
        <f>IF(COUNTA('Master Tables'!$A2836:$C2836)=0,"",IF(COUNTA('Master Tables'!$D2836:$E2836,'Master Tables'!$I2836)=3,"Yes","No"))</f>
        <v/>
      </c>
      <c r="M2836" s="107">
        <f>COUNTA('Master Tables'!$D2836:$E2836,'Master Tables'!$I2836)+IF('Master Tables'!$J2836="Yes",1,0)</f>
        <v>0</v>
      </c>
      <c r="N2836" s="108">
        <f>IF('Master Tables'!$M2836&gt;0,4,0)</f>
        <v>0</v>
      </c>
    </row>
    <row r="2837" spans="1:14">
      <c r="A2837" s="109"/>
      <c r="B2837" s="110"/>
      <c r="C2837" s="110"/>
      <c r="D2837" s="110"/>
      <c r="E2837" s="110"/>
      <c r="F2837" s="110"/>
      <c r="G2837" s="110"/>
      <c r="H2837" s="109"/>
      <c r="I2837" s="109"/>
      <c r="J2837" s="109"/>
      <c r="K2837" s="109"/>
      <c r="L2837" s="107" t="str">
        <f>IF(COUNTA('Master Tables'!$A2837:$C2837)=0,"",IF(COUNTA('Master Tables'!$D2837:$E2837,'Master Tables'!$I2837)=3,"Yes","No"))</f>
        <v/>
      </c>
      <c r="M2837" s="107">
        <f>COUNTA('Master Tables'!$D2837:$E2837,'Master Tables'!$I2837)+IF('Master Tables'!$J2837="Yes",1,0)</f>
        <v>0</v>
      </c>
      <c r="N2837" s="108">
        <f>IF('Master Tables'!$M2837&gt;0,4,0)</f>
        <v>0</v>
      </c>
    </row>
    <row r="2838" spans="1:14">
      <c r="A2838" s="109"/>
      <c r="B2838" s="110"/>
      <c r="C2838" s="110"/>
      <c r="D2838" s="110"/>
      <c r="E2838" s="110"/>
      <c r="F2838" s="110"/>
      <c r="G2838" s="110"/>
      <c r="H2838" s="109"/>
      <c r="I2838" s="109"/>
      <c r="J2838" s="109"/>
      <c r="K2838" s="109"/>
      <c r="L2838" s="107" t="str">
        <f>IF(COUNTA('Master Tables'!$A2838:$C2838)=0,"",IF(COUNTA('Master Tables'!$D2838:$E2838,'Master Tables'!$I2838)=3,"Yes","No"))</f>
        <v/>
      </c>
      <c r="M2838" s="107">
        <f>COUNTA('Master Tables'!$D2838:$E2838,'Master Tables'!$I2838)+IF('Master Tables'!$J2838="Yes",1,0)</f>
        <v>0</v>
      </c>
      <c r="N2838" s="108">
        <f>IF('Master Tables'!$M2838&gt;0,4,0)</f>
        <v>0</v>
      </c>
    </row>
    <row r="2839" spans="1:14">
      <c r="A2839" s="109"/>
      <c r="B2839" s="110"/>
      <c r="C2839" s="110"/>
      <c r="D2839" s="110"/>
      <c r="E2839" s="110"/>
      <c r="F2839" s="110"/>
      <c r="G2839" s="110"/>
      <c r="H2839" s="109"/>
      <c r="I2839" s="109"/>
      <c r="J2839" s="109"/>
      <c r="K2839" s="109"/>
      <c r="L2839" s="107" t="str">
        <f>IF(COUNTA('Master Tables'!$A2839:$C2839)=0,"",IF(COUNTA('Master Tables'!$D2839:$E2839,'Master Tables'!$I2839)=3,"Yes","No"))</f>
        <v/>
      </c>
      <c r="M2839" s="107">
        <f>COUNTA('Master Tables'!$D2839:$E2839,'Master Tables'!$I2839)+IF('Master Tables'!$J2839="Yes",1,0)</f>
        <v>0</v>
      </c>
      <c r="N2839" s="108">
        <f>IF('Master Tables'!$M2839&gt;0,4,0)</f>
        <v>0</v>
      </c>
    </row>
    <row r="2840" spans="1:14">
      <c r="A2840" s="109"/>
      <c r="B2840" s="110"/>
      <c r="C2840" s="110"/>
      <c r="D2840" s="110"/>
      <c r="E2840" s="110"/>
      <c r="F2840" s="110"/>
      <c r="G2840" s="110"/>
      <c r="H2840" s="109"/>
      <c r="I2840" s="109"/>
      <c r="J2840" s="109"/>
      <c r="K2840" s="109"/>
      <c r="L2840" s="107" t="str">
        <f>IF(COUNTA('Master Tables'!$A2840:$C2840)=0,"",IF(COUNTA('Master Tables'!$D2840:$E2840,'Master Tables'!$I2840)=3,"Yes","No"))</f>
        <v/>
      </c>
      <c r="M2840" s="107">
        <f>COUNTA('Master Tables'!$D2840:$E2840,'Master Tables'!$I2840)+IF('Master Tables'!$J2840="Yes",1,0)</f>
        <v>0</v>
      </c>
      <c r="N2840" s="108">
        <f>IF('Master Tables'!$M2840&gt;0,4,0)</f>
        <v>0</v>
      </c>
    </row>
    <row r="2841" spans="1:14">
      <c r="A2841" s="109"/>
      <c r="B2841" s="110"/>
      <c r="C2841" s="110"/>
      <c r="D2841" s="110"/>
      <c r="E2841" s="110"/>
      <c r="F2841" s="110"/>
      <c r="G2841" s="110"/>
      <c r="H2841" s="109"/>
      <c r="I2841" s="109"/>
      <c r="J2841" s="109"/>
      <c r="K2841" s="109"/>
      <c r="L2841" s="107" t="str">
        <f>IF(COUNTA('Master Tables'!$A2841:$C2841)=0,"",IF(COUNTA('Master Tables'!$D2841:$E2841,'Master Tables'!$I2841)=3,"Yes","No"))</f>
        <v/>
      </c>
      <c r="M2841" s="107">
        <f>COUNTA('Master Tables'!$D2841:$E2841,'Master Tables'!$I2841)+IF('Master Tables'!$J2841="Yes",1,0)</f>
        <v>0</v>
      </c>
      <c r="N2841" s="108">
        <f>IF('Master Tables'!$M2841&gt;0,4,0)</f>
        <v>0</v>
      </c>
    </row>
    <row r="2842" spans="1:14">
      <c r="A2842" s="109"/>
      <c r="B2842" s="110"/>
      <c r="C2842" s="110"/>
      <c r="D2842" s="110"/>
      <c r="E2842" s="110"/>
      <c r="F2842" s="110"/>
      <c r="G2842" s="110"/>
      <c r="H2842" s="109"/>
      <c r="I2842" s="109"/>
      <c r="J2842" s="109"/>
      <c r="K2842" s="109"/>
      <c r="L2842" s="107" t="str">
        <f>IF(COUNTA('Master Tables'!$A2842:$C2842)=0,"",IF(COUNTA('Master Tables'!$D2842:$E2842,'Master Tables'!$I2842)=3,"Yes","No"))</f>
        <v/>
      </c>
      <c r="M2842" s="107">
        <f>COUNTA('Master Tables'!$D2842:$E2842,'Master Tables'!$I2842)+IF('Master Tables'!$J2842="Yes",1,0)</f>
        <v>0</v>
      </c>
      <c r="N2842" s="108">
        <f>IF('Master Tables'!$M2842&gt;0,4,0)</f>
        <v>0</v>
      </c>
    </row>
    <row r="2843" spans="1:14">
      <c r="A2843" s="109"/>
      <c r="B2843" s="110"/>
      <c r="C2843" s="110"/>
      <c r="D2843" s="110"/>
      <c r="E2843" s="110"/>
      <c r="F2843" s="110"/>
      <c r="G2843" s="110"/>
      <c r="H2843" s="109"/>
      <c r="I2843" s="109"/>
      <c r="J2843" s="109"/>
      <c r="K2843" s="109"/>
      <c r="L2843" s="107" t="str">
        <f>IF(COUNTA('Master Tables'!$A2843:$C2843)=0,"",IF(COUNTA('Master Tables'!$D2843:$E2843,'Master Tables'!$I2843)=3,"Yes","No"))</f>
        <v/>
      </c>
      <c r="M2843" s="107">
        <f>COUNTA('Master Tables'!$D2843:$E2843,'Master Tables'!$I2843)+IF('Master Tables'!$J2843="Yes",1,0)</f>
        <v>0</v>
      </c>
      <c r="N2843" s="108">
        <f>IF('Master Tables'!$M2843&gt;0,4,0)</f>
        <v>0</v>
      </c>
    </row>
    <row r="2844" spans="1:14">
      <c r="A2844" s="109"/>
      <c r="B2844" s="110"/>
      <c r="C2844" s="110"/>
      <c r="D2844" s="110"/>
      <c r="E2844" s="110"/>
      <c r="F2844" s="110"/>
      <c r="G2844" s="110"/>
      <c r="H2844" s="109"/>
      <c r="I2844" s="109"/>
      <c r="J2844" s="109"/>
      <c r="K2844" s="109"/>
      <c r="L2844" s="107" t="str">
        <f>IF(COUNTA('Master Tables'!$A2844:$C2844)=0,"",IF(COUNTA('Master Tables'!$D2844:$E2844,'Master Tables'!$I2844)=3,"Yes","No"))</f>
        <v/>
      </c>
      <c r="M2844" s="107">
        <f>COUNTA('Master Tables'!$D2844:$E2844,'Master Tables'!$I2844)+IF('Master Tables'!$J2844="Yes",1,0)</f>
        <v>0</v>
      </c>
      <c r="N2844" s="108">
        <f>IF('Master Tables'!$M2844&gt;0,4,0)</f>
        <v>0</v>
      </c>
    </row>
    <row r="2845" spans="1:14">
      <c r="A2845" s="109"/>
      <c r="B2845" s="110"/>
      <c r="C2845" s="110"/>
      <c r="D2845" s="110"/>
      <c r="E2845" s="110"/>
      <c r="F2845" s="110"/>
      <c r="G2845" s="110"/>
      <c r="H2845" s="109"/>
      <c r="I2845" s="109"/>
      <c r="J2845" s="109"/>
      <c r="K2845" s="109"/>
      <c r="L2845" s="107" t="str">
        <f>IF(COUNTA('Master Tables'!$A2845:$C2845)=0,"",IF(COUNTA('Master Tables'!$D2845:$E2845,'Master Tables'!$I2845)=3,"Yes","No"))</f>
        <v/>
      </c>
      <c r="M2845" s="107">
        <f>COUNTA('Master Tables'!$D2845:$E2845,'Master Tables'!$I2845)+IF('Master Tables'!$J2845="Yes",1,0)</f>
        <v>0</v>
      </c>
      <c r="N2845" s="108">
        <f>IF('Master Tables'!$M2845&gt;0,4,0)</f>
        <v>0</v>
      </c>
    </row>
    <row r="2846" spans="1:14">
      <c r="A2846" s="109"/>
      <c r="B2846" s="110"/>
      <c r="C2846" s="110"/>
      <c r="D2846" s="110"/>
      <c r="E2846" s="110"/>
      <c r="F2846" s="110"/>
      <c r="G2846" s="110"/>
      <c r="H2846" s="109"/>
      <c r="I2846" s="109"/>
      <c r="J2846" s="109"/>
      <c r="K2846" s="109"/>
      <c r="L2846" s="107" t="str">
        <f>IF(COUNTA('Master Tables'!$A2846:$C2846)=0,"",IF(COUNTA('Master Tables'!$D2846:$E2846,'Master Tables'!$I2846)=3,"Yes","No"))</f>
        <v/>
      </c>
      <c r="M2846" s="107">
        <f>COUNTA('Master Tables'!$D2846:$E2846,'Master Tables'!$I2846)+IF('Master Tables'!$J2846="Yes",1,0)</f>
        <v>0</v>
      </c>
      <c r="N2846" s="108">
        <f>IF('Master Tables'!$M2846&gt;0,4,0)</f>
        <v>0</v>
      </c>
    </row>
    <row r="2847" spans="1:14">
      <c r="A2847" s="109"/>
      <c r="B2847" s="110"/>
      <c r="C2847" s="110"/>
      <c r="D2847" s="110"/>
      <c r="E2847" s="110"/>
      <c r="F2847" s="110"/>
      <c r="G2847" s="110"/>
      <c r="H2847" s="109"/>
      <c r="I2847" s="109"/>
      <c r="J2847" s="109"/>
      <c r="K2847" s="109"/>
      <c r="L2847" s="107" t="str">
        <f>IF(COUNTA('Master Tables'!$A2847:$C2847)=0,"",IF(COUNTA('Master Tables'!$D2847:$E2847,'Master Tables'!$I2847)=3,"Yes","No"))</f>
        <v/>
      </c>
      <c r="M2847" s="107">
        <f>COUNTA('Master Tables'!$D2847:$E2847,'Master Tables'!$I2847)+IF('Master Tables'!$J2847="Yes",1,0)</f>
        <v>0</v>
      </c>
      <c r="N2847" s="108">
        <f>IF('Master Tables'!$M2847&gt;0,4,0)</f>
        <v>0</v>
      </c>
    </row>
    <row r="2848" spans="1:14">
      <c r="A2848" s="109"/>
      <c r="B2848" s="110"/>
      <c r="C2848" s="110"/>
      <c r="D2848" s="110"/>
      <c r="E2848" s="110"/>
      <c r="F2848" s="110"/>
      <c r="G2848" s="110"/>
      <c r="H2848" s="109"/>
      <c r="I2848" s="109"/>
      <c r="J2848" s="109"/>
      <c r="K2848" s="109"/>
      <c r="L2848" s="107" t="str">
        <f>IF(COUNTA('Master Tables'!$A2848:$C2848)=0,"",IF(COUNTA('Master Tables'!$D2848:$E2848,'Master Tables'!$I2848)=3,"Yes","No"))</f>
        <v/>
      </c>
      <c r="M2848" s="107">
        <f>COUNTA('Master Tables'!$D2848:$E2848,'Master Tables'!$I2848)+IF('Master Tables'!$J2848="Yes",1,0)</f>
        <v>0</v>
      </c>
      <c r="N2848" s="108">
        <f>IF('Master Tables'!$M2848&gt;0,4,0)</f>
        <v>0</v>
      </c>
    </row>
    <row r="2849" spans="1:14">
      <c r="A2849" s="109"/>
      <c r="B2849" s="110"/>
      <c r="C2849" s="110"/>
      <c r="D2849" s="110"/>
      <c r="E2849" s="110"/>
      <c r="F2849" s="110"/>
      <c r="G2849" s="110"/>
      <c r="H2849" s="109"/>
      <c r="I2849" s="109"/>
      <c r="J2849" s="109"/>
      <c r="K2849" s="109"/>
      <c r="L2849" s="107" t="str">
        <f>IF(COUNTA('Master Tables'!$A2849:$C2849)=0,"",IF(COUNTA('Master Tables'!$D2849:$E2849,'Master Tables'!$I2849)=3,"Yes","No"))</f>
        <v/>
      </c>
      <c r="M2849" s="107">
        <f>COUNTA('Master Tables'!$D2849:$E2849,'Master Tables'!$I2849)+IF('Master Tables'!$J2849="Yes",1,0)</f>
        <v>0</v>
      </c>
      <c r="N2849" s="108">
        <f>IF('Master Tables'!$M2849&gt;0,4,0)</f>
        <v>0</v>
      </c>
    </row>
    <row r="2850" spans="1:14">
      <c r="A2850" s="109"/>
      <c r="B2850" s="110"/>
      <c r="C2850" s="110"/>
      <c r="D2850" s="110"/>
      <c r="E2850" s="110"/>
      <c r="F2850" s="110"/>
      <c r="G2850" s="110"/>
      <c r="H2850" s="109"/>
      <c r="I2850" s="109"/>
      <c r="J2850" s="109"/>
      <c r="K2850" s="109"/>
      <c r="L2850" s="107" t="str">
        <f>IF(COUNTA('Master Tables'!$A2850:$C2850)=0,"",IF(COUNTA('Master Tables'!$D2850:$E2850,'Master Tables'!$I2850)=3,"Yes","No"))</f>
        <v/>
      </c>
      <c r="M2850" s="107">
        <f>COUNTA('Master Tables'!$D2850:$E2850,'Master Tables'!$I2850)+IF('Master Tables'!$J2850="Yes",1,0)</f>
        <v>0</v>
      </c>
      <c r="N2850" s="108">
        <f>IF('Master Tables'!$M2850&gt;0,4,0)</f>
        <v>0</v>
      </c>
    </row>
    <row r="2851" spans="1:14">
      <c r="A2851" s="109"/>
      <c r="B2851" s="110"/>
      <c r="C2851" s="110"/>
      <c r="D2851" s="110"/>
      <c r="E2851" s="110"/>
      <c r="F2851" s="110"/>
      <c r="G2851" s="110"/>
      <c r="H2851" s="109"/>
      <c r="I2851" s="109"/>
      <c r="J2851" s="109"/>
      <c r="K2851" s="109"/>
      <c r="L2851" s="107" t="str">
        <f>IF(COUNTA('Master Tables'!$A2851:$C2851)=0,"",IF(COUNTA('Master Tables'!$D2851:$E2851,'Master Tables'!$I2851)=3,"Yes","No"))</f>
        <v/>
      </c>
      <c r="M2851" s="107">
        <f>COUNTA('Master Tables'!$D2851:$E2851,'Master Tables'!$I2851)+IF('Master Tables'!$J2851="Yes",1,0)</f>
        <v>0</v>
      </c>
      <c r="N2851" s="108">
        <f>IF('Master Tables'!$M2851&gt;0,4,0)</f>
        <v>0</v>
      </c>
    </row>
    <row r="2852" spans="1:14">
      <c r="A2852" s="109"/>
      <c r="B2852" s="110"/>
      <c r="C2852" s="110"/>
      <c r="D2852" s="110"/>
      <c r="E2852" s="110"/>
      <c r="F2852" s="110"/>
      <c r="G2852" s="110"/>
      <c r="H2852" s="109"/>
      <c r="I2852" s="109"/>
      <c r="J2852" s="109"/>
      <c r="K2852" s="109"/>
      <c r="L2852" s="107" t="str">
        <f>IF(COUNTA('Master Tables'!$A2852:$C2852)=0,"",IF(COUNTA('Master Tables'!$D2852:$E2852,'Master Tables'!$I2852)=3,"Yes","No"))</f>
        <v/>
      </c>
      <c r="M2852" s="107">
        <f>COUNTA('Master Tables'!$D2852:$E2852,'Master Tables'!$I2852)+IF('Master Tables'!$J2852="Yes",1,0)</f>
        <v>0</v>
      </c>
      <c r="N2852" s="108">
        <f>IF('Master Tables'!$M2852&gt;0,4,0)</f>
        <v>0</v>
      </c>
    </row>
    <row r="2853" spans="1:14">
      <c r="A2853" s="109"/>
      <c r="B2853" s="110"/>
      <c r="C2853" s="110"/>
      <c r="D2853" s="110"/>
      <c r="E2853" s="110"/>
      <c r="F2853" s="110"/>
      <c r="G2853" s="110"/>
      <c r="H2853" s="109"/>
      <c r="I2853" s="109"/>
      <c r="J2853" s="109"/>
      <c r="K2853" s="109"/>
      <c r="L2853" s="107" t="str">
        <f>IF(COUNTA('Master Tables'!$A2853:$C2853)=0,"",IF(COUNTA('Master Tables'!$D2853:$E2853,'Master Tables'!$I2853)=3,"Yes","No"))</f>
        <v/>
      </c>
      <c r="M2853" s="107">
        <f>COUNTA('Master Tables'!$D2853:$E2853,'Master Tables'!$I2853)+IF('Master Tables'!$J2853="Yes",1,0)</f>
        <v>0</v>
      </c>
      <c r="N2853" s="108">
        <f>IF('Master Tables'!$M2853&gt;0,4,0)</f>
        <v>0</v>
      </c>
    </row>
    <row r="2854" spans="1:14">
      <c r="A2854" s="109"/>
      <c r="B2854" s="110"/>
      <c r="C2854" s="110"/>
      <c r="D2854" s="110"/>
      <c r="E2854" s="110"/>
      <c r="F2854" s="110"/>
      <c r="G2854" s="110"/>
      <c r="H2854" s="109"/>
      <c r="I2854" s="109"/>
      <c r="J2854" s="109"/>
      <c r="K2854" s="109"/>
      <c r="L2854" s="107" t="str">
        <f>IF(COUNTA('Master Tables'!$A2854:$C2854)=0,"",IF(COUNTA('Master Tables'!$D2854:$E2854,'Master Tables'!$I2854)=3,"Yes","No"))</f>
        <v/>
      </c>
      <c r="M2854" s="107">
        <f>COUNTA('Master Tables'!$D2854:$E2854,'Master Tables'!$I2854)+IF('Master Tables'!$J2854="Yes",1,0)</f>
        <v>0</v>
      </c>
      <c r="N2854" s="108">
        <f>IF('Master Tables'!$M2854&gt;0,4,0)</f>
        <v>0</v>
      </c>
    </row>
    <row r="2855" spans="1:14">
      <c r="A2855" s="109"/>
      <c r="B2855" s="110"/>
      <c r="C2855" s="110"/>
      <c r="D2855" s="110"/>
      <c r="E2855" s="110"/>
      <c r="F2855" s="110"/>
      <c r="G2855" s="110"/>
      <c r="H2855" s="109"/>
      <c r="I2855" s="109"/>
      <c r="J2855" s="109"/>
      <c r="K2855" s="109"/>
      <c r="L2855" s="107" t="str">
        <f>IF(COUNTA('Master Tables'!$A2855:$C2855)=0,"",IF(COUNTA('Master Tables'!$D2855:$E2855,'Master Tables'!$I2855)=3,"Yes","No"))</f>
        <v/>
      </c>
      <c r="M2855" s="107">
        <f>COUNTA('Master Tables'!$D2855:$E2855,'Master Tables'!$I2855)+IF('Master Tables'!$J2855="Yes",1,0)</f>
        <v>0</v>
      </c>
      <c r="N2855" s="108">
        <f>IF('Master Tables'!$M2855&gt;0,4,0)</f>
        <v>0</v>
      </c>
    </row>
    <row r="2856" spans="1:14">
      <c r="A2856" s="109"/>
      <c r="B2856" s="110"/>
      <c r="C2856" s="110"/>
      <c r="D2856" s="110"/>
      <c r="E2856" s="110"/>
      <c r="F2856" s="110"/>
      <c r="G2856" s="110"/>
      <c r="H2856" s="109"/>
      <c r="I2856" s="109"/>
      <c r="J2856" s="109"/>
      <c r="K2856" s="109"/>
      <c r="L2856" s="107" t="str">
        <f>IF(COUNTA('Master Tables'!$A2856:$C2856)=0,"",IF(COUNTA('Master Tables'!$D2856:$E2856,'Master Tables'!$I2856)=3,"Yes","No"))</f>
        <v/>
      </c>
      <c r="M2856" s="107">
        <f>COUNTA('Master Tables'!$D2856:$E2856,'Master Tables'!$I2856)+IF('Master Tables'!$J2856="Yes",1,0)</f>
        <v>0</v>
      </c>
      <c r="N2856" s="108">
        <f>IF('Master Tables'!$M2856&gt;0,4,0)</f>
        <v>0</v>
      </c>
    </row>
    <row r="2857" spans="1:14">
      <c r="A2857" s="109"/>
      <c r="B2857" s="110"/>
      <c r="C2857" s="110"/>
      <c r="D2857" s="110"/>
      <c r="E2857" s="110"/>
      <c r="F2857" s="110"/>
      <c r="G2857" s="110"/>
      <c r="H2857" s="109"/>
      <c r="I2857" s="109"/>
      <c r="J2857" s="109"/>
      <c r="K2857" s="109"/>
      <c r="L2857" s="107" t="str">
        <f>IF(COUNTA('Master Tables'!$A2857:$C2857)=0,"",IF(COUNTA('Master Tables'!$D2857:$E2857,'Master Tables'!$I2857)=3,"Yes","No"))</f>
        <v/>
      </c>
      <c r="M2857" s="107">
        <f>COUNTA('Master Tables'!$D2857:$E2857,'Master Tables'!$I2857)+IF('Master Tables'!$J2857="Yes",1,0)</f>
        <v>0</v>
      </c>
      <c r="N2857" s="108">
        <f>IF('Master Tables'!$M2857&gt;0,4,0)</f>
        <v>0</v>
      </c>
    </row>
    <row r="2858" spans="1:14">
      <c r="A2858" s="109"/>
      <c r="B2858" s="110"/>
      <c r="C2858" s="110"/>
      <c r="D2858" s="110"/>
      <c r="E2858" s="110"/>
      <c r="F2858" s="110"/>
      <c r="G2858" s="110"/>
      <c r="H2858" s="109"/>
      <c r="I2858" s="109"/>
      <c r="J2858" s="109"/>
      <c r="K2858" s="109"/>
      <c r="L2858" s="107" t="str">
        <f>IF(COUNTA('Master Tables'!$A2858:$C2858)=0,"",IF(COUNTA('Master Tables'!$D2858:$E2858,'Master Tables'!$I2858)=3,"Yes","No"))</f>
        <v/>
      </c>
      <c r="M2858" s="107">
        <f>COUNTA('Master Tables'!$D2858:$E2858,'Master Tables'!$I2858)+IF('Master Tables'!$J2858="Yes",1,0)</f>
        <v>0</v>
      </c>
      <c r="N2858" s="108">
        <f>IF('Master Tables'!$M2858&gt;0,4,0)</f>
        <v>0</v>
      </c>
    </row>
    <row r="2859" spans="1:14">
      <c r="A2859" s="109"/>
      <c r="B2859" s="110"/>
      <c r="C2859" s="110"/>
      <c r="D2859" s="110"/>
      <c r="E2859" s="110"/>
      <c r="F2859" s="110"/>
      <c r="G2859" s="110"/>
      <c r="H2859" s="109"/>
      <c r="I2859" s="109"/>
      <c r="J2859" s="109"/>
      <c r="K2859" s="109"/>
      <c r="L2859" s="107" t="str">
        <f>IF(COUNTA('Master Tables'!$A2859:$C2859)=0,"",IF(COUNTA('Master Tables'!$D2859:$E2859,'Master Tables'!$I2859)=3,"Yes","No"))</f>
        <v/>
      </c>
      <c r="M2859" s="107">
        <f>COUNTA('Master Tables'!$D2859:$E2859,'Master Tables'!$I2859)+IF('Master Tables'!$J2859="Yes",1,0)</f>
        <v>0</v>
      </c>
      <c r="N2859" s="108">
        <f>IF('Master Tables'!$M2859&gt;0,4,0)</f>
        <v>0</v>
      </c>
    </row>
    <row r="2860" spans="1:14">
      <c r="A2860" s="109"/>
      <c r="B2860" s="110"/>
      <c r="C2860" s="110"/>
      <c r="D2860" s="110"/>
      <c r="E2860" s="110"/>
      <c r="F2860" s="110"/>
      <c r="G2860" s="110"/>
      <c r="H2860" s="109"/>
      <c r="I2860" s="109"/>
      <c r="J2860" s="109"/>
      <c r="K2860" s="109"/>
      <c r="L2860" s="107" t="str">
        <f>IF(COUNTA('Master Tables'!$A2860:$C2860)=0,"",IF(COUNTA('Master Tables'!$D2860:$E2860,'Master Tables'!$I2860)=3,"Yes","No"))</f>
        <v/>
      </c>
      <c r="M2860" s="107">
        <f>COUNTA('Master Tables'!$D2860:$E2860,'Master Tables'!$I2860)+IF('Master Tables'!$J2860="Yes",1,0)</f>
        <v>0</v>
      </c>
      <c r="N2860" s="108">
        <f>IF('Master Tables'!$M2860&gt;0,4,0)</f>
        <v>0</v>
      </c>
    </row>
    <row r="2861" spans="1:14">
      <c r="A2861" s="109"/>
      <c r="B2861" s="110"/>
      <c r="C2861" s="110"/>
      <c r="D2861" s="110"/>
      <c r="E2861" s="110"/>
      <c r="F2861" s="110"/>
      <c r="G2861" s="110"/>
      <c r="H2861" s="109"/>
      <c r="I2861" s="109"/>
      <c r="J2861" s="109"/>
      <c r="K2861" s="109"/>
      <c r="L2861" s="107" t="str">
        <f>IF(COUNTA('Master Tables'!$A2861:$C2861)=0,"",IF(COUNTA('Master Tables'!$D2861:$E2861,'Master Tables'!$I2861)=3,"Yes","No"))</f>
        <v/>
      </c>
      <c r="M2861" s="107">
        <f>COUNTA('Master Tables'!$D2861:$E2861,'Master Tables'!$I2861)+IF('Master Tables'!$J2861="Yes",1,0)</f>
        <v>0</v>
      </c>
      <c r="N2861" s="108">
        <f>IF('Master Tables'!$M2861&gt;0,4,0)</f>
        <v>0</v>
      </c>
    </row>
    <row r="2862" spans="1:14">
      <c r="A2862" s="109"/>
      <c r="B2862" s="110"/>
      <c r="C2862" s="110"/>
      <c r="D2862" s="110"/>
      <c r="E2862" s="110"/>
      <c r="F2862" s="110"/>
      <c r="G2862" s="110"/>
      <c r="H2862" s="109"/>
      <c r="I2862" s="109"/>
      <c r="J2862" s="109"/>
      <c r="K2862" s="109"/>
      <c r="L2862" s="107" t="str">
        <f>IF(COUNTA('Master Tables'!$A2862:$C2862)=0,"",IF(COUNTA('Master Tables'!$D2862:$E2862,'Master Tables'!$I2862)=3,"Yes","No"))</f>
        <v/>
      </c>
      <c r="M2862" s="107">
        <f>COUNTA('Master Tables'!$D2862:$E2862,'Master Tables'!$I2862)+IF('Master Tables'!$J2862="Yes",1,0)</f>
        <v>0</v>
      </c>
      <c r="N2862" s="108">
        <f>IF('Master Tables'!$M2862&gt;0,4,0)</f>
        <v>0</v>
      </c>
    </row>
    <row r="2863" spans="1:14">
      <c r="A2863" s="109"/>
      <c r="B2863" s="110"/>
      <c r="C2863" s="110"/>
      <c r="D2863" s="110"/>
      <c r="E2863" s="110"/>
      <c r="F2863" s="110"/>
      <c r="G2863" s="110"/>
      <c r="H2863" s="109"/>
      <c r="I2863" s="109"/>
      <c r="J2863" s="109"/>
      <c r="K2863" s="109"/>
      <c r="L2863" s="107" t="str">
        <f>IF(COUNTA('Master Tables'!$A2863:$C2863)=0,"",IF(COUNTA('Master Tables'!$D2863:$E2863,'Master Tables'!$I2863)=3,"Yes","No"))</f>
        <v/>
      </c>
      <c r="M2863" s="107">
        <f>COUNTA('Master Tables'!$D2863:$E2863,'Master Tables'!$I2863)+IF('Master Tables'!$J2863="Yes",1,0)</f>
        <v>0</v>
      </c>
      <c r="N2863" s="108">
        <f>IF('Master Tables'!$M2863&gt;0,4,0)</f>
        <v>0</v>
      </c>
    </row>
    <row r="2864" spans="1:14">
      <c r="A2864" s="109"/>
      <c r="B2864" s="110"/>
      <c r="C2864" s="110"/>
      <c r="D2864" s="110"/>
      <c r="E2864" s="110"/>
      <c r="F2864" s="110"/>
      <c r="G2864" s="110"/>
      <c r="H2864" s="109"/>
      <c r="I2864" s="109"/>
      <c r="J2864" s="109"/>
      <c r="K2864" s="109"/>
      <c r="L2864" s="107" t="str">
        <f>IF(COUNTA('Master Tables'!$A2864:$C2864)=0,"",IF(COUNTA('Master Tables'!$D2864:$E2864,'Master Tables'!$I2864)=3,"Yes","No"))</f>
        <v/>
      </c>
      <c r="M2864" s="107">
        <f>COUNTA('Master Tables'!$D2864:$E2864,'Master Tables'!$I2864)+IF('Master Tables'!$J2864="Yes",1,0)</f>
        <v>0</v>
      </c>
      <c r="N2864" s="108">
        <f>IF('Master Tables'!$M2864&gt;0,4,0)</f>
        <v>0</v>
      </c>
    </row>
    <row r="2865" spans="1:14">
      <c r="A2865" s="109"/>
      <c r="B2865" s="110"/>
      <c r="C2865" s="110"/>
      <c r="D2865" s="110"/>
      <c r="E2865" s="110"/>
      <c r="F2865" s="110"/>
      <c r="G2865" s="110"/>
      <c r="H2865" s="109"/>
      <c r="I2865" s="109"/>
      <c r="J2865" s="109"/>
      <c r="K2865" s="109"/>
      <c r="L2865" s="107" t="str">
        <f>IF(COUNTA('Master Tables'!$A2865:$C2865)=0,"",IF(COUNTA('Master Tables'!$D2865:$E2865,'Master Tables'!$I2865)=3,"Yes","No"))</f>
        <v/>
      </c>
      <c r="M2865" s="107">
        <f>COUNTA('Master Tables'!$D2865:$E2865,'Master Tables'!$I2865)+IF('Master Tables'!$J2865="Yes",1,0)</f>
        <v>0</v>
      </c>
      <c r="N2865" s="108">
        <f>IF('Master Tables'!$M2865&gt;0,4,0)</f>
        <v>0</v>
      </c>
    </row>
    <row r="2866" spans="1:14">
      <c r="A2866" s="109"/>
      <c r="B2866" s="110"/>
      <c r="C2866" s="110"/>
      <c r="D2866" s="110"/>
      <c r="E2866" s="110"/>
      <c r="F2866" s="110"/>
      <c r="G2866" s="110"/>
      <c r="H2866" s="109"/>
      <c r="I2866" s="109"/>
      <c r="J2866" s="109"/>
      <c r="K2866" s="109"/>
      <c r="L2866" s="107" t="str">
        <f>IF(COUNTA('Master Tables'!$A2866:$C2866)=0,"",IF(COUNTA('Master Tables'!$D2866:$E2866,'Master Tables'!$I2866)=3,"Yes","No"))</f>
        <v/>
      </c>
      <c r="M2866" s="107">
        <f>COUNTA('Master Tables'!$D2866:$E2866,'Master Tables'!$I2866)+IF('Master Tables'!$J2866="Yes",1,0)</f>
        <v>0</v>
      </c>
      <c r="N2866" s="108">
        <f>IF('Master Tables'!$M2866&gt;0,4,0)</f>
        <v>0</v>
      </c>
    </row>
    <row r="2867" spans="1:14">
      <c r="A2867" s="109"/>
      <c r="B2867" s="110"/>
      <c r="C2867" s="110"/>
      <c r="D2867" s="110"/>
      <c r="E2867" s="110"/>
      <c r="F2867" s="110"/>
      <c r="G2867" s="110"/>
      <c r="H2867" s="109"/>
      <c r="I2867" s="109"/>
      <c r="J2867" s="109"/>
      <c r="K2867" s="109"/>
      <c r="L2867" s="107" t="str">
        <f>IF(COUNTA('Master Tables'!$A2867:$C2867)=0,"",IF(COUNTA('Master Tables'!$D2867:$E2867,'Master Tables'!$I2867)=3,"Yes","No"))</f>
        <v/>
      </c>
      <c r="M2867" s="107">
        <f>COUNTA('Master Tables'!$D2867:$E2867,'Master Tables'!$I2867)+IF('Master Tables'!$J2867="Yes",1,0)</f>
        <v>0</v>
      </c>
      <c r="N2867" s="108">
        <f>IF('Master Tables'!$M2867&gt;0,4,0)</f>
        <v>0</v>
      </c>
    </row>
    <row r="2868" spans="1:14">
      <c r="A2868" s="109"/>
      <c r="B2868" s="110"/>
      <c r="C2868" s="110"/>
      <c r="D2868" s="110"/>
      <c r="E2868" s="110"/>
      <c r="F2868" s="110"/>
      <c r="G2868" s="110"/>
      <c r="H2868" s="109"/>
      <c r="I2868" s="109"/>
      <c r="J2868" s="109"/>
      <c r="K2868" s="109"/>
      <c r="L2868" s="107" t="str">
        <f>IF(COUNTA('Master Tables'!$A2868:$C2868)=0,"",IF(COUNTA('Master Tables'!$D2868:$E2868,'Master Tables'!$I2868)=3,"Yes","No"))</f>
        <v/>
      </c>
      <c r="M2868" s="107">
        <f>COUNTA('Master Tables'!$D2868:$E2868,'Master Tables'!$I2868)+IF('Master Tables'!$J2868="Yes",1,0)</f>
        <v>0</v>
      </c>
      <c r="N2868" s="108">
        <f>IF('Master Tables'!$M2868&gt;0,4,0)</f>
        <v>0</v>
      </c>
    </row>
    <row r="2869" spans="1:14">
      <c r="A2869" s="109"/>
      <c r="B2869" s="110"/>
      <c r="C2869" s="110"/>
      <c r="D2869" s="110"/>
      <c r="E2869" s="110"/>
      <c r="F2869" s="110"/>
      <c r="G2869" s="110"/>
      <c r="H2869" s="109"/>
      <c r="I2869" s="109"/>
      <c r="J2869" s="109"/>
      <c r="K2869" s="109"/>
      <c r="L2869" s="107" t="str">
        <f>IF(COUNTA('Master Tables'!$A2869:$C2869)=0,"",IF(COUNTA('Master Tables'!$D2869:$E2869,'Master Tables'!$I2869)=3,"Yes","No"))</f>
        <v/>
      </c>
      <c r="M2869" s="107">
        <f>COUNTA('Master Tables'!$D2869:$E2869,'Master Tables'!$I2869)+IF('Master Tables'!$J2869="Yes",1,0)</f>
        <v>0</v>
      </c>
      <c r="N2869" s="108">
        <f>IF('Master Tables'!$M2869&gt;0,4,0)</f>
        <v>0</v>
      </c>
    </row>
    <row r="2870" spans="1:14">
      <c r="A2870" s="109"/>
      <c r="B2870" s="110"/>
      <c r="C2870" s="110"/>
      <c r="D2870" s="110"/>
      <c r="E2870" s="110"/>
      <c r="F2870" s="110"/>
      <c r="G2870" s="110"/>
      <c r="H2870" s="109"/>
      <c r="I2870" s="109"/>
      <c r="J2870" s="109"/>
      <c r="K2870" s="109"/>
      <c r="L2870" s="107" t="str">
        <f>IF(COUNTA('Master Tables'!$A2870:$C2870)=0,"",IF(COUNTA('Master Tables'!$D2870:$E2870,'Master Tables'!$I2870)=3,"Yes","No"))</f>
        <v/>
      </c>
      <c r="M2870" s="107">
        <f>COUNTA('Master Tables'!$D2870:$E2870,'Master Tables'!$I2870)+IF('Master Tables'!$J2870="Yes",1,0)</f>
        <v>0</v>
      </c>
      <c r="N2870" s="108">
        <f>IF('Master Tables'!$M2870&gt;0,4,0)</f>
        <v>0</v>
      </c>
    </row>
    <row r="2871" spans="1:14">
      <c r="A2871" s="109"/>
      <c r="B2871" s="110"/>
      <c r="C2871" s="110"/>
      <c r="D2871" s="110"/>
      <c r="E2871" s="110"/>
      <c r="F2871" s="110"/>
      <c r="G2871" s="110"/>
      <c r="H2871" s="109"/>
      <c r="I2871" s="109"/>
      <c r="J2871" s="109"/>
      <c r="K2871" s="109"/>
      <c r="L2871" s="107" t="str">
        <f>IF(COUNTA('Master Tables'!$A2871:$C2871)=0,"",IF(COUNTA('Master Tables'!$D2871:$E2871,'Master Tables'!$I2871)=3,"Yes","No"))</f>
        <v/>
      </c>
      <c r="M2871" s="107">
        <f>COUNTA('Master Tables'!$D2871:$E2871,'Master Tables'!$I2871)+IF('Master Tables'!$J2871="Yes",1,0)</f>
        <v>0</v>
      </c>
      <c r="N2871" s="108">
        <f>IF('Master Tables'!$M2871&gt;0,4,0)</f>
        <v>0</v>
      </c>
    </row>
    <row r="2872" spans="1:14">
      <c r="A2872" s="109"/>
      <c r="B2872" s="110"/>
      <c r="C2872" s="110"/>
      <c r="D2872" s="110"/>
      <c r="E2872" s="110"/>
      <c r="F2872" s="110"/>
      <c r="G2872" s="110"/>
      <c r="H2872" s="109"/>
      <c r="I2872" s="109"/>
      <c r="J2872" s="109"/>
      <c r="K2872" s="109"/>
      <c r="L2872" s="107" t="str">
        <f>IF(COUNTA('Master Tables'!$A2872:$C2872)=0,"",IF(COUNTA('Master Tables'!$D2872:$E2872,'Master Tables'!$I2872)=3,"Yes","No"))</f>
        <v/>
      </c>
      <c r="M2872" s="107">
        <f>COUNTA('Master Tables'!$D2872:$E2872,'Master Tables'!$I2872)+IF('Master Tables'!$J2872="Yes",1,0)</f>
        <v>0</v>
      </c>
      <c r="N2872" s="108">
        <f>IF('Master Tables'!$M2872&gt;0,4,0)</f>
        <v>0</v>
      </c>
    </row>
    <row r="2873" spans="1:14">
      <c r="A2873" s="109"/>
      <c r="B2873" s="110"/>
      <c r="C2873" s="110"/>
      <c r="D2873" s="110"/>
      <c r="E2873" s="110"/>
      <c r="F2873" s="110"/>
      <c r="G2873" s="110"/>
      <c r="H2873" s="109"/>
      <c r="I2873" s="109"/>
      <c r="J2873" s="109"/>
      <c r="K2873" s="109"/>
      <c r="L2873" s="107" t="str">
        <f>IF(COUNTA('Master Tables'!$A2873:$C2873)=0,"",IF(COUNTA('Master Tables'!$D2873:$E2873,'Master Tables'!$I2873)=3,"Yes","No"))</f>
        <v/>
      </c>
      <c r="M2873" s="107">
        <f>COUNTA('Master Tables'!$D2873:$E2873,'Master Tables'!$I2873)+IF('Master Tables'!$J2873="Yes",1,0)</f>
        <v>0</v>
      </c>
      <c r="N2873" s="108">
        <f>IF('Master Tables'!$M2873&gt;0,4,0)</f>
        <v>0</v>
      </c>
    </row>
    <row r="2874" spans="1:14">
      <c r="A2874" s="109"/>
      <c r="B2874" s="110"/>
      <c r="C2874" s="110"/>
      <c r="D2874" s="110"/>
      <c r="E2874" s="110"/>
      <c r="F2874" s="110"/>
      <c r="G2874" s="110"/>
      <c r="H2874" s="109"/>
      <c r="I2874" s="109"/>
      <c r="J2874" s="109"/>
      <c r="K2874" s="109"/>
      <c r="L2874" s="107" t="str">
        <f>IF(COUNTA('Master Tables'!$A2874:$C2874)=0,"",IF(COUNTA('Master Tables'!$D2874:$E2874,'Master Tables'!$I2874)=3,"Yes","No"))</f>
        <v/>
      </c>
      <c r="M2874" s="107">
        <f>COUNTA('Master Tables'!$D2874:$E2874,'Master Tables'!$I2874)+IF('Master Tables'!$J2874="Yes",1,0)</f>
        <v>0</v>
      </c>
      <c r="N2874" s="108">
        <f>IF('Master Tables'!$M2874&gt;0,4,0)</f>
        <v>0</v>
      </c>
    </row>
    <row r="2875" spans="1:14">
      <c r="A2875" s="109"/>
      <c r="B2875" s="110"/>
      <c r="C2875" s="110"/>
      <c r="D2875" s="110"/>
      <c r="E2875" s="110"/>
      <c r="F2875" s="110"/>
      <c r="G2875" s="110"/>
      <c r="H2875" s="109"/>
      <c r="I2875" s="109"/>
      <c r="J2875" s="109"/>
      <c r="K2875" s="109"/>
      <c r="L2875" s="107" t="str">
        <f>IF(COUNTA('Master Tables'!$A2875:$C2875)=0,"",IF(COUNTA('Master Tables'!$D2875:$E2875,'Master Tables'!$I2875)=3,"Yes","No"))</f>
        <v/>
      </c>
      <c r="M2875" s="107">
        <f>COUNTA('Master Tables'!$D2875:$E2875,'Master Tables'!$I2875)+IF('Master Tables'!$J2875="Yes",1,0)</f>
        <v>0</v>
      </c>
      <c r="N2875" s="108">
        <f>IF('Master Tables'!$M2875&gt;0,4,0)</f>
        <v>0</v>
      </c>
    </row>
    <row r="2876" spans="1:14">
      <c r="A2876" s="109"/>
      <c r="B2876" s="110"/>
      <c r="C2876" s="110"/>
      <c r="D2876" s="110"/>
      <c r="E2876" s="110"/>
      <c r="F2876" s="110"/>
      <c r="G2876" s="110"/>
      <c r="H2876" s="109"/>
      <c r="I2876" s="109"/>
      <c r="J2876" s="109"/>
      <c r="K2876" s="109"/>
      <c r="L2876" s="107" t="str">
        <f>IF(COUNTA('Master Tables'!$A2876:$C2876)=0,"",IF(COUNTA('Master Tables'!$D2876:$E2876,'Master Tables'!$I2876)=3,"Yes","No"))</f>
        <v/>
      </c>
      <c r="M2876" s="107">
        <f>COUNTA('Master Tables'!$D2876:$E2876,'Master Tables'!$I2876)+IF('Master Tables'!$J2876="Yes",1,0)</f>
        <v>0</v>
      </c>
      <c r="N2876" s="108">
        <f>IF('Master Tables'!$M2876&gt;0,4,0)</f>
        <v>0</v>
      </c>
    </row>
    <row r="2877" spans="1:14">
      <c r="A2877" s="109"/>
      <c r="B2877" s="110"/>
      <c r="C2877" s="110"/>
      <c r="D2877" s="110"/>
      <c r="E2877" s="110"/>
      <c r="F2877" s="110"/>
      <c r="G2877" s="110"/>
      <c r="H2877" s="109"/>
      <c r="I2877" s="109"/>
      <c r="J2877" s="109"/>
      <c r="K2877" s="109"/>
      <c r="L2877" s="107" t="str">
        <f>IF(COUNTA('Master Tables'!$A2877:$C2877)=0,"",IF(COUNTA('Master Tables'!$D2877:$E2877,'Master Tables'!$I2877)=3,"Yes","No"))</f>
        <v/>
      </c>
      <c r="M2877" s="107">
        <f>COUNTA('Master Tables'!$D2877:$E2877,'Master Tables'!$I2877)+IF('Master Tables'!$J2877="Yes",1,0)</f>
        <v>0</v>
      </c>
      <c r="N2877" s="108">
        <f>IF('Master Tables'!$M2877&gt;0,4,0)</f>
        <v>0</v>
      </c>
    </row>
    <row r="2878" spans="1:14">
      <c r="A2878" s="109"/>
      <c r="B2878" s="110"/>
      <c r="C2878" s="110"/>
      <c r="D2878" s="110"/>
      <c r="E2878" s="110"/>
      <c r="F2878" s="110"/>
      <c r="G2878" s="110"/>
      <c r="H2878" s="109"/>
      <c r="I2878" s="109"/>
      <c r="J2878" s="109"/>
      <c r="K2878" s="109"/>
      <c r="L2878" s="107" t="str">
        <f>IF(COUNTA('Master Tables'!$A2878:$C2878)=0,"",IF(COUNTA('Master Tables'!$D2878:$E2878,'Master Tables'!$I2878)=3,"Yes","No"))</f>
        <v/>
      </c>
      <c r="M2878" s="107">
        <f>COUNTA('Master Tables'!$D2878:$E2878,'Master Tables'!$I2878)+IF('Master Tables'!$J2878="Yes",1,0)</f>
        <v>0</v>
      </c>
      <c r="N2878" s="108">
        <f>IF('Master Tables'!$M2878&gt;0,4,0)</f>
        <v>0</v>
      </c>
    </row>
    <row r="2879" spans="1:14">
      <c r="A2879" s="109"/>
      <c r="B2879" s="110"/>
      <c r="C2879" s="110"/>
      <c r="D2879" s="110"/>
      <c r="E2879" s="110"/>
      <c r="F2879" s="110"/>
      <c r="G2879" s="110"/>
      <c r="H2879" s="109"/>
      <c r="I2879" s="109"/>
      <c r="J2879" s="109"/>
      <c r="K2879" s="109"/>
      <c r="L2879" s="107" t="str">
        <f>IF(COUNTA('Master Tables'!$A2879:$C2879)=0,"",IF(COUNTA('Master Tables'!$D2879:$E2879,'Master Tables'!$I2879)=3,"Yes","No"))</f>
        <v/>
      </c>
      <c r="M2879" s="107">
        <f>COUNTA('Master Tables'!$D2879:$E2879,'Master Tables'!$I2879)+IF('Master Tables'!$J2879="Yes",1,0)</f>
        <v>0</v>
      </c>
      <c r="N2879" s="108">
        <f>IF('Master Tables'!$M2879&gt;0,4,0)</f>
        <v>0</v>
      </c>
    </row>
    <row r="2880" spans="1:14">
      <c r="A2880" s="109"/>
      <c r="B2880" s="110"/>
      <c r="C2880" s="110"/>
      <c r="D2880" s="110"/>
      <c r="E2880" s="110"/>
      <c r="F2880" s="110"/>
      <c r="G2880" s="110"/>
      <c r="H2880" s="109"/>
      <c r="I2880" s="109"/>
      <c r="J2880" s="109"/>
      <c r="K2880" s="109"/>
      <c r="L2880" s="107" t="str">
        <f>IF(COUNTA('Master Tables'!$A2880:$C2880)=0,"",IF(COUNTA('Master Tables'!$D2880:$E2880,'Master Tables'!$I2880)=3,"Yes","No"))</f>
        <v/>
      </c>
      <c r="M2880" s="107">
        <f>COUNTA('Master Tables'!$D2880:$E2880,'Master Tables'!$I2880)+IF('Master Tables'!$J2880="Yes",1,0)</f>
        <v>0</v>
      </c>
      <c r="N2880" s="108">
        <f>IF('Master Tables'!$M2880&gt;0,4,0)</f>
        <v>0</v>
      </c>
    </row>
    <row r="2881" spans="1:14">
      <c r="A2881" s="109"/>
      <c r="B2881" s="110"/>
      <c r="C2881" s="110"/>
      <c r="D2881" s="110"/>
      <c r="E2881" s="110"/>
      <c r="F2881" s="110"/>
      <c r="G2881" s="110"/>
      <c r="H2881" s="109"/>
      <c r="I2881" s="109"/>
      <c r="J2881" s="109"/>
      <c r="K2881" s="109"/>
      <c r="L2881" s="107" t="str">
        <f>IF(COUNTA('Master Tables'!$A2881:$C2881)=0,"",IF(COUNTA('Master Tables'!$D2881:$E2881,'Master Tables'!$I2881)=3,"Yes","No"))</f>
        <v/>
      </c>
      <c r="M2881" s="107">
        <f>COUNTA('Master Tables'!$D2881:$E2881,'Master Tables'!$I2881)+IF('Master Tables'!$J2881="Yes",1,0)</f>
        <v>0</v>
      </c>
      <c r="N2881" s="108">
        <f>IF('Master Tables'!$M2881&gt;0,4,0)</f>
        <v>0</v>
      </c>
    </row>
    <row r="2882" spans="1:14">
      <c r="A2882" s="109"/>
      <c r="B2882" s="110"/>
      <c r="C2882" s="110"/>
      <c r="D2882" s="110"/>
      <c r="E2882" s="110"/>
      <c r="F2882" s="110"/>
      <c r="G2882" s="110"/>
      <c r="H2882" s="109"/>
      <c r="I2882" s="109"/>
      <c r="J2882" s="109"/>
      <c r="K2882" s="109"/>
      <c r="L2882" s="107" t="str">
        <f>IF(COUNTA('Master Tables'!$A2882:$C2882)=0,"",IF(COUNTA('Master Tables'!$D2882:$E2882,'Master Tables'!$I2882)=3,"Yes","No"))</f>
        <v/>
      </c>
      <c r="M2882" s="107">
        <f>COUNTA('Master Tables'!$D2882:$E2882,'Master Tables'!$I2882)+IF('Master Tables'!$J2882="Yes",1,0)</f>
        <v>0</v>
      </c>
      <c r="N2882" s="108">
        <f>IF('Master Tables'!$M2882&gt;0,4,0)</f>
        <v>0</v>
      </c>
    </row>
    <row r="2883" spans="1:14">
      <c r="A2883" s="109"/>
      <c r="B2883" s="110"/>
      <c r="C2883" s="110"/>
      <c r="D2883" s="110"/>
      <c r="E2883" s="110"/>
      <c r="F2883" s="110"/>
      <c r="G2883" s="110"/>
      <c r="H2883" s="109"/>
      <c r="I2883" s="109"/>
      <c r="J2883" s="109"/>
      <c r="K2883" s="109"/>
      <c r="L2883" s="107" t="str">
        <f>IF(COUNTA('Master Tables'!$A2883:$C2883)=0,"",IF(COUNTA('Master Tables'!$D2883:$E2883,'Master Tables'!$I2883)=3,"Yes","No"))</f>
        <v/>
      </c>
      <c r="M2883" s="107">
        <f>COUNTA('Master Tables'!$D2883:$E2883,'Master Tables'!$I2883)+IF('Master Tables'!$J2883="Yes",1,0)</f>
        <v>0</v>
      </c>
      <c r="N2883" s="108">
        <f>IF('Master Tables'!$M2883&gt;0,4,0)</f>
        <v>0</v>
      </c>
    </row>
    <row r="2884" spans="1:14">
      <c r="A2884" s="109"/>
      <c r="B2884" s="110"/>
      <c r="C2884" s="110"/>
      <c r="D2884" s="110"/>
      <c r="E2884" s="110"/>
      <c r="F2884" s="110"/>
      <c r="G2884" s="110"/>
      <c r="H2884" s="109"/>
      <c r="I2884" s="109"/>
      <c r="J2884" s="109"/>
      <c r="K2884" s="109"/>
      <c r="L2884" s="107" t="str">
        <f>IF(COUNTA('Master Tables'!$A2884:$C2884)=0,"",IF(COUNTA('Master Tables'!$D2884:$E2884,'Master Tables'!$I2884)=3,"Yes","No"))</f>
        <v/>
      </c>
      <c r="M2884" s="107">
        <f>COUNTA('Master Tables'!$D2884:$E2884,'Master Tables'!$I2884)+IF('Master Tables'!$J2884="Yes",1,0)</f>
        <v>0</v>
      </c>
      <c r="N2884" s="108">
        <f>IF('Master Tables'!$M2884&gt;0,4,0)</f>
        <v>0</v>
      </c>
    </row>
    <row r="2885" spans="1:14">
      <c r="A2885" s="109"/>
      <c r="B2885" s="110"/>
      <c r="C2885" s="110"/>
      <c r="D2885" s="110"/>
      <c r="E2885" s="110"/>
      <c r="F2885" s="110"/>
      <c r="G2885" s="110"/>
      <c r="H2885" s="109"/>
      <c r="I2885" s="109"/>
      <c r="J2885" s="109"/>
      <c r="K2885" s="109"/>
      <c r="L2885" s="107" t="str">
        <f>IF(COUNTA('Master Tables'!$A2885:$C2885)=0,"",IF(COUNTA('Master Tables'!$D2885:$E2885,'Master Tables'!$I2885)=3,"Yes","No"))</f>
        <v/>
      </c>
      <c r="M2885" s="107">
        <f>COUNTA('Master Tables'!$D2885:$E2885,'Master Tables'!$I2885)+IF('Master Tables'!$J2885="Yes",1,0)</f>
        <v>0</v>
      </c>
      <c r="N2885" s="108">
        <f>IF('Master Tables'!$M2885&gt;0,4,0)</f>
        <v>0</v>
      </c>
    </row>
    <row r="2886" spans="1:14">
      <c r="A2886" s="109"/>
      <c r="B2886" s="110"/>
      <c r="C2886" s="110"/>
      <c r="D2886" s="110"/>
      <c r="E2886" s="110"/>
      <c r="F2886" s="110"/>
      <c r="G2886" s="110"/>
      <c r="H2886" s="109"/>
      <c r="I2886" s="109"/>
      <c r="J2886" s="109"/>
      <c r="K2886" s="109"/>
      <c r="L2886" s="107" t="str">
        <f>IF(COUNTA('Master Tables'!$A2886:$C2886)=0,"",IF(COUNTA('Master Tables'!$D2886:$E2886,'Master Tables'!$I2886)=3,"Yes","No"))</f>
        <v/>
      </c>
      <c r="M2886" s="107">
        <f>COUNTA('Master Tables'!$D2886:$E2886,'Master Tables'!$I2886)+IF('Master Tables'!$J2886="Yes",1,0)</f>
        <v>0</v>
      </c>
      <c r="N2886" s="108">
        <f>IF('Master Tables'!$M2886&gt;0,4,0)</f>
        <v>0</v>
      </c>
    </row>
    <row r="2887" spans="1:14">
      <c r="A2887" s="109"/>
      <c r="B2887" s="110"/>
      <c r="C2887" s="110"/>
      <c r="D2887" s="110"/>
      <c r="E2887" s="110"/>
      <c r="F2887" s="110"/>
      <c r="G2887" s="110"/>
      <c r="H2887" s="109"/>
      <c r="I2887" s="109"/>
      <c r="J2887" s="109"/>
      <c r="K2887" s="109"/>
      <c r="L2887" s="107" t="str">
        <f>IF(COUNTA('Master Tables'!$A2887:$C2887)=0,"",IF(COUNTA('Master Tables'!$D2887:$E2887,'Master Tables'!$I2887)=3,"Yes","No"))</f>
        <v/>
      </c>
      <c r="M2887" s="107">
        <f>COUNTA('Master Tables'!$D2887:$E2887,'Master Tables'!$I2887)+IF('Master Tables'!$J2887="Yes",1,0)</f>
        <v>0</v>
      </c>
      <c r="N2887" s="108">
        <f>IF('Master Tables'!$M2887&gt;0,4,0)</f>
        <v>0</v>
      </c>
    </row>
    <row r="2888" spans="1:14">
      <c r="A2888" s="109"/>
      <c r="B2888" s="110"/>
      <c r="C2888" s="110"/>
      <c r="D2888" s="110"/>
      <c r="E2888" s="110"/>
      <c r="F2888" s="110"/>
      <c r="G2888" s="110"/>
      <c r="H2888" s="109"/>
      <c r="I2888" s="109"/>
      <c r="J2888" s="109"/>
      <c r="K2888" s="109"/>
      <c r="L2888" s="107" t="str">
        <f>IF(COUNTA('Master Tables'!$A2888:$C2888)=0,"",IF(COUNTA('Master Tables'!$D2888:$E2888,'Master Tables'!$I2888)=3,"Yes","No"))</f>
        <v/>
      </c>
      <c r="M2888" s="107">
        <f>COUNTA('Master Tables'!$D2888:$E2888,'Master Tables'!$I2888)+IF('Master Tables'!$J2888="Yes",1,0)</f>
        <v>0</v>
      </c>
      <c r="N2888" s="108">
        <f>IF('Master Tables'!$M2888&gt;0,4,0)</f>
        <v>0</v>
      </c>
    </row>
    <row r="2889" spans="1:14">
      <c r="A2889" s="109"/>
      <c r="B2889" s="110"/>
      <c r="C2889" s="110"/>
      <c r="D2889" s="110"/>
      <c r="E2889" s="110"/>
      <c r="F2889" s="110"/>
      <c r="G2889" s="110"/>
      <c r="H2889" s="109"/>
      <c r="I2889" s="109"/>
      <c r="J2889" s="109"/>
      <c r="K2889" s="109"/>
      <c r="L2889" s="107" t="str">
        <f>IF(COUNTA('Master Tables'!$A2889:$C2889)=0,"",IF(COUNTA('Master Tables'!$D2889:$E2889,'Master Tables'!$I2889)=3,"Yes","No"))</f>
        <v/>
      </c>
      <c r="M2889" s="107">
        <f>COUNTA('Master Tables'!$D2889:$E2889,'Master Tables'!$I2889)+IF('Master Tables'!$J2889="Yes",1,0)</f>
        <v>0</v>
      </c>
      <c r="N2889" s="108">
        <f>IF('Master Tables'!$M2889&gt;0,4,0)</f>
        <v>0</v>
      </c>
    </row>
    <row r="2890" spans="1:14">
      <c r="A2890" s="109"/>
      <c r="B2890" s="110"/>
      <c r="C2890" s="110"/>
      <c r="D2890" s="110"/>
      <c r="E2890" s="110"/>
      <c r="F2890" s="110"/>
      <c r="G2890" s="110"/>
      <c r="H2890" s="109"/>
      <c r="I2890" s="109"/>
      <c r="J2890" s="109"/>
      <c r="K2890" s="109"/>
      <c r="L2890" s="107" t="str">
        <f>IF(COUNTA('Master Tables'!$A2890:$C2890)=0,"",IF(COUNTA('Master Tables'!$D2890:$E2890,'Master Tables'!$I2890)=3,"Yes","No"))</f>
        <v/>
      </c>
      <c r="M2890" s="107">
        <f>COUNTA('Master Tables'!$D2890:$E2890,'Master Tables'!$I2890)+IF('Master Tables'!$J2890="Yes",1,0)</f>
        <v>0</v>
      </c>
      <c r="N2890" s="108">
        <f>IF('Master Tables'!$M2890&gt;0,4,0)</f>
        <v>0</v>
      </c>
    </row>
    <row r="2891" spans="1:14">
      <c r="A2891" s="109"/>
      <c r="B2891" s="110"/>
      <c r="C2891" s="110"/>
      <c r="D2891" s="110"/>
      <c r="E2891" s="110"/>
      <c r="F2891" s="110"/>
      <c r="G2891" s="110"/>
      <c r="H2891" s="109"/>
      <c r="I2891" s="109"/>
      <c r="J2891" s="109"/>
      <c r="K2891" s="109"/>
      <c r="L2891" s="107" t="str">
        <f>IF(COUNTA('Master Tables'!$A2891:$C2891)=0,"",IF(COUNTA('Master Tables'!$D2891:$E2891,'Master Tables'!$I2891)=3,"Yes","No"))</f>
        <v/>
      </c>
      <c r="M2891" s="107">
        <f>COUNTA('Master Tables'!$D2891:$E2891,'Master Tables'!$I2891)+IF('Master Tables'!$J2891="Yes",1,0)</f>
        <v>0</v>
      </c>
      <c r="N2891" s="108">
        <f>IF('Master Tables'!$M2891&gt;0,4,0)</f>
        <v>0</v>
      </c>
    </row>
    <row r="2892" spans="1:14">
      <c r="A2892" s="109"/>
      <c r="B2892" s="110"/>
      <c r="C2892" s="110"/>
      <c r="D2892" s="110"/>
      <c r="E2892" s="110"/>
      <c r="F2892" s="110"/>
      <c r="G2892" s="110"/>
      <c r="H2892" s="109"/>
      <c r="I2892" s="109"/>
      <c r="J2892" s="109"/>
      <c r="K2892" s="109"/>
      <c r="L2892" s="107" t="str">
        <f>IF(COUNTA('Master Tables'!$A2892:$C2892)=0,"",IF(COUNTA('Master Tables'!$D2892:$E2892,'Master Tables'!$I2892)=3,"Yes","No"))</f>
        <v/>
      </c>
      <c r="M2892" s="107">
        <f>COUNTA('Master Tables'!$D2892:$E2892,'Master Tables'!$I2892)+IF('Master Tables'!$J2892="Yes",1,0)</f>
        <v>0</v>
      </c>
      <c r="N2892" s="108">
        <f>IF('Master Tables'!$M2892&gt;0,4,0)</f>
        <v>0</v>
      </c>
    </row>
    <row r="2893" spans="1:14">
      <c r="A2893" s="109"/>
      <c r="B2893" s="110"/>
      <c r="C2893" s="110"/>
      <c r="D2893" s="110"/>
      <c r="E2893" s="110"/>
      <c r="F2893" s="110"/>
      <c r="G2893" s="110"/>
      <c r="H2893" s="109"/>
      <c r="I2893" s="109"/>
      <c r="J2893" s="109"/>
      <c r="K2893" s="109"/>
      <c r="L2893" s="107" t="str">
        <f>IF(COUNTA('Master Tables'!$A2893:$C2893)=0,"",IF(COUNTA('Master Tables'!$D2893:$E2893,'Master Tables'!$I2893)=3,"Yes","No"))</f>
        <v/>
      </c>
      <c r="M2893" s="107">
        <f>COUNTA('Master Tables'!$D2893:$E2893,'Master Tables'!$I2893)+IF('Master Tables'!$J2893="Yes",1,0)</f>
        <v>0</v>
      </c>
      <c r="N2893" s="108">
        <f>IF('Master Tables'!$M2893&gt;0,4,0)</f>
        <v>0</v>
      </c>
    </row>
    <row r="2894" spans="1:14">
      <c r="A2894" s="109"/>
      <c r="B2894" s="110"/>
      <c r="C2894" s="110"/>
      <c r="D2894" s="110"/>
      <c r="E2894" s="110"/>
      <c r="F2894" s="110"/>
      <c r="G2894" s="110"/>
      <c r="H2894" s="109"/>
      <c r="I2894" s="109"/>
      <c r="J2894" s="109"/>
      <c r="K2894" s="109"/>
      <c r="L2894" s="107" t="str">
        <f>IF(COUNTA('Master Tables'!$A2894:$C2894)=0,"",IF(COUNTA('Master Tables'!$D2894:$E2894,'Master Tables'!$I2894)=3,"Yes","No"))</f>
        <v/>
      </c>
      <c r="M2894" s="107">
        <f>COUNTA('Master Tables'!$D2894:$E2894,'Master Tables'!$I2894)+IF('Master Tables'!$J2894="Yes",1,0)</f>
        <v>0</v>
      </c>
      <c r="N2894" s="108">
        <f>IF('Master Tables'!$M2894&gt;0,4,0)</f>
        <v>0</v>
      </c>
    </row>
    <row r="2895" spans="1:14">
      <c r="A2895" s="109"/>
      <c r="B2895" s="110"/>
      <c r="C2895" s="110"/>
      <c r="D2895" s="110"/>
      <c r="E2895" s="110"/>
      <c r="F2895" s="110"/>
      <c r="G2895" s="110"/>
      <c r="H2895" s="109"/>
      <c r="I2895" s="109"/>
      <c r="J2895" s="109"/>
      <c r="K2895" s="109"/>
      <c r="L2895" s="107" t="str">
        <f>IF(COUNTA('Master Tables'!$A2895:$C2895)=0,"",IF(COUNTA('Master Tables'!$D2895:$E2895,'Master Tables'!$I2895)=3,"Yes","No"))</f>
        <v/>
      </c>
      <c r="M2895" s="107">
        <f>COUNTA('Master Tables'!$D2895:$E2895,'Master Tables'!$I2895)+IF('Master Tables'!$J2895="Yes",1,0)</f>
        <v>0</v>
      </c>
      <c r="N2895" s="108">
        <f>IF('Master Tables'!$M2895&gt;0,4,0)</f>
        <v>0</v>
      </c>
    </row>
    <row r="2896" spans="1:14">
      <c r="A2896" s="109"/>
      <c r="B2896" s="110"/>
      <c r="C2896" s="110"/>
      <c r="D2896" s="110"/>
      <c r="E2896" s="110"/>
      <c r="F2896" s="110"/>
      <c r="G2896" s="110"/>
      <c r="H2896" s="109"/>
      <c r="I2896" s="109"/>
      <c r="J2896" s="109"/>
      <c r="K2896" s="109"/>
      <c r="L2896" s="107" t="str">
        <f>IF(COUNTA('Master Tables'!$A2896:$C2896)=0,"",IF(COUNTA('Master Tables'!$D2896:$E2896,'Master Tables'!$I2896)=3,"Yes","No"))</f>
        <v/>
      </c>
      <c r="M2896" s="107">
        <f>COUNTA('Master Tables'!$D2896:$E2896,'Master Tables'!$I2896)+IF('Master Tables'!$J2896="Yes",1,0)</f>
        <v>0</v>
      </c>
      <c r="N2896" s="108">
        <f>IF('Master Tables'!$M2896&gt;0,4,0)</f>
        <v>0</v>
      </c>
    </row>
    <row r="2897" spans="1:14">
      <c r="A2897" s="109"/>
      <c r="B2897" s="110"/>
      <c r="C2897" s="110"/>
      <c r="D2897" s="110"/>
      <c r="E2897" s="110"/>
      <c r="F2897" s="110"/>
      <c r="G2897" s="110"/>
      <c r="H2897" s="109"/>
      <c r="I2897" s="109"/>
      <c r="J2897" s="109"/>
      <c r="K2897" s="109"/>
      <c r="L2897" s="107" t="str">
        <f>IF(COUNTA('Master Tables'!$A2897:$C2897)=0,"",IF(COUNTA('Master Tables'!$D2897:$E2897,'Master Tables'!$I2897)=3,"Yes","No"))</f>
        <v/>
      </c>
      <c r="M2897" s="107">
        <f>COUNTA('Master Tables'!$D2897:$E2897,'Master Tables'!$I2897)+IF('Master Tables'!$J2897="Yes",1,0)</f>
        <v>0</v>
      </c>
      <c r="N2897" s="108">
        <f>IF('Master Tables'!$M2897&gt;0,4,0)</f>
        <v>0</v>
      </c>
    </row>
    <row r="2898" spans="1:14">
      <c r="A2898" s="109"/>
      <c r="B2898" s="110"/>
      <c r="C2898" s="110"/>
      <c r="D2898" s="110"/>
      <c r="E2898" s="110"/>
      <c r="F2898" s="110"/>
      <c r="G2898" s="110"/>
      <c r="H2898" s="109"/>
      <c r="I2898" s="109"/>
      <c r="J2898" s="109"/>
      <c r="K2898" s="109"/>
      <c r="L2898" s="107" t="str">
        <f>IF(COUNTA('Master Tables'!$A2898:$C2898)=0,"",IF(COUNTA('Master Tables'!$D2898:$E2898,'Master Tables'!$I2898)=3,"Yes","No"))</f>
        <v/>
      </c>
      <c r="M2898" s="107">
        <f>COUNTA('Master Tables'!$D2898:$E2898,'Master Tables'!$I2898)+IF('Master Tables'!$J2898="Yes",1,0)</f>
        <v>0</v>
      </c>
      <c r="N2898" s="108">
        <f>IF('Master Tables'!$M2898&gt;0,4,0)</f>
        <v>0</v>
      </c>
    </row>
    <row r="2899" spans="1:14">
      <c r="A2899" s="109"/>
      <c r="B2899" s="110"/>
      <c r="C2899" s="110"/>
      <c r="D2899" s="110"/>
      <c r="E2899" s="110"/>
      <c r="F2899" s="110"/>
      <c r="G2899" s="110"/>
      <c r="H2899" s="109"/>
      <c r="I2899" s="109"/>
      <c r="J2899" s="109"/>
      <c r="K2899" s="109"/>
      <c r="L2899" s="107" t="str">
        <f>IF(COUNTA('Master Tables'!$A2899:$C2899)=0,"",IF(COUNTA('Master Tables'!$D2899:$E2899,'Master Tables'!$I2899)=3,"Yes","No"))</f>
        <v/>
      </c>
      <c r="M2899" s="107">
        <f>COUNTA('Master Tables'!$D2899:$E2899,'Master Tables'!$I2899)+IF('Master Tables'!$J2899="Yes",1,0)</f>
        <v>0</v>
      </c>
      <c r="N2899" s="108">
        <f>IF('Master Tables'!$M2899&gt;0,4,0)</f>
        <v>0</v>
      </c>
    </row>
    <row r="2900" spans="1:14">
      <c r="A2900" s="109"/>
      <c r="B2900" s="110"/>
      <c r="C2900" s="110"/>
      <c r="D2900" s="110"/>
      <c r="E2900" s="110"/>
      <c r="F2900" s="110"/>
      <c r="G2900" s="110"/>
      <c r="H2900" s="109"/>
      <c r="I2900" s="109"/>
      <c r="J2900" s="109"/>
      <c r="K2900" s="109"/>
      <c r="L2900" s="107" t="str">
        <f>IF(COUNTA('Master Tables'!$A2900:$C2900)=0,"",IF(COUNTA('Master Tables'!$D2900:$E2900,'Master Tables'!$I2900)=3,"Yes","No"))</f>
        <v/>
      </c>
      <c r="M2900" s="107">
        <f>COUNTA('Master Tables'!$D2900:$E2900,'Master Tables'!$I2900)+IF('Master Tables'!$J2900="Yes",1,0)</f>
        <v>0</v>
      </c>
      <c r="N2900" s="108">
        <f>IF('Master Tables'!$M2900&gt;0,4,0)</f>
        <v>0</v>
      </c>
    </row>
    <row r="2901" spans="1:14">
      <c r="A2901" s="109"/>
      <c r="B2901" s="110"/>
      <c r="C2901" s="110"/>
      <c r="D2901" s="110"/>
      <c r="E2901" s="110"/>
      <c r="F2901" s="110"/>
      <c r="G2901" s="110"/>
      <c r="H2901" s="109"/>
      <c r="I2901" s="109"/>
      <c r="J2901" s="109"/>
      <c r="K2901" s="109"/>
      <c r="L2901" s="107" t="str">
        <f>IF(COUNTA('Master Tables'!$A2901:$C2901)=0,"",IF(COUNTA('Master Tables'!$D2901:$E2901,'Master Tables'!$I2901)=3,"Yes","No"))</f>
        <v/>
      </c>
      <c r="M2901" s="107">
        <f>COUNTA('Master Tables'!$D2901:$E2901,'Master Tables'!$I2901)+IF('Master Tables'!$J2901="Yes",1,0)</f>
        <v>0</v>
      </c>
      <c r="N2901" s="108">
        <f>IF('Master Tables'!$M2901&gt;0,4,0)</f>
        <v>0</v>
      </c>
    </row>
    <row r="2902" spans="1:14">
      <c r="A2902" s="109"/>
      <c r="B2902" s="110"/>
      <c r="C2902" s="110"/>
      <c r="D2902" s="110"/>
      <c r="E2902" s="110"/>
      <c r="F2902" s="110"/>
      <c r="G2902" s="110"/>
      <c r="H2902" s="109"/>
      <c r="I2902" s="109"/>
      <c r="J2902" s="109"/>
      <c r="K2902" s="109"/>
      <c r="L2902" s="107" t="str">
        <f>IF(COUNTA('Master Tables'!$A2902:$C2902)=0,"",IF(COUNTA('Master Tables'!$D2902:$E2902,'Master Tables'!$I2902)=3,"Yes","No"))</f>
        <v/>
      </c>
      <c r="M2902" s="107">
        <f>COUNTA('Master Tables'!$D2902:$E2902,'Master Tables'!$I2902)+IF('Master Tables'!$J2902="Yes",1,0)</f>
        <v>0</v>
      </c>
      <c r="N2902" s="108">
        <f>IF('Master Tables'!$M2902&gt;0,4,0)</f>
        <v>0</v>
      </c>
    </row>
    <row r="2903" spans="1:14">
      <c r="A2903" s="109"/>
      <c r="B2903" s="110"/>
      <c r="C2903" s="110"/>
      <c r="D2903" s="110"/>
      <c r="E2903" s="110"/>
      <c r="F2903" s="110"/>
      <c r="G2903" s="110"/>
      <c r="H2903" s="109"/>
      <c r="I2903" s="109"/>
      <c r="J2903" s="109"/>
      <c r="K2903" s="109"/>
      <c r="L2903" s="107" t="str">
        <f>IF(COUNTA('Master Tables'!$A2903:$C2903)=0,"",IF(COUNTA('Master Tables'!$D2903:$E2903,'Master Tables'!$I2903)=3,"Yes","No"))</f>
        <v/>
      </c>
      <c r="M2903" s="107">
        <f>COUNTA('Master Tables'!$D2903:$E2903,'Master Tables'!$I2903)+IF('Master Tables'!$J2903="Yes",1,0)</f>
        <v>0</v>
      </c>
      <c r="N2903" s="108">
        <f>IF('Master Tables'!$M2903&gt;0,4,0)</f>
        <v>0</v>
      </c>
    </row>
    <row r="2904" spans="1:14">
      <c r="A2904" s="109"/>
      <c r="B2904" s="110"/>
      <c r="C2904" s="110"/>
      <c r="D2904" s="110"/>
      <c r="E2904" s="110"/>
      <c r="F2904" s="110"/>
      <c r="G2904" s="110"/>
      <c r="H2904" s="109"/>
      <c r="I2904" s="109"/>
      <c r="J2904" s="109"/>
      <c r="K2904" s="109"/>
      <c r="L2904" s="107" t="str">
        <f>IF(COUNTA('Master Tables'!$A2904:$C2904)=0,"",IF(COUNTA('Master Tables'!$D2904:$E2904,'Master Tables'!$I2904)=3,"Yes","No"))</f>
        <v/>
      </c>
      <c r="M2904" s="107">
        <f>COUNTA('Master Tables'!$D2904:$E2904,'Master Tables'!$I2904)+IF('Master Tables'!$J2904="Yes",1,0)</f>
        <v>0</v>
      </c>
      <c r="N2904" s="108">
        <f>IF('Master Tables'!$M2904&gt;0,4,0)</f>
        <v>0</v>
      </c>
    </row>
    <row r="2905" spans="1:14">
      <c r="A2905" s="109"/>
      <c r="B2905" s="110"/>
      <c r="C2905" s="110"/>
      <c r="D2905" s="110"/>
      <c r="E2905" s="110"/>
      <c r="F2905" s="110"/>
      <c r="G2905" s="110"/>
      <c r="H2905" s="109"/>
      <c r="I2905" s="109"/>
      <c r="J2905" s="109"/>
      <c r="K2905" s="109"/>
      <c r="L2905" s="107" t="str">
        <f>IF(COUNTA('Master Tables'!$A2905:$C2905)=0,"",IF(COUNTA('Master Tables'!$D2905:$E2905,'Master Tables'!$I2905)=3,"Yes","No"))</f>
        <v/>
      </c>
      <c r="M2905" s="107">
        <f>COUNTA('Master Tables'!$D2905:$E2905,'Master Tables'!$I2905)+IF('Master Tables'!$J2905="Yes",1,0)</f>
        <v>0</v>
      </c>
      <c r="N2905" s="108">
        <f>IF('Master Tables'!$M2905&gt;0,4,0)</f>
        <v>0</v>
      </c>
    </row>
    <row r="2906" spans="1:14">
      <c r="A2906" s="109"/>
      <c r="B2906" s="110"/>
      <c r="C2906" s="110"/>
      <c r="D2906" s="110"/>
      <c r="E2906" s="110"/>
      <c r="F2906" s="110"/>
      <c r="G2906" s="110"/>
      <c r="H2906" s="109"/>
      <c r="I2906" s="109"/>
      <c r="J2906" s="109"/>
      <c r="K2906" s="109"/>
      <c r="L2906" s="107" t="str">
        <f>IF(COUNTA('Master Tables'!$A2906:$C2906)=0,"",IF(COUNTA('Master Tables'!$D2906:$E2906,'Master Tables'!$I2906)=3,"Yes","No"))</f>
        <v/>
      </c>
      <c r="M2906" s="107">
        <f>COUNTA('Master Tables'!$D2906:$E2906,'Master Tables'!$I2906)+IF('Master Tables'!$J2906="Yes",1,0)</f>
        <v>0</v>
      </c>
      <c r="N2906" s="108">
        <f>IF('Master Tables'!$M2906&gt;0,4,0)</f>
        <v>0</v>
      </c>
    </row>
    <row r="2907" spans="1:14">
      <c r="A2907" s="109"/>
      <c r="B2907" s="110"/>
      <c r="C2907" s="110"/>
      <c r="D2907" s="110"/>
      <c r="E2907" s="110"/>
      <c r="F2907" s="110"/>
      <c r="G2907" s="110"/>
      <c r="H2907" s="109"/>
      <c r="I2907" s="109"/>
      <c r="J2907" s="109"/>
      <c r="K2907" s="109"/>
      <c r="L2907" s="107" t="str">
        <f>IF(COUNTA('Master Tables'!$A2907:$C2907)=0,"",IF(COUNTA('Master Tables'!$D2907:$E2907,'Master Tables'!$I2907)=3,"Yes","No"))</f>
        <v/>
      </c>
      <c r="M2907" s="107">
        <f>COUNTA('Master Tables'!$D2907:$E2907,'Master Tables'!$I2907)+IF('Master Tables'!$J2907="Yes",1,0)</f>
        <v>0</v>
      </c>
      <c r="N2907" s="108">
        <f>IF('Master Tables'!$M2907&gt;0,4,0)</f>
        <v>0</v>
      </c>
    </row>
    <row r="2908" spans="1:14">
      <c r="A2908" s="109"/>
      <c r="B2908" s="110"/>
      <c r="C2908" s="110"/>
      <c r="D2908" s="110"/>
      <c r="E2908" s="110"/>
      <c r="F2908" s="110"/>
      <c r="G2908" s="110"/>
      <c r="H2908" s="109"/>
      <c r="I2908" s="109"/>
      <c r="J2908" s="109"/>
      <c r="K2908" s="109"/>
      <c r="L2908" s="107" t="str">
        <f>IF(COUNTA('Master Tables'!$A2908:$C2908)=0,"",IF(COUNTA('Master Tables'!$D2908:$E2908,'Master Tables'!$I2908)=3,"Yes","No"))</f>
        <v/>
      </c>
      <c r="M2908" s="107">
        <f>COUNTA('Master Tables'!$D2908:$E2908,'Master Tables'!$I2908)+IF('Master Tables'!$J2908="Yes",1,0)</f>
        <v>0</v>
      </c>
      <c r="N2908" s="108">
        <f>IF('Master Tables'!$M2908&gt;0,4,0)</f>
        <v>0</v>
      </c>
    </row>
    <row r="2909" spans="1:14">
      <c r="A2909" s="109"/>
      <c r="B2909" s="110"/>
      <c r="C2909" s="110"/>
      <c r="D2909" s="110"/>
      <c r="E2909" s="110"/>
      <c r="F2909" s="110"/>
      <c r="G2909" s="110"/>
      <c r="H2909" s="109"/>
      <c r="I2909" s="109"/>
      <c r="J2909" s="109"/>
      <c r="K2909" s="109"/>
      <c r="L2909" s="107" t="str">
        <f>IF(COUNTA('Master Tables'!$A2909:$C2909)=0,"",IF(COUNTA('Master Tables'!$D2909:$E2909,'Master Tables'!$I2909)=3,"Yes","No"))</f>
        <v/>
      </c>
      <c r="M2909" s="107">
        <f>COUNTA('Master Tables'!$D2909:$E2909,'Master Tables'!$I2909)+IF('Master Tables'!$J2909="Yes",1,0)</f>
        <v>0</v>
      </c>
      <c r="N2909" s="108">
        <f>IF('Master Tables'!$M2909&gt;0,4,0)</f>
        <v>0</v>
      </c>
    </row>
    <row r="2910" spans="1:14">
      <c r="A2910" s="109"/>
      <c r="B2910" s="110"/>
      <c r="C2910" s="110"/>
      <c r="D2910" s="110"/>
      <c r="E2910" s="110"/>
      <c r="F2910" s="110"/>
      <c r="G2910" s="110"/>
      <c r="H2910" s="109"/>
      <c r="I2910" s="109"/>
      <c r="J2910" s="109"/>
      <c r="K2910" s="109"/>
      <c r="L2910" s="107" t="str">
        <f>IF(COUNTA('Master Tables'!$A2910:$C2910)=0,"",IF(COUNTA('Master Tables'!$D2910:$E2910,'Master Tables'!$I2910)=3,"Yes","No"))</f>
        <v/>
      </c>
      <c r="M2910" s="107">
        <f>COUNTA('Master Tables'!$D2910:$E2910,'Master Tables'!$I2910)+IF('Master Tables'!$J2910="Yes",1,0)</f>
        <v>0</v>
      </c>
      <c r="N2910" s="108">
        <f>IF('Master Tables'!$M2910&gt;0,4,0)</f>
        <v>0</v>
      </c>
    </row>
    <row r="2911" spans="1:14">
      <c r="A2911" s="109"/>
      <c r="B2911" s="110"/>
      <c r="C2911" s="110"/>
      <c r="D2911" s="110"/>
      <c r="E2911" s="110"/>
      <c r="F2911" s="110"/>
      <c r="G2911" s="110"/>
      <c r="H2911" s="109"/>
      <c r="I2911" s="109"/>
      <c r="J2911" s="109"/>
      <c r="K2911" s="109"/>
      <c r="L2911" s="107" t="str">
        <f>IF(COUNTA('Master Tables'!$A2911:$C2911)=0,"",IF(COUNTA('Master Tables'!$D2911:$E2911,'Master Tables'!$I2911)=3,"Yes","No"))</f>
        <v/>
      </c>
      <c r="M2911" s="107">
        <f>COUNTA('Master Tables'!$D2911:$E2911,'Master Tables'!$I2911)+IF('Master Tables'!$J2911="Yes",1,0)</f>
        <v>0</v>
      </c>
      <c r="N2911" s="108">
        <f>IF('Master Tables'!$M2911&gt;0,4,0)</f>
        <v>0</v>
      </c>
    </row>
    <row r="2912" spans="1:14">
      <c r="A2912" s="109"/>
      <c r="B2912" s="110"/>
      <c r="C2912" s="110"/>
      <c r="D2912" s="110"/>
      <c r="E2912" s="110"/>
      <c r="F2912" s="110"/>
      <c r="G2912" s="110"/>
      <c r="H2912" s="109"/>
      <c r="I2912" s="109"/>
      <c r="J2912" s="109"/>
      <c r="K2912" s="109"/>
      <c r="L2912" s="107" t="str">
        <f>IF(COUNTA('Master Tables'!$A2912:$C2912)=0,"",IF(COUNTA('Master Tables'!$D2912:$E2912,'Master Tables'!$I2912)=3,"Yes","No"))</f>
        <v/>
      </c>
      <c r="M2912" s="107">
        <f>COUNTA('Master Tables'!$D2912:$E2912,'Master Tables'!$I2912)+IF('Master Tables'!$J2912="Yes",1,0)</f>
        <v>0</v>
      </c>
      <c r="N2912" s="108">
        <f>IF('Master Tables'!$M2912&gt;0,4,0)</f>
        <v>0</v>
      </c>
    </row>
    <row r="2913" spans="1:14">
      <c r="A2913" s="109"/>
      <c r="B2913" s="110"/>
      <c r="C2913" s="110"/>
      <c r="D2913" s="110"/>
      <c r="E2913" s="110"/>
      <c r="F2913" s="110"/>
      <c r="G2913" s="110"/>
      <c r="H2913" s="109"/>
      <c r="I2913" s="109"/>
      <c r="J2913" s="109"/>
      <c r="K2913" s="109"/>
      <c r="L2913" s="107" t="str">
        <f>IF(COUNTA('Master Tables'!$A2913:$C2913)=0,"",IF(COUNTA('Master Tables'!$D2913:$E2913,'Master Tables'!$I2913)=3,"Yes","No"))</f>
        <v/>
      </c>
      <c r="M2913" s="107">
        <f>COUNTA('Master Tables'!$D2913:$E2913,'Master Tables'!$I2913)+IF('Master Tables'!$J2913="Yes",1,0)</f>
        <v>0</v>
      </c>
      <c r="N2913" s="108">
        <f>IF('Master Tables'!$M2913&gt;0,4,0)</f>
        <v>0</v>
      </c>
    </row>
    <row r="2914" spans="1:14">
      <c r="A2914" s="109"/>
      <c r="B2914" s="110"/>
      <c r="C2914" s="110"/>
      <c r="D2914" s="110"/>
      <c r="E2914" s="110"/>
      <c r="F2914" s="110"/>
      <c r="G2914" s="110"/>
      <c r="H2914" s="109"/>
      <c r="I2914" s="109"/>
      <c r="J2914" s="109"/>
      <c r="K2914" s="109"/>
      <c r="L2914" s="107" t="str">
        <f>IF(COUNTA('Master Tables'!$A2914:$C2914)=0,"",IF(COUNTA('Master Tables'!$D2914:$E2914,'Master Tables'!$I2914)=3,"Yes","No"))</f>
        <v/>
      </c>
      <c r="M2914" s="107">
        <f>COUNTA('Master Tables'!$D2914:$E2914,'Master Tables'!$I2914)+IF('Master Tables'!$J2914="Yes",1,0)</f>
        <v>0</v>
      </c>
      <c r="N2914" s="108">
        <f>IF('Master Tables'!$M2914&gt;0,4,0)</f>
        <v>0</v>
      </c>
    </row>
    <row r="2915" spans="1:14">
      <c r="A2915" s="109"/>
      <c r="B2915" s="110"/>
      <c r="C2915" s="110"/>
      <c r="D2915" s="110"/>
      <c r="E2915" s="110"/>
      <c r="F2915" s="110"/>
      <c r="G2915" s="110"/>
      <c r="H2915" s="109"/>
      <c r="I2915" s="109"/>
      <c r="J2915" s="109"/>
      <c r="K2915" s="109"/>
      <c r="L2915" s="107" t="str">
        <f>IF(COUNTA('Master Tables'!$A2915:$C2915)=0,"",IF(COUNTA('Master Tables'!$D2915:$E2915,'Master Tables'!$I2915)=3,"Yes","No"))</f>
        <v/>
      </c>
      <c r="M2915" s="107">
        <f>COUNTA('Master Tables'!$D2915:$E2915,'Master Tables'!$I2915)+IF('Master Tables'!$J2915="Yes",1,0)</f>
        <v>0</v>
      </c>
      <c r="N2915" s="108">
        <f>IF('Master Tables'!$M2915&gt;0,4,0)</f>
        <v>0</v>
      </c>
    </row>
    <row r="2916" spans="1:14">
      <c r="A2916" s="109"/>
      <c r="B2916" s="110"/>
      <c r="C2916" s="110"/>
      <c r="D2916" s="110"/>
      <c r="E2916" s="110"/>
      <c r="F2916" s="110"/>
      <c r="G2916" s="110"/>
      <c r="H2916" s="109"/>
      <c r="I2916" s="109"/>
      <c r="J2916" s="109"/>
      <c r="K2916" s="109"/>
      <c r="L2916" s="107" t="str">
        <f>IF(COUNTA('Master Tables'!$A2916:$C2916)=0,"",IF(COUNTA('Master Tables'!$D2916:$E2916,'Master Tables'!$I2916)=3,"Yes","No"))</f>
        <v/>
      </c>
      <c r="M2916" s="107">
        <f>COUNTA('Master Tables'!$D2916:$E2916,'Master Tables'!$I2916)+IF('Master Tables'!$J2916="Yes",1,0)</f>
        <v>0</v>
      </c>
      <c r="N2916" s="108">
        <f>IF('Master Tables'!$M2916&gt;0,4,0)</f>
        <v>0</v>
      </c>
    </row>
    <row r="2917" spans="1:14">
      <c r="A2917" s="109"/>
      <c r="B2917" s="110"/>
      <c r="C2917" s="110"/>
      <c r="D2917" s="110"/>
      <c r="E2917" s="110"/>
      <c r="F2917" s="110"/>
      <c r="G2917" s="110"/>
      <c r="H2917" s="109"/>
      <c r="I2917" s="109"/>
      <c r="J2917" s="109"/>
      <c r="K2917" s="109"/>
      <c r="L2917" s="107" t="str">
        <f>IF(COUNTA('Master Tables'!$A2917:$C2917)=0,"",IF(COUNTA('Master Tables'!$D2917:$E2917,'Master Tables'!$I2917)=3,"Yes","No"))</f>
        <v/>
      </c>
      <c r="M2917" s="107">
        <f>COUNTA('Master Tables'!$D2917:$E2917,'Master Tables'!$I2917)+IF('Master Tables'!$J2917="Yes",1,0)</f>
        <v>0</v>
      </c>
      <c r="N2917" s="108">
        <f>IF('Master Tables'!$M2917&gt;0,4,0)</f>
        <v>0</v>
      </c>
    </row>
    <row r="2918" spans="1:14">
      <c r="A2918" s="109"/>
      <c r="B2918" s="110"/>
      <c r="C2918" s="110"/>
      <c r="D2918" s="110"/>
      <c r="E2918" s="110"/>
      <c r="F2918" s="110"/>
      <c r="G2918" s="110"/>
      <c r="H2918" s="109"/>
      <c r="I2918" s="109"/>
      <c r="J2918" s="109"/>
      <c r="K2918" s="109"/>
      <c r="L2918" s="107" t="str">
        <f>IF(COUNTA('Master Tables'!$A2918:$C2918)=0,"",IF(COUNTA('Master Tables'!$D2918:$E2918,'Master Tables'!$I2918)=3,"Yes","No"))</f>
        <v/>
      </c>
      <c r="M2918" s="107">
        <f>COUNTA('Master Tables'!$D2918:$E2918,'Master Tables'!$I2918)+IF('Master Tables'!$J2918="Yes",1,0)</f>
        <v>0</v>
      </c>
      <c r="N2918" s="108">
        <f>IF('Master Tables'!$M2918&gt;0,4,0)</f>
        <v>0</v>
      </c>
    </row>
    <row r="2919" spans="1:14">
      <c r="A2919" s="109"/>
      <c r="B2919" s="110"/>
      <c r="C2919" s="110"/>
      <c r="D2919" s="110"/>
      <c r="E2919" s="110"/>
      <c r="F2919" s="110"/>
      <c r="G2919" s="110"/>
      <c r="H2919" s="109"/>
      <c r="I2919" s="109"/>
      <c r="J2919" s="109"/>
      <c r="K2919" s="109"/>
      <c r="L2919" s="107" t="str">
        <f>IF(COUNTA('Master Tables'!$A2919:$C2919)=0,"",IF(COUNTA('Master Tables'!$D2919:$E2919,'Master Tables'!$I2919)=3,"Yes","No"))</f>
        <v/>
      </c>
      <c r="M2919" s="107">
        <f>COUNTA('Master Tables'!$D2919:$E2919,'Master Tables'!$I2919)+IF('Master Tables'!$J2919="Yes",1,0)</f>
        <v>0</v>
      </c>
      <c r="N2919" s="108">
        <f>IF('Master Tables'!$M2919&gt;0,4,0)</f>
        <v>0</v>
      </c>
    </row>
    <row r="2920" spans="1:14">
      <c r="A2920" s="109"/>
      <c r="B2920" s="110"/>
      <c r="C2920" s="110"/>
      <c r="D2920" s="110"/>
      <c r="E2920" s="110"/>
      <c r="F2920" s="110"/>
      <c r="G2920" s="110"/>
      <c r="H2920" s="109"/>
      <c r="I2920" s="109"/>
      <c r="J2920" s="109"/>
      <c r="K2920" s="109"/>
      <c r="L2920" s="107" t="str">
        <f>IF(COUNTA('Master Tables'!$A2920:$C2920)=0,"",IF(COUNTA('Master Tables'!$D2920:$E2920,'Master Tables'!$I2920)=3,"Yes","No"))</f>
        <v/>
      </c>
      <c r="M2920" s="107">
        <f>COUNTA('Master Tables'!$D2920:$E2920,'Master Tables'!$I2920)+IF('Master Tables'!$J2920="Yes",1,0)</f>
        <v>0</v>
      </c>
      <c r="N2920" s="108">
        <f>IF('Master Tables'!$M2920&gt;0,4,0)</f>
        <v>0</v>
      </c>
    </row>
    <row r="2921" spans="1:14">
      <c r="A2921" s="109"/>
      <c r="B2921" s="110"/>
      <c r="C2921" s="110"/>
      <c r="D2921" s="110"/>
      <c r="E2921" s="110"/>
      <c r="F2921" s="110"/>
      <c r="G2921" s="110"/>
      <c r="H2921" s="109"/>
      <c r="I2921" s="109"/>
      <c r="J2921" s="109"/>
      <c r="K2921" s="109"/>
      <c r="L2921" s="107" t="str">
        <f>IF(COUNTA('Master Tables'!$A2921:$C2921)=0,"",IF(COUNTA('Master Tables'!$D2921:$E2921,'Master Tables'!$I2921)=3,"Yes","No"))</f>
        <v/>
      </c>
      <c r="M2921" s="107">
        <f>COUNTA('Master Tables'!$D2921:$E2921,'Master Tables'!$I2921)+IF('Master Tables'!$J2921="Yes",1,0)</f>
        <v>0</v>
      </c>
      <c r="N2921" s="108">
        <f>IF('Master Tables'!$M2921&gt;0,4,0)</f>
        <v>0</v>
      </c>
    </row>
    <row r="2922" spans="1:14">
      <c r="A2922" s="109"/>
      <c r="B2922" s="110"/>
      <c r="C2922" s="110"/>
      <c r="D2922" s="110"/>
      <c r="E2922" s="110"/>
      <c r="F2922" s="110"/>
      <c r="G2922" s="110"/>
      <c r="H2922" s="109"/>
      <c r="I2922" s="109"/>
      <c r="J2922" s="109"/>
      <c r="K2922" s="109"/>
      <c r="L2922" s="107" t="str">
        <f>IF(COUNTA('Master Tables'!$A2922:$C2922)=0,"",IF(COUNTA('Master Tables'!$D2922:$E2922,'Master Tables'!$I2922)=3,"Yes","No"))</f>
        <v/>
      </c>
      <c r="M2922" s="107">
        <f>COUNTA('Master Tables'!$D2922:$E2922,'Master Tables'!$I2922)+IF('Master Tables'!$J2922="Yes",1,0)</f>
        <v>0</v>
      </c>
      <c r="N2922" s="108">
        <f>IF('Master Tables'!$M2922&gt;0,4,0)</f>
        <v>0</v>
      </c>
    </row>
    <row r="2923" spans="1:14">
      <c r="A2923" s="109"/>
      <c r="B2923" s="110"/>
      <c r="C2923" s="110"/>
      <c r="D2923" s="110"/>
      <c r="E2923" s="110"/>
      <c r="F2923" s="110"/>
      <c r="G2923" s="110"/>
      <c r="H2923" s="109"/>
      <c r="I2923" s="109"/>
      <c r="J2923" s="109"/>
      <c r="K2923" s="109"/>
      <c r="L2923" s="107" t="str">
        <f>IF(COUNTA('Master Tables'!$A2923:$C2923)=0,"",IF(COUNTA('Master Tables'!$D2923:$E2923,'Master Tables'!$I2923)=3,"Yes","No"))</f>
        <v/>
      </c>
      <c r="M2923" s="107">
        <f>COUNTA('Master Tables'!$D2923:$E2923,'Master Tables'!$I2923)+IF('Master Tables'!$J2923="Yes",1,0)</f>
        <v>0</v>
      </c>
      <c r="N2923" s="108">
        <f>IF('Master Tables'!$M2923&gt;0,4,0)</f>
        <v>0</v>
      </c>
    </row>
    <row r="2924" spans="1:14">
      <c r="A2924" s="109"/>
      <c r="B2924" s="110"/>
      <c r="C2924" s="110"/>
      <c r="D2924" s="110"/>
      <c r="E2924" s="110"/>
      <c r="F2924" s="110"/>
      <c r="G2924" s="110"/>
      <c r="H2924" s="109"/>
      <c r="I2924" s="109"/>
      <c r="J2924" s="109"/>
      <c r="K2924" s="109"/>
      <c r="L2924" s="107" t="str">
        <f>IF(COUNTA('Master Tables'!$A2924:$C2924)=0,"",IF(COUNTA('Master Tables'!$D2924:$E2924,'Master Tables'!$I2924)=3,"Yes","No"))</f>
        <v/>
      </c>
      <c r="M2924" s="107">
        <f>COUNTA('Master Tables'!$D2924:$E2924,'Master Tables'!$I2924)+IF('Master Tables'!$J2924="Yes",1,0)</f>
        <v>0</v>
      </c>
      <c r="N2924" s="108">
        <f>IF('Master Tables'!$M2924&gt;0,4,0)</f>
        <v>0</v>
      </c>
    </row>
    <row r="2925" spans="1:14">
      <c r="A2925" s="109"/>
      <c r="B2925" s="110"/>
      <c r="C2925" s="110"/>
      <c r="D2925" s="110"/>
      <c r="E2925" s="110"/>
      <c r="F2925" s="110"/>
      <c r="G2925" s="110"/>
      <c r="H2925" s="109"/>
      <c r="I2925" s="109"/>
      <c r="J2925" s="109"/>
      <c r="K2925" s="109"/>
      <c r="L2925" s="107" t="str">
        <f>IF(COUNTA('Master Tables'!$A2925:$C2925)=0,"",IF(COUNTA('Master Tables'!$D2925:$E2925,'Master Tables'!$I2925)=3,"Yes","No"))</f>
        <v/>
      </c>
      <c r="M2925" s="107">
        <f>COUNTA('Master Tables'!$D2925:$E2925,'Master Tables'!$I2925)+IF('Master Tables'!$J2925="Yes",1,0)</f>
        <v>0</v>
      </c>
      <c r="N2925" s="108">
        <f>IF('Master Tables'!$M2925&gt;0,4,0)</f>
        <v>0</v>
      </c>
    </row>
    <row r="2926" spans="1:14">
      <c r="A2926" s="109"/>
      <c r="B2926" s="110"/>
      <c r="C2926" s="110"/>
      <c r="D2926" s="110"/>
      <c r="E2926" s="110"/>
      <c r="F2926" s="110"/>
      <c r="G2926" s="110"/>
      <c r="H2926" s="109"/>
      <c r="I2926" s="109"/>
      <c r="J2926" s="109"/>
      <c r="K2926" s="109"/>
      <c r="L2926" s="107" t="str">
        <f>IF(COUNTA('Master Tables'!$A2926:$C2926)=0,"",IF(COUNTA('Master Tables'!$D2926:$E2926,'Master Tables'!$I2926)=3,"Yes","No"))</f>
        <v/>
      </c>
      <c r="M2926" s="107">
        <f>COUNTA('Master Tables'!$D2926:$E2926,'Master Tables'!$I2926)+IF('Master Tables'!$J2926="Yes",1,0)</f>
        <v>0</v>
      </c>
      <c r="N2926" s="108">
        <f>IF('Master Tables'!$M2926&gt;0,4,0)</f>
        <v>0</v>
      </c>
    </row>
    <row r="2927" spans="1:14">
      <c r="A2927" s="109"/>
      <c r="B2927" s="110"/>
      <c r="C2927" s="110"/>
      <c r="D2927" s="110"/>
      <c r="E2927" s="110"/>
      <c r="F2927" s="110"/>
      <c r="G2927" s="110"/>
      <c r="H2927" s="109"/>
      <c r="I2927" s="109"/>
      <c r="J2927" s="109"/>
      <c r="K2927" s="109"/>
      <c r="L2927" s="107" t="str">
        <f>IF(COUNTA('Master Tables'!$A2927:$C2927)=0,"",IF(COUNTA('Master Tables'!$D2927:$E2927,'Master Tables'!$I2927)=3,"Yes","No"))</f>
        <v/>
      </c>
      <c r="M2927" s="107">
        <f>COUNTA('Master Tables'!$D2927:$E2927,'Master Tables'!$I2927)+IF('Master Tables'!$J2927="Yes",1,0)</f>
        <v>0</v>
      </c>
      <c r="N2927" s="108">
        <f>IF('Master Tables'!$M2927&gt;0,4,0)</f>
        <v>0</v>
      </c>
    </row>
    <row r="2928" spans="1:14">
      <c r="A2928" s="109"/>
      <c r="B2928" s="110"/>
      <c r="C2928" s="110"/>
      <c r="D2928" s="110"/>
      <c r="E2928" s="110"/>
      <c r="F2928" s="110"/>
      <c r="G2928" s="110"/>
      <c r="H2928" s="109"/>
      <c r="I2928" s="109"/>
      <c r="J2928" s="109"/>
      <c r="K2928" s="109"/>
      <c r="L2928" s="107" t="str">
        <f>IF(COUNTA('Master Tables'!$A2928:$C2928)=0,"",IF(COUNTA('Master Tables'!$D2928:$E2928,'Master Tables'!$I2928)=3,"Yes","No"))</f>
        <v/>
      </c>
      <c r="M2928" s="107">
        <f>COUNTA('Master Tables'!$D2928:$E2928,'Master Tables'!$I2928)+IF('Master Tables'!$J2928="Yes",1,0)</f>
        <v>0</v>
      </c>
      <c r="N2928" s="108">
        <f>IF('Master Tables'!$M2928&gt;0,4,0)</f>
        <v>0</v>
      </c>
    </row>
    <row r="2929" spans="1:14">
      <c r="A2929" s="109"/>
      <c r="B2929" s="110"/>
      <c r="C2929" s="110"/>
      <c r="D2929" s="110"/>
      <c r="E2929" s="110"/>
      <c r="F2929" s="110"/>
      <c r="G2929" s="110"/>
      <c r="H2929" s="109"/>
      <c r="I2929" s="109"/>
      <c r="J2929" s="109"/>
      <c r="K2929" s="109"/>
      <c r="L2929" s="107" t="str">
        <f>IF(COUNTA('Master Tables'!$A2929:$C2929)=0,"",IF(COUNTA('Master Tables'!$D2929:$E2929,'Master Tables'!$I2929)=3,"Yes","No"))</f>
        <v/>
      </c>
      <c r="M2929" s="107">
        <f>COUNTA('Master Tables'!$D2929:$E2929,'Master Tables'!$I2929)+IF('Master Tables'!$J2929="Yes",1,0)</f>
        <v>0</v>
      </c>
      <c r="N2929" s="108">
        <f>IF('Master Tables'!$M2929&gt;0,4,0)</f>
        <v>0</v>
      </c>
    </row>
    <row r="2930" spans="1:14">
      <c r="A2930" s="109"/>
      <c r="B2930" s="110"/>
      <c r="C2930" s="110"/>
      <c r="D2930" s="110"/>
      <c r="E2930" s="110"/>
      <c r="F2930" s="110"/>
      <c r="G2930" s="110"/>
      <c r="H2930" s="109"/>
      <c r="I2930" s="109"/>
      <c r="J2930" s="109"/>
      <c r="K2930" s="109"/>
      <c r="L2930" s="107" t="str">
        <f>IF(COUNTA('Master Tables'!$A2930:$C2930)=0,"",IF(COUNTA('Master Tables'!$D2930:$E2930,'Master Tables'!$I2930)=3,"Yes","No"))</f>
        <v/>
      </c>
      <c r="M2930" s="107">
        <f>COUNTA('Master Tables'!$D2930:$E2930,'Master Tables'!$I2930)+IF('Master Tables'!$J2930="Yes",1,0)</f>
        <v>0</v>
      </c>
      <c r="N2930" s="108">
        <f>IF('Master Tables'!$M2930&gt;0,4,0)</f>
        <v>0</v>
      </c>
    </row>
    <row r="2931" spans="1:14">
      <c r="A2931" s="109"/>
      <c r="B2931" s="110"/>
      <c r="C2931" s="110"/>
      <c r="D2931" s="110"/>
      <c r="E2931" s="110"/>
      <c r="F2931" s="110"/>
      <c r="G2931" s="110"/>
      <c r="H2931" s="109"/>
      <c r="I2931" s="109"/>
      <c r="J2931" s="109"/>
      <c r="K2931" s="109"/>
      <c r="L2931" s="107" t="str">
        <f>IF(COUNTA('Master Tables'!$A2931:$C2931)=0,"",IF(COUNTA('Master Tables'!$D2931:$E2931,'Master Tables'!$I2931)=3,"Yes","No"))</f>
        <v/>
      </c>
      <c r="M2931" s="107">
        <f>COUNTA('Master Tables'!$D2931:$E2931,'Master Tables'!$I2931)+IF('Master Tables'!$J2931="Yes",1,0)</f>
        <v>0</v>
      </c>
      <c r="N2931" s="108">
        <f>IF('Master Tables'!$M2931&gt;0,4,0)</f>
        <v>0</v>
      </c>
    </row>
    <row r="2932" spans="1:14">
      <c r="A2932" s="109"/>
      <c r="B2932" s="110"/>
      <c r="C2932" s="110"/>
      <c r="D2932" s="110"/>
      <c r="E2932" s="110"/>
      <c r="F2932" s="110"/>
      <c r="G2932" s="110"/>
      <c r="H2932" s="109"/>
      <c r="I2932" s="109"/>
      <c r="J2932" s="109"/>
      <c r="K2932" s="109"/>
      <c r="L2932" s="107" t="str">
        <f>IF(COUNTA('Master Tables'!$A2932:$C2932)=0,"",IF(COUNTA('Master Tables'!$D2932:$E2932,'Master Tables'!$I2932)=3,"Yes","No"))</f>
        <v/>
      </c>
      <c r="M2932" s="107">
        <f>COUNTA('Master Tables'!$D2932:$E2932,'Master Tables'!$I2932)+IF('Master Tables'!$J2932="Yes",1,0)</f>
        <v>0</v>
      </c>
      <c r="N2932" s="108">
        <f>IF('Master Tables'!$M2932&gt;0,4,0)</f>
        <v>0</v>
      </c>
    </row>
    <row r="2933" spans="1:14">
      <c r="A2933" s="109"/>
      <c r="B2933" s="110"/>
      <c r="C2933" s="110"/>
      <c r="D2933" s="110"/>
      <c r="E2933" s="110"/>
      <c r="F2933" s="110"/>
      <c r="G2933" s="110"/>
      <c r="H2933" s="109"/>
      <c r="I2933" s="109"/>
      <c r="J2933" s="109"/>
      <c r="K2933" s="109"/>
      <c r="L2933" s="107" t="str">
        <f>IF(COUNTA('Master Tables'!$A2933:$C2933)=0,"",IF(COUNTA('Master Tables'!$D2933:$E2933,'Master Tables'!$I2933)=3,"Yes","No"))</f>
        <v/>
      </c>
      <c r="M2933" s="107">
        <f>COUNTA('Master Tables'!$D2933:$E2933,'Master Tables'!$I2933)+IF('Master Tables'!$J2933="Yes",1,0)</f>
        <v>0</v>
      </c>
      <c r="N2933" s="108">
        <f>IF('Master Tables'!$M2933&gt;0,4,0)</f>
        <v>0</v>
      </c>
    </row>
    <row r="2934" spans="1:14">
      <c r="A2934" s="109"/>
      <c r="B2934" s="110"/>
      <c r="C2934" s="110"/>
      <c r="D2934" s="110"/>
      <c r="E2934" s="110"/>
      <c r="F2934" s="110"/>
      <c r="G2934" s="110"/>
      <c r="H2934" s="109"/>
      <c r="I2934" s="109"/>
      <c r="J2934" s="109"/>
      <c r="K2934" s="109"/>
      <c r="L2934" s="107" t="str">
        <f>IF(COUNTA('Master Tables'!$A2934:$C2934)=0,"",IF(COUNTA('Master Tables'!$D2934:$E2934,'Master Tables'!$I2934)=3,"Yes","No"))</f>
        <v/>
      </c>
      <c r="M2934" s="107">
        <f>COUNTA('Master Tables'!$D2934:$E2934,'Master Tables'!$I2934)+IF('Master Tables'!$J2934="Yes",1,0)</f>
        <v>0</v>
      </c>
      <c r="N2934" s="108">
        <f>IF('Master Tables'!$M2934&gt;0,4,0)</f>
        <v>0</v>
      </c>
    </row>
    <row r="2935" spans="1:14">
      <c r="A2935" s="109"/>
      <c r="B2935" s="110"/>
      <c r="C2935" s="110"/>
      <c r="D2935" s="110"/>
      <c r="E2935" s="110"/>
      <c r="F2935" s="110"/>
      <c r="G2935" s="110"/>
      <c r="H2935" s="109"/>
      <c r="I2935" s="109"/>
      <c r="J2935" s="109"/>
      <c r="K2935" s="109"/>
      <c r="L2935" s="107" t="str">
        <f>IF(COUNTA('Master Tables'!$A2935:$C2935)=0,"",IF(COUNTA('Master Tables'!$D2935:$E2935,'Master Tables'!$I2935)=3,"Yes","No"))</f>
        <v/>
      </c>
      <c r="M2935" s="107">
        <f>COUNTA('Master Tables'!$D2935:$E2935,'Master Tables'!$I2935)+IF('Master Tables'!$J2935="Yes",1,0)</f>
        <v>0</v>
      </c>
      <c r="N2935" s="108">
        <f>IF('Master Tables'!$M2935&gt;0,4,0)</f>
        <v>0</v>
      </c>
    </row>
    <row r="2936" spans="1:14">
      <c r="A2936" s="109"/>
      <c r="B2936" s="110"/>
      <c r="C2936" s="110"/>
      <c r="D2936" s="110"/>
      <c r="E2936" s="110"/>
      <c r="F2936" s="110"/>
      <c r="G2936" s="110"/>
      <c r="H2936" s="109"/>
      <c r="I2936" s="109"/>
      <c r="J2936" s="109"/>
      <c r="K2936" s="109"/>
      <c r="L2936" s="107" t="str">
        <f>IF(COUNTA('Master Tables'!$A2936:$C2936)=0,"",IF(COUNTA('Master Tables'!$D2936:$E2936,'Master Tables'!$I2936)=3,"Yes","No"))</f>
        <v/>
      </c>
      <c r="M2936" s="107">
        <f>COUNTA('Master Tables'!$D2936:$E2936,'Master Tables'!$I2936)+IF('Master Tables'!$J2936="Yes",1,0)</f>
        <v>0</v>
      </c>
      <c r="N2936" s="108">
        <f>IF('Master Tables'!$M2936&gt;0,4,0)</f>
        <v>0</v>
      </c>
    </row>
    <row r="2937" spans="1:14">
      <c r="A2937" s="109"/>
      <c r="B2937" s="110"/>
      <c r="C2937" s="110"/>
      <c r="D2937" s="110"/>
      <c r="E2937" s="110"/>
      <c r="F2937" s="110"/>
      <c r="G2937" s="110"/>
      <c r="H2937" s="109"/>
      <c r="I2937" s="109"/>
      <c r="J2937" s="109"/>
      <c r="K2937" s="109"/>
      <c r="L2937" s="107" t="str">
        <f>IF(COUNTA('Master Tables'!$A2937:$C2937)=0,"",IF(COUNTA('Master Tables'!$D2937:$E2937,'Master Tables'!$I2937)=3,"Yes","No"))</f>
        <v/>
      </c>
      <c r="M2937" s="107">
        <f>COUNTA('Master Tables'!$D2937:$E2937,'Master Tables'!$I2937)+IF('Master Tables'!$J2937="Yes",1,0)</f>
        <v>0</v>
      </c>
      <c r="N2937" s="108">
        <f>IF('Master Tables'!$M2937&gt;0,4,0)</f>
        <v>0</v>
      </c>
    </row>
    <row r="2938" spans="1:14">
      <c r="A2938" s="109"/>
      <c r="B2938" s="110"/>
      <c r="C2938" s="110"/>
      <c r="D2938" s="110"/>
      <c r="E2938" s="110"/>
      <c r="F2938" s="110"/>
      <c r="G2938" s="110"/>
      <c r="H2938" s="109"/>
      <c r="I2938" s="109"/>
      <c r="J2938" s="109"/>
      <c r="K2938" s="109"/>
      <c r="L2938" s="107" t="str">
        <f>IF(COUNTA('Master Tables'!$A2938:$C2938)=0,"",IF(COUNTA('Master Tables'!$D2938:$E2938,'Master Tables'!$I2938)=3,"Yes","No"))</f>
        <v/>
      </c>
      <c r="M2938" s="107">
        <f>COUNTA('Master Tables'!$D2938:$E2938,'Master Tables'!$I2938)+IF('Master Tables'!$J2938="Yes",1,0)</f>
        <v>0</v>
      </c>
      <c r="N2938" s="108">
        <f>IF('Master Tables'!$M2938&gt;0,4,0)</f>
        <v>0</v>
      </c>
    </row>
    <row r="2939" spans="1:14">
      <c r="A2939" s="109"/>
      <c r="B2939" s="110"/>
      <c r="C2939" s="110"/>
      <c r="D2939" s="110"/>
      <c r="E2939" s="110"/>
      <c r="F2939" s="110"/>
      <c r="G2939" s="110"/>
      <c r="H2939" s="109"/>
      <c r="I2939" s="109"/>
      <c r="J2939" s="109"/>
      <c r="K2939" s="109"/>
      <c r="L2939" s="107" t="str">
        <f>IF(COUNTA('Master Tables'!$A2939:$C2939)=0,"",IF(COUNTA('Master Tables'!$D2939:$E2939,'Master Tables'!$I2939)=3,"Yes","No"))</f>
        <v/>
      </c>
      <c r="M2939" s="107">
        <f>COUNTA('Master Tables'!$D2939:$E2939,'Master Tables'!$I2939)+IF('Master Tables'!$J2939="Yes",1,0)</f>
        <v>0</v>
      </c>
      <c r="N2939" s="108">
        <f>IF('Master Tables'!$M2939&gt;0,4,0)</f>
        <v>0</v>
      </c>
    </row>
    <row r="2940" spans="1:14">
      <c r="A2940" s="109"/>
      <c r="B2940" s="110"/>
      <c r="C2940" s="110"/>
      <c r="D2940" s="110"/>
      <c r="E2940" s="110"/>
      <c r="F2940" s="110"/>
      <c r="G2940" s="110"/>
      <c r="H2940" s="109"/>
      <c r="I2940" s="109"/>
      <c r="J2940" s="109"/>
      <c r="K2940" s="109"/>
      <c r="L2940" s="107" t="str">
        <f>IF(COUNTA('Master Tables'!$A2940:$C2940)=0,"",IF(COUNTA('Master Tables'!$D2940:$E2940,'Master Tables'!$I2940)=3,"Yes","No"))</f>
        <v/>
      </c>
      <c r="M2940" s="107">
        <f>COUNTA('Master Tables'!$D2940:$E2940,'Master Tables'!$I2940)+IF('Master Tables'!$J2940="Yes",1,0)</f>
        <v>0</v>
      </c>
      <c r="N2940" s="108">
        <f>IF('Master Tables'!$M2940&gt;0,4,0)</f>
        <v>0</v>
      </c>
    </row>
    <row r="2941" spans="1:14">
      <c r="A2941" s="109"/>
      <c r="B2941" s="110"/>
      <c r="C2941" s="110"/>
      <c r="D2941" s="110"/>
      <c r="E2941" s="110"/>
      <c r="F2941" s="110"/>
      <c r="G2941" s="110"/>
      <c r="H2941" s="109"/>
      <c r="I2941" s="109"/>
      <c r="J2941" s="109"/>
      <c r="K2941" s="109"/>
      <c r="L2941" s="107" t="str">
        <f>IF(COUNTA('Master Tables'!$A2941:$C2941)=0,"",IF(COUNTA('Master Tables'!$D2941:$E2941,'Master Tables'!$I2941)=3,"Yes","No"))</f>
        <v/>
      </c>
      <c r="M2941" s="107">
        <f>COUNTA('Master Tables'!$D2941:$E2941,'Master Tables'!$I2941)+IF('Master Tables'!$J2941="Yes",1,0)</f>
        <v>0</v>
      </c>
      <c r="N2941" s="108">
        <f>IF('Master Tables'!$M2941&gt;0,4,0)</f>
        <v>0</v>
      </c>
    </row>
    <row r="2942" spans="1:14">
      <c r="A2942" s="109"/>
      <c r="B2942" s="110"/>
      <c r="C2942" s="110"/>
      <c r="D2942" s="110"/>
      <c r="E2942" s="110"/>
      <c r="F2942" s="110"/>
      <c r="G2942" s="110"/>
      <c r="H2942" s="109"/>
      <c r="I2942" s="109"/>
      <c r="J2942" s="109"/>
      <c r="K2942" s="109"/>
      <c r="L2942" s="107" t="str">
        <f>IF(COUNTA('Master Tables'!$A2942:$C2942)=0,"",IF(COUNTA('Master Tables'!$D2942:$E2942,'Master Tables'!$I2942)=3,"Yes","No"))</f>
        <v/>
      </c>
      <c r="M2942" s="107">
        <f>COUNTA('Master Tables'!$D2942:$E2942,'Master Tables'!$I2942)+IF('Master Tables'!$J2942="Yes",1,0)</f>
        <v>0</v>
      </c>
      <c r="N2942" s="108">
        <f>IF('Master Tables'!$M2942&gt;0,4,0)</f>
        <v>0</v>
      </c>
    </row>
    <row r="2943" spans="1:14">
      <c r="A2943" s="109"/>
      <c r="B2943" s="110"/>
      <c r="C2943" s="110"/>
      <c r="D2943" s="110"/>
      <c r="E2943" s="110"/>
      <c r="F2943" s="110"/>
      <c r="G2943" s="110"/>
      <c r="H2943" s="109"/>
      <c r="I2943" s="109"/>
      <c r="J2943" s="109"/>
      <c r="K2943" s="109"/>
      <c r="L2943" s="107" t="str">
        <f>IF(COUNTA('Master Tables'!$A2943:$C2943)=0,"",IF(COUNTA('Master Tables'!$D2943:$E2943,'Master Tables'!$I2943)=3,"Yes","No"))</f>
        <v/>
      </c>
      <c r="M2943" s="107">
        <f>COUNTA('Master Tables'!$D2943:$E2943,'Master Tables'!$I2943)+IF('Master Tables'!$J2943="Yes",1,0)</f>
        <v>0</v>
      </c>
      <c r="N2943" s="108">
        <f>IF('Master Tables'!$M2943&gt;0,4,0)</f>
        <v>0</v>
      </c>
    </row>
    <row r="2944" spans="1:14">
      <c r="A2944" s="109"/>
      <c r="B2944" s="110"/>
      <c r="C2944" s="110"/>
      <c r="D2944" s="110"/>
      <c r="E2944" s="110"/>
      <c r="F2944" s="110"/>
      <c r="G2944" s="110"/>
      <c r="H2944" s="109"/>
      <c r="I2944" s="109"/>
      <c r="J2944" s="109"/>
      <c r="K2944" s="109"/>
      <c r="L2944" s="107" t="str">
        <f>IF(COUNTA('Master Tables'!$A2944:$C2944)=0,"",IF(COUNTA('Master Tables'!$D2944:$E2944,'Master Tables'!$I2944)=3,"Yes","No"))</f>
        <v/>
      </c>
      <c r="M2944" s="107">
        <f>COUNTA('Master Tables'!$D2944:$E2944,'Master Tables'!$I2944)+IF('Master Tables'!$J2944="Yes",1,0)</f>
        <v>0</v>
      </c>
      <c r="N2944" s="108">
        <f>IF('Master Tables'!$M2944&gt;0,4,0)</f>
        <v>0</v>
      </c>
    </row>
    <row r="2945" spans="1:14">
      <c r="A2945" s="109"/>
      <c r="B2945" s="110"/>
      <c r="C2945" s="110"/>
      <c r="D2945" s="110"/>
      <c r="E2945" s="110"/>
      <c r="F2945" s="110"/>
      <c r="G2945" s="110"/>
      <c r="H2945" s="109"/>
      <c r="I2945" s="109"/>
      <c r="J2945" s="109"/>
      <c r="K2945" s="109"/>
      <c r="L2945" s="107" t="str">
        <f>IF(COUNTA('Master Tables'!$A2945:$C2945)=0,"",IF(COUNTA('Master Tables'!$D2945:$E2945,'Master Tables'!$I2945)=3,"Yes","No"))</f>
        <v/>
      </c>
      <c r="M2945" s="107">
        <f>COUNTA('Master Tables'!$D2945:$E2945,'Master Tables'!$I2945)+IF('Master Tables'!$J2945="Yes",1,0)</f>
        <v>0</v>
      </c>
      <c r="N2945" s="108">
        <f>IF('Master Tables'!$M2945&gt;0,4,0)</f>
        <v>0</v>
      </c>
    </row>
    <row r="2946" spans="1:14">
      <c r="A2946" s="109"/>
      <c r="B2946" s="110"/>
      <c r="C2946" s="110"/>
      <c r="D2946" s="110"/>
      <c r="E2946" s="110"/>
      <c r="F2946" s="110"/>
      <c r="G2946" s="110"/>
      <c r="H2946" s="109"/>
      <c r="I2946" s="109"/>
      <c r="J2946" s="109"/>
      <c r="K2946" s="109"/>
      <c r="L2946" s="107" t="str">
        <f>IF(COUNTA('Master Tables'!$A2946:$C2946)=0,"",IF(COUNTA('Master Tables'!$D2946:$E2946,'Master Tables'!$I2946)=3,"Yes","No"))</f>
        <v/>
      </c>
      <c r="M2946" s="107">
        <f>COUNTA('Master Tables'!$D2946:$E2946,'Master Tables'!$I2946)+IF('Master Tables'!$J2946="Yes",1,0)</f>
        <v>0</v>
      </c>
      <c r="N2946" s="108">
        <f>IF('Master Tables'!$M2946&gt;0,4,0)</f>
        <v>0</v>
      </c>
    </row>
    <row r="2947" spans="1:14">
      <c r="A2947" s="109"/>
      <c r="B2947" s="110"/>
      <c r="C2947" s="110"/>
      <c r="D2947" s="110"/>
      <c r="E2947" s="110"/>
      <c r="F2947" s="110"/>
      <c r="G2947" s="110"/>
      <c r="H2947" s="109"/>
      <c r="I2947" s="109"/>
      <c r="J2947" s="109"/>
      <c r="K2947" s="109"/>
      <c r="L2947" s="107" t="str">
        <f>IF(COUNTA('Master Tables'!$A2947:$C2947)=0,"",IF(COUNTA('Master Tables'!$D2947:$E2947,'Master Tables'!$I2947)=3,"Yes","No"))</f>
        <v/>
      </c>
      <c r="M2947" s="107">
        <f>COUNTA('Master Tables'!$D2947:$E2947,'Master Tables'!$I2947)+IF('Master Tables'!$J2947="Yes",1,0)</f>
        <v>0</v>
      </c>
      <c r="N2947" s="108">
        <f>IF('Master Tables'!$M2947&gt;0,4,0)</f>
        <v>0</v>
      </c>
    </row>
    <row r="2948" spans="1:14">
      <c r="A2948" s="109"/>
      <c r="B2948" s="110"/>
      <c r="C2948" s="110"/>
      <c r="D2948" s="110"/>
      <c r="E2948" s="110"/>
      <c r="F2948" s="110"/>
      <c r="G2948" s="110"/>
      <c r="H2948" s="109"/>
      <c r="I2948" s="109"/>
      <c r="J2948" s="109"/>
      <c r="K2948" s="109"/>
      <c r="L2948" s="107" t="str">
        <f>IF(COUNTA('Master Tables'!$A2948:$C2948)=0,"",IF(COUNTA('Master Tables'!$D2948:$E2948,'Master Tables'!$I2948)=3,"Yes","No"))</f>
        <v/>
      </c>
      <c r="M2948" s="107">
        <f>COUNTA('Master Tables'!$D2948:$E2948,'Master Tables'!$I2948)+IF('Master Tables'!$J2948="Yes",1,0)</f>
        <v>0</v>
      </c>
      <c r="N2948" s="108">
        <f>IF('Master Tables'!$M2948&gt;0,4,0)</f>
        <v>0</v>
      </c>
    </row>
    <row r="2949" spans="1:14">
      <c r="A2949" s="109"/>
      <c r="B2949" s="110"/>
      <c r="C2949" s="110"/>
      <c r="D2949" s="110"/>
      <c r="E2949" s="110"/>
      <c r="F2949" s="110"/>
      <c r="G2949" s="110"/>
      <c r="H2949" s="109"/>
      <c r="I2949" s="109"/>
      <c r="J2949" s="109"/>
      <c r="K2949" s="109"/>
      <c r="L2949" s="107" t="str">
        <f>IF(COUNTA('Master Tables'!$A2949:$C2949)=0,"",IF(COUNTA('Master Tables'!$D2949:$E2949,'Master Tables'!$I2949)=3,"Yes","No"))</f>
        <v/>
      </c>
      <c r="M2949" s="107">
        <f>COUNTA('Master Tables'!$D2949:$E2949,'Master Tables'!$I2949)+IF('Master Tables'!$J2949="Yes",1,0)</f>
        <v>0</v>
      </c>
      <c r="N2949" s="108">
        <f>IF('Master Tables'!$M2949&gt;0,4,0)</f>
        <v>0</v>
      </c>
    </row>
    <row r="2950" spans="1:14">
      <c r="A2950" s="109"/>
      <c r="B2950" s="110"/>
      <c r="C2950" s="110"/>
      <c r="D2950" s="110"/>
      <c r="E2950" s="110"/>
      <c r="F2950" s="110"/>
      <c r="G2950" s="110"/>
      <c r="H2950" s="109"/>
      <c r="I2950" s="109"/>
      <c r="J2950" s="109"/>
      <c r="K2950" s="109"/>
      <c r="L2950" s="107" t="str">
        <f>IF(COUNTA('Master Tables'!$A2950:$C2950)=0,"",IF(COUNTA('Master Tables'!$D2950:$E2950,'Master Tables'!$I2950)=3,"Yes","No"))</f>
        <v/>
      </c>
      <c r="M2950" s="107">
        <f>COUNTA('Master Tables'!$D2950:$E2950,'Master Tables'!$I2950)+IF('Master Tables'!$J2950="Yes",1,0)</f>
        <v>0</v>
      </c>
      <c r="N2950" s="108">
        <f>IF('Master Tables'!$M2950&gt;0,4,0)</f>
        <v>0</v>
      </c>
    </row>
    <row r="2951" spans="1:14">
      <c r="A2951" s="109"/>
      <c r="B2951" s="110"/>
      <c r="C2951" s="110"/>
      <c r="D2951" s="110"/>
      <c r="E2951" s="110"/>
      <c r="F2951" s="110"/>
      <c r="G2951" s="110"/>
      <c r="H2951" s="109"/>
      <c r="I2951" s="109"/>
      <c r="J2951" s="109"/>
      <c r="K2951" s="109"/>
      <c r="L2951" s="107" t="str">
        <f>IF(COUNTA('Master Tables'!$A2951:$C2951)=0,"",IF(COUNTA('Master Tables'!$D2951:$E2951,'Master Tables'!$I2951)=3,"Yes","No"))</f>
        <v/>
      </c>
      <c r="M2951" s="107">
        <f>COUNTA('Master Tables'!$D2951:$E2951,'Master Tables'!$I2951)+IF('Master Tables'!$J2951="Yes",1,0)</f>
        <v>0</v>
      </c>
      <c r="N2951" s="108">
        <f>IF('Master Tables'!$M2951&gt;0,4,0)</f>
        <v>0</v>
      </c>
    </row>
    <row r="2952" spans="1:14">
      <c r="A2952" s="109"/>
      <c r="B2952" s="110"/>
      <c r="C2952" s="110"/>
      <c r="D2952" s="110"/>
      <c r="E2952" s="110"/>
      <c r="F2952" s="110"/>
      <c r="G2952" s="110"/>
      <c r="H2952" s="109"/>
      <c r="I2952" s="109"/>
      <c r="J2952" s="109"/>
      <c r="K2952" s="109"/>
      <c r="L2952" s="107" t="str">
        <f>IF(COUNTA('Master Tables'!$A2952:$C2952)=0,"",IF(COUNTA('Master Tables'!$D2952:$E2952,'Master Tables'!$I2952)=3,"Yes","No"))</f>
        <v/>
      </c>
      <c r="M2952" s="107">
        <f>COUNTA('Master Tables'!$D2952:$E2952,'Master Tables'!$I2952)+IF('Master Tables'!$J2952="Yes",1,0)</f>
        <v>0</v>
      </c>
      <c r="N2952" s="108">
        <f>IF('Master Tables'!$M2952&gt;0,4,0)</f>
        <v>0</v>
      </c>
    </row>
    <row r="2953" spans="1:14">
      <c r="A2953" s="109"/>
      <c r="B2953" s="110"/>
      <c r="C2953" s="110"/>
      <c r="D2953" s="110"/>
      <c r="E2953" s="110"/>
      <c r="F2953" s="110"/>
      <c r="G2953" s="110"/>
      <c r="H2953" s="109"/>
      <c r="I2953" s="109"/>
      <c r="J2953" s="109"/>
      <c r="K2953" s="109"/>
      <c r="L2953" s="107" t="str">
        <f>IF(COUNTA('Master Tables'!$A2953:$C2953)=0,"",IF(COUNTA('Master Tables'!$D2953:$E2953,'Master Tables'!$I2953)=3,"Yes","No"))</f>
        <v/>
      </c>
      <c r="M2953" s="107">
        <f>COUNTA('Master Tables'!$D2953:$E2953,'Master Tables'!$I2953)+IF('Master Tables'!$J2953="Yes",1,0)</f>
        <v>0</v>
      </c>
      <c r="N2953" s="108">
        <f>IF('Master Tables'!$M2953&gt;0,4,0)</f>
        <v>0</v>
      </c>
    </row>
    <row r="2954" spans="1:14">
      <c r="A2954" s="109"/>
      <c r="B2954" s="110"/>
      <c r="C2954" s="110"/>
      <c r="D2954" s="110"/>
      <c r="E2954" s="110"/>
      <c r="F2954" s="110"/>
      <c r="G2954" s="110"/>
      <c r="H2954" s="109"/>
      <c r="I2954" s="109"/>
      <c r="J2954" s="109"/>
      <c r="K2954" s="109"/>
      <c r="L2954" s="107" t="str">
        <f>IF(COUNTA('Master Tables'!$A2954:$C2954)=0,"",IF(COUNTA('Master Tables'!$D2954:$E2954,'Master Tables'!$I2954)=3,"Yes","No"))</f>
        <v/>
      </c>
      <c r="M2954" s="107">
        <f>COUNTA('Master Tables'!$D2954:$E2954,'Master Tables'!$I2954)+IF('Master Tables'!$J2954="Yes",1,0)</f>
        <v>0</v>
      </c>
      <c r="N2954" s="108">
        <f>IF('Master Tables'!$M2954&gt;0,4,0)</f>
        <v>0</v>
      </c>
    </row>
    <row r="2955" spans="1:14">
      <c r="A2955" s="109"/>
      <c r="B2955" s="110"/>
      <c r="C2955" s="110"/>
      <c r="D2955" s="110"/>
      <c r="E2955" s="110"/>
      <c r="F2955" s="110"/>
      <c r="G2955" s="110"/>
      <c r="H2955" s="109"/>
      <c r="I2955" s="109"/>
      <c r="J2955" s="109"/>
      <c r="K2955" s="109"/>
      <c r="L2955" s="107" t="str">
        <f>IF(COUNTA('Master Tables'!$A2955:$C2955)=0,"",IF(COUNTA('Master Tables'!$D2955:$E2955,'Master Tables'!$I2955)=3,"Yes","No"))</f>
        <v/>
      </c>
      <c r="M2955" s="107">
        <f>COUNTA('Master Tables'!$D2955:$E2955,'Master Tables'!$I2955)+IF('Master Tables'!$J2955="Yes",1,0)</f>
        <v>0</v>
      </c>
      <c r="N2955" s="108">
        <f>IF('Master Tables'!$M2955&gt;0,4,0)</f>
        <v>0</v>
      </c>
    </row>
    <row r="2956" spans="1:14">
      <c r="A2956" s="109"/>
      <c r="B2956" s="110"/>
      <c r="C2956" s="110"/>
      <c r="D2956" s="110"/>
      <c r="E2956" s="110"/>
      <c r="F2956" s="110"/>
      <c r="G2956" s="110"/>
      <c r="H2956" s="109"/>
      <c r="I2956" s="109"/>
      <c r="J2956" s="109"/>
      <c r="K2956" s="109"/>
      <c r="L2956" s="107" t="str">
        <f>IF(COUNTA('Master Tables'!$A2956:$C2956)=0,"",IF(COUNTA('Master Tables'!$D2956:$E2956,'Master Tables'!$I2956)=3,"Yes","No"))</f>
        <v/>
      </c>
      <c r="M2956" s="107">
        <f>COUNTA('Master Tables'!$D2956:$E2956,'Master Tables'!$I2956)+IF('Master Tables'!$J2956="Yes",1,0)</f>
        <v>0</v>
      </c>
      <c r="N2956" s="108">
        <f>IF('Master Tables'!$M2956&gt;0,4,0)</f>
        <v>0</v>
      </c>
    </row>
    <row r="2957" spans="1:14">
      <c r="A2957" s="109"/>
      <c r="B2957" s="110"/>
      <c r="C2957" s="110"/>
      <c r="D2957" s="110"/>
      <c r="E2957" s="110"/>
      <c r="F2957" s="110"/>
      <c r="G2957" s="110"/>
      <c r="H2957" s="109"/>
      <c r="I2957" s="109"/>
      <c r="J2957" s="109"/>
      <c r="K2957" s="109"/>
      <c r="L2957" s="107" t="str">
        <f>IF(COUNTA('Master Tables'!$A2957:$C2957)=0,"",IF(COUNTA('Master Tables'!$D2957:$E2957,'Master Tables'!$I2957)=3,"Yes","No"))</f>
        <v/>
      </c>
      <c r="M2957" s="107">
        <f>COUNTA('Master Tables'!$D2957:$E2957,'Master Tables'!$I2957)+IF('Master Tables'!$J2957="Yes",1,0)</f>
        <v>0</v>
      </c>
      <c r="N2957" s="108">
        <f>IF('Master Tables'!$M2957&gt;0,4,0)</f>
        <v>0</v>
      </c>
    </row>
    <row r="2958" spans="1:14">
      <c r="A2958" s="109"/>
      <c r="B2958" s="110"/>
      <c r="C2958" s="110"/>
      <c r="D2958" s="110"/>
      <c r="E2958" s="110"/>
      <c r="F2958" s="110"/>
      <c r="G2958" s="110"/>
      <c r="H2958" s="109"/>
      <c r="I2958" s="109"/>
      <c r="J2958" s="109"/>
      <c r="K2958" s="109"/>
      <c r="L2958" s="107" t="str">
        <f>IF(COUNTA('Master Tables'!$A2958:$C2958)=0,"",IF(COUNTA('Master Tables'!$D2958:$E2958,'Master Tables'!$I2958)=3,"Yes","No"))</f>
        <v/>
      </c>
      <c r="M2958" s="107">
        <f>COUNTA('Master Tables'!$D2958:$E2958,'Master Tables'!$I2958)+IF('Master Tables'!$J2958="Yes",1,0)</f>
        <v>0</v>
      </c>
      <c r="N2958" s="108">
        <f>IF('Master Tables'!$M2958&gt;0,4,0)</f>
        <v>0</v>
      </c>
    </row>
    <row r="2959" spans="1:14">
      <c r="A2959" s="109"/>
      <c r="B2959" s="110"/>
      <c r="C2959" s="110"/>
      <c r="D2959" s="110"/>
      <c r="E2959" s="110"/>
      <c r="F2959" s="110"/>
      <c r="G2959" s="110"/>
      <c r="H2959" s="109"/>
      <c r="I2959" s="109"/>
      <c r="J2959" s="109"/>
      <c r="K2959" s="109"/>
      <c r="L2959" s="107" t="str">
        <f>IF(COUNTA('Master Tables'!$A2959:$C2959)=0,"",IF(COUNTA('Master Tables'!$D2959:$E2959,'Master Tables'!$I2959)=3,"Yes","No"))</f>
        <v/>
      </c>
      <c r="M2959" s="107">
        <f>COUNTA('Master Tables'!$D2959:$E2959,'Master Tables'!$I2959)+IF('Master Tables'!$J2959="Yes",1,0)</f>
        <v>0</v>
      </c>
      <c r="N2959" s="108">
        <f>IF('Master Tables'!$M2959&gt;0,4,0)</f>
        <v>0</v>
      </c>
    </row>
    <row r="2960" spans="1:14">
      <c r="A2960" s="109"/>
      <c r="B2960" s="110"/>
      <c r="C2960" s="110"/>
      <c r="D2960" s="110"/>
      <c r="E2960" s="110"/>
      <c r="F2960" s="110"/>
      <c r="G2960" s="110"/>
      <c r="H2960" s="109"/>
      <c r="I2960" s="109"/>
      <c r="J2960" s="109"/>
      <c r="K2960" s="109"/>
      <c r="L2960" s="107" t="str">
        <f>IF(COUNTA('Master Tables'!$A2960:$C2960)=0,"",IF(COUNTA('Master Tables'!$D2960:$E2960,'Master Tables'!$I2960)=3,"Yes","No"))</f>
        <v/>
      </c>
      <c r="M2960" s="107">
        <f>COUNTA('Master Tables'!$D2960:$E2960,'Master Tables'!$I2960)+IF('Master Tables'!$J2960="Yes",1,0)</f>
        <v>0</v>
      </c>
      <c r="N2960" s="108">
        <f>IF('Master Tables'!$M2960&gt;0,4,0)</f>
        <v>0</v>
      </c>
    </row>
    <row r="2961" spans="1:14">
      <c r="A2961" s="109"/>
      <c r="B2961" s="110"/>
      <c r="C2961" s="110"/>
      <c r="D2961" s="110"/>
      <c r="E2961" s="110"/>
      <c r="F2961" s="110"/>
      <c r="G2961" s="110"/>
      <c r="H2961" s="109"/>
      <c r="I2961" s="109"/>
      <c r="J2961" s="109"/>
      <c r="K2961" s="109"/>
      <c r="L2961" s="107" t="str">
        <f>IF(COUNTA('Master Tables'!$A2961:$C2961)=0,"",IF(COUNTA('Master Tables'!$D2961:$E2961,'Master Tables'!$I2961)=3,"Yes","No"))</f>
        <v/>
      </c>
      <c r="M2961" s="107">
        <f>COUNTA('Master Tables'!$D2961:$E2961,'Master Tables'!$I2961)+IF('Master Tables'!$J2961="Yes",1,0)</f>
        <v>0</v>
      </c>
      <c r="N2961" s="108">
        <f>IF('Master Tables'!$M2961&gt;0,4,0)</f>
        <v>0</v>
      </c>
    </row>
    <row r="2962" spans="1:14">
      <c r="A2962" s="109"/>
      <c r="B2962" s="110"/>
      <c r="C2962" s="110"/>
      <c r="D2962" s="110"/>
      <c r="E2962" s="110"/>
      <c r="F2962" s="110"/>
      <c r="G2962" s="110"/>
      <c r="H2962" s="109"/>
      <c r="I2962" s="109"/>
      <c r="J2962" s="109"/>
      <c r="K2962" s="109"/>
      <c r="L2962" s="107" t="str">
        <f>IF(COUNTA('Master Tables'!$A2962:$C2962)=0,"",IF(COUNTA('Master Tables'!$D2962:$E2962,'Master Tables'!$I2962)=3,"Yes","No"))</f>
        <v/>
      </c>
      <c r="M2962" s="107">
        <f>COUNTA('Master Tables'!$D2962:$E2962,'Master Tables'!$I2962)+IF('Master Tables'!$J2962="Yes",1,0)</f>
        <v>0</v>
      </c>
      <c r="N2962" s="108">
        <f>IF('Master Tables'!$M2962&gt;0,4,0)</f>
        <v>0</v>
      </c>
    </row>
    <row r="2963" spans="1:14">
      <c r="A2963" s="109"/>
      <c r="B2963" s="110"/>
      <c r="C2963" s="110"/>
      <c r="D2963" s="110"/>
      <c r="E2963" s="110"/>
      <c r="F2963" s="110"/>
      <c r="G2963" s="110"/>
      <c r="H2963" s="109"/>
      <c r="I2963" s="109"/>
      <c r="J2963" s="109"/>
      <c r="K2963" s="109"/>
      <c r="L2963" s="107" t="str">
        <f>IF(COUNTA('Master Tables'!$A2963:$C2963)=0,"",IF(COUNTA('Master Tables'!$D2963:$E2963,'Master Tables'!$I2963)=3,"Yes","No"))</f>
        <v/>
      </c>
      <c r="M2963" s="107">
        <f>COUNTA('Master Tables'!$D2963:$E2963,'Master Tables'!$I2963)+IF('Master Tables'!$J2963="Yes",1,0)</f>
        <v>0</v>
      </c>
      <c r="N2963" s="108">
        <f>IF('Master Tables'!$M2963&gt;0,4,0)</f>
        <v>0</v>
      </c>
    </row>
    <row r="2964" spans="1:14">
      <c r="A2964" s="109"/>
      <c r="B2964" s="110"/>
      <c r="C2964" s="110"/>
      <c r="D2964" s="110"/>
      <c r="E2964" s="110"/>
      <c r="F2964" s="110"/>
      <c r="G2964" s="110"/>
      <c r="H2964" s="109"/>
      <c r="I2964" s="109"/>
      <c r="J2964" s="109"/>
      <c r="K2964" s="109"/>
      <c r="L2964" s="107" t="str">
        <f>IF(COUNTA('Master Tables'!$A2964:$C2964)=0,"",IF(COUNTA('Master Tables'!$D2964:$E2964,'Master Tables'!$I2964)=3,"Yes","No"))</f>
        <v/>
      </c>
      <c r="M2964" s="107">
        <f>COUNTA('Master Tables'!$D2964:$E2964,'Master Tables'!$I2964)+IF('Master Tables'!$J2964="Yes",1,0)</f>
        <v>0</v>
      </c>
      <c r="N2964" s="108">
        <f>IF('Master Tables'!$M2964&gt;0,4,0)</f>
        <v>0</v>
      </c>
    </row>
    <row r="2965" spans="1:14">
      <c r="A2965" s="109"/>
      <c r="B2965" s="110"/>
      <c r="C2965" s="110"/>
      <c r="D2965" s="110"/>
      <c r="E2965" s="110"/>
      <c r="F2965" s="110"/>
      <c r="G2965" s="110"/>
      <c r="H2965" s="109"/>
      <c r="I2965" s="109"/>
      <c r="J2965" s="109"/>
      <c r="K2965" s="109"/>
      <c r="L2965" s="107" t="str">
        <f>IF(COUNTA('Master Tables'!$A2965:$C2965)=0,"",IF(COUNTA('Master Tables'!$D2965:$E2965,'Master Tables'!$I2965)=3,"Yes","No"))</f>
        <v/>
      </c>
      <c r="M2965" s="107">
        <f>COUNTA('Master Tables'!$D2965:$E2965,'Master Tables'!$I2965)+IF('Master Tables'!$J2965="Yes",1,0)</f>
        <v>0</v>
      </c>
      <c r="N2965" s="108">
        <f>IF('Master Tables'!$M2965&gt;0,4,0)</f>
        <v>0</v>
      </c>
    </row>
    <row r="2966" spans="1:14">
      <c r="A2966" s="109"/>
      <c r="B2966" s="110"/>
      <c r="C2966" s="110"/>
      <c r="D2966" s="110"/>
      <c r="E2966" s="110"/>
      <c r="F2966" s="110"/>
      <c r="G2966" s="110"/>
      <c r="H2966" s="109"/>
      <c r="I2966" s="109"/>
      <c r="J2966" s="109"/>
      <c r="K2966" s="109"/>
      <c r="L2966" s="107" t="str">
        <f>IF(COUNTA('Master Tables'!$A2966:$C2966)=0,"",IF(COUNTA('Master Tables'!$D2966:$E2966,'Master Tables'!$I2966)=3,"Yes","No"))</f>
        <v/>
      </c>
      <c r="M2966" s="107">
        <f>COUNTA('Master Tables'!$D2966:$E2966,'Master Tables'!$I2966)+IF('Master Tables'!$J2966="Yes",1,0)</f>
        <v>0</v>
      </c>
      <c r="N2966" s="108">
        <f>IF('Master Tables'!$M2966&gt;0,4,0)</f>
        <v>0</v>
      </c>
    </row>
    <row r="2967" spans="1:14">
      <c r="A2967" s="109"/>
      <c r="B2967" s="110"/>
      <c r="C2967" s="110"/>
      <c r="D2967" s="110"/>
      <c r="E2967" s="110"/>
      <c r="F2967" s="110"/>
      <c r="G2967" s="110"/>
      <c r="H2967" s="109"/>
      <c r="I2967" s="109"/>
      <c r="J2967" s="109"/>
      <c r="K2967" s="109"/>
      <c r="L2967" s="107" t="str">
        <f>IF(COUNTA('Master Tables'!$A2967:$C2967)=0,"",IF(COUNTA('Master Tables'!$D2967:$E2967,'Master Tables'!$I2967)=3,"Yes","No"))</f>
        <v/>
      </c>
      <c r="M2967" s="107">
        <f>COUNTA('Master Tables'!$D2967:$E2967,'Master Tables'!$I2967)+IF('Master Tables'!$J2967="Yes",1,0)</f>
        <v>0</v>
      </c>
      <c r="N2967" s="108">
        <f>IF('Master Tables'!$M2967&gt;0,4,0)</f>
        <v>0</v>
      </c>
    </row>
    <row r="2968" spans="1:14">
      <c r="A2968" s="109"/>
      <c r="B2968" s="110"/>
      <c r="C2968" s="110"/>
      <c r="D2968" s="110"/>
      <c r="E2968" s="110"/>
      <c r="F2968" s="110"/>
      <c r="G2968" s="110"/>
      <c r="H2968" s="109"/>
      <c r="I2968" s="109"/>
      <c r="J2968" s="109"/>
      <c r="K2968" s="109"/>
      <c r="L2968" s="107" t="str">
        <f>IF(COUNTA('Master Tables'!$A2968:$C2968)=0,"",IF(COUNTA('Master Tables'!$D2968:$E2968,'Master Tables'!$I2968)=3,"Yes","No"))</f>
        <v/>
      </c>
      <c r="M2968" s="107">
        <f>COUNTA('Master Tables'!$D2968:$E2968,'Master Tables'!$I2968)+IF('Master Tables'!$J2968="Yes",1,0)</f>
        <v>0</v>
      </c>
      <c r="N2968" s="108">
        <f>IF('Master Tables'!$M2968&gt;0,4,0)</f>
        <v>0</v>
      </c>
    </row>
    <row r="2969" spans="1:14">
      <c r="A2969" s="109"/>
      <c r="B2969" s="110"/>
      <c r="C2969" s="110"/>
      <c r="D2969" s="110"/>
      <c r="E2969" s="110"/>
      <c r="F2969" s="110"/>
      <c r="G2969" s="110"/>
      <c r="H2969" s="109"/>
      <c r="I2969" s="109"/>
      <c r="J2969" s="109"/>
      <c r="K2969" s="109"/>
      <c r="L2969" s="107" t="str">
        <f>IF(COUNTA('Master Tables'!$A2969:$C2969)=0,"",IF(COUNTA('Master Tables'!$D2969:$E2969,'Master Tables'!$I2969)=3,"Yes","No"))</f>
        <v/>
      </c>
      <c r="M2969" s="107">
        <f>COUNTA('Master Tables'!$D2969:$E2969,'Master Tables'!$I2969)+IF('Master Tables'!$J2969="Yes",1,0)</f>
        <v>0</v>
      </c>
      <c r="N2969" s="108">
        <f>IF('Master Tables'!$M2969&gt;0,4,0)</f>
        <v>0</v>
      </c>
    </row>
    <row r="2970" spans="1:14">
      <c r="A2970" s="109"/>
      <c r="B2970" s="110"/>
      <c r="C2970" s="110"/>
      <c r="D2970" s="110"/>
      <c r="E2970" s="110"/>
      <c r="F2970" s="110"/>
      <c r="G2970" s="110"/>
      <c r="H2970" s="109"/>
      <c r="I2970" s="109"/>
      <c r="J2970" s="109"/>
      <c r="K2970" s="109"/>
      <c r="L2970" s="107" t="str">
        <f>IF(COUNTA('Master Tables'!$A2970:$C2970)=0,"",IF(COUNTA('Master Tables'!$D2970:$E2970,'Master Tables'!$I2970)=3,"Yes","No"))</f>
        <v/>
      </c>
      <c r="M2970" s="107">
        <f>COUNTA('Master Tables'!$D2970:$E2970,'Master Tables'!$I2970)+IF('Master Tables'!$J2970="Yes",1,0)</f>
        <v>0</v>
      </c>
      <c r="N2970" s="108">
        <f>IF('Master Tables'!$M2970&gt;0,4,0)</f>
        <v>0</v>
      </c>
    </row>
    <row r="2971" spans="1:14">
      <c r="A2971" s="109"/>
      <c r="B2971" s="110"/>
      <c r="C2971" s="110"/>
      <c r="D2971" s="110"/>
      <c r="E2971" s="110"/>
      <c r="F2971" s="110"/>
      <c r="G2971" s="110"/>
      <c r="H2971" s="109"/>
      <c r="I2971" s="109"/>
      <c r="J2971" s="109"/>
      <c r="K2971" s="109"/>
      <c r="L2971" s="107" t="str">
        <f>IF(COUNTA('Master Tables'!$A2971:$C2971)=0,"",IF(COUNTA('Master Tables'!$D2971:$E2971,'Master Tables'!$I2971)=3,"Yes","No"))</f>
        <v/>
      </c>
      <c r="M2971" s="107">
        <f>COUNTA('Master Tables'!$D2971:$E2971,'Master Tables'!$I2971)+IF('Master Tables'!$J2971="Yes",1,0)</f>
        <v>0</v>
      </c>
      <c r="N2971" s="108">
        <f>IF('Master Tables'!$M2971&gt;0,4,0)</f>
        <v>0</v>
      </c>
    </row>
    <row r="2972" spans="1:14">
      <c r="A2972" s="109"/>
      <c r="B2972" s="110"/>
      <c r="C2972" s="110"/>
      <c r="D2972" s="110"/>
      <c r="E2972" s="110"/>
      <c r="F2972" s="110"/>
      <c r="G2972" s="110"/>
      <c r="H2972" s="109"/>
      <c r="I2972" s="109"/>
      <c r="J2972" s="109"/>
      <c r="K2972" s="109"/>
      <c r="L2972" s="107" t="str">
        <f>IF(COUNTA('Master Tables'!$A2972:$C2972)=0,"",IF(COUNTA('Master Tables'!$D2972:$E2972,'Master Tables'!$I2972)=3,"Yes","No"))</f>
        <v/>
      </c>
      <c r="M2972" s="107">
        <f>COUNTA('Master Tables'!$D2972:$E2972,'Master Tables'!$I2972)+IF('Master Tables'!$J2972="Yes",1,0)</f>
        <v>0</v>
      </c>
      <c r="N2972" s="108">
        <f>IF('Master Tables'!$M2972&gt;0,4,0)</f>
        <v>0</v>
      </c>
    </row>
    <row r="2973" spans="1:14">
      <c r="A2973" s="109"/>
      <c r="B2973" s="110"/>
      <c r="C2973" s="110"/>
      <c r="D2973" s="110"/>
      <c r="E2973" s="110"/>
      <c r="F2973" s="110"/>
      <c r="G2973" s="110"/>
      <c r="H2973" s="109"/>
      <c r="I2973" s="109"/>
      <c r="J2973" s="109"/>
      <c r="K2973" s="109"/>
      <c r="L2973" s="107" t="str">
        <f>IF(COUNTA('Master Tables'!$A2973:$C2973)=0,"",IF(COUNTA('Master Tables'!$D2973:$E2973,'Master Tables'!$I2973)=3,"Yes","No"))</f>
        <v/>
      </c>
      <c r="M2973" s="107">
        <f>COUNTA('Master Tables'!$D2973:$E2973,'Master Tables'!$I2973)+IF('Master Tables'!$J2973="Yes",1,0)</f>
        <v>0</v>
      </c>
      <c r="N2973" s="108">
        <f>IF('Master Tables'!$M2973&gt;0,4,0)</f>
        <v>0</v>
      </c>
    </row>
    <row r="2974" spans="1:14">
      <c r="A2974" s="109"/>
      <c r="B2974" s="110"/>
      <c r="C2974" s="110"/>
      <c r="D2974" s="110"/>
      <c r="E2974" s="110"/>
      <c r="F2974" s="110"/>
      <c r="G2974" s="110"/>
      <c r="H2974" s="109"/>
      <c r="I2974" s="109"/>
      <c r="J2974" s="109"/>
      <c r="K2974" s="109"/>
      <c r="L2974" s="107" t="str">
        <f>IF(COUNTA('Master Tables'!$A2974:$C2974)=0,"",IF(COUNTA('Master Tables'!$D2974:$E2974,'Master Tables'!$I2974)=3,"Yes","No"))</f>
        <v/>
      </c>
      <c r="M2974" s="107">
        <f>COUNTA('Master Tables'!$D2974:$E2974,'Master Tables'!$I2974)+IF('Master Tables'!$J2974="Yes",1,0)</f>
        <v>0</v>
      </c>
      <c r="N2974" s="108">
        <f>IF('Master Tables'!$M2974&gt;0,4,0)</f>
        <v>0</v>
      </c>
    </row>
    <row r="2975" spans="1:14">
      <c r="A2975" s="109"/>
      <c r="B2975" s="110"/>
      <c r="C2975" s="110"/>
      <c r="D2975" s="110"/>
      <c r="E2975" s="110"/>
      <c r="F2975" s="110"/>
      <c r="G2975" s="110"/>
      <c r="H2975" s="109"/>
      <c r="I2975" s="109"/>
      <c r="J2975" s="109"/>
      <c r="K2975" s="109"/>
      <c r="L2975" s="107" t="str">
        <f>IF(COUNTA('Master Tables'!$A2975:$C2975)=0,"",IF(COUNTA('Master Tables'!$D2975:$E2975,'Master Tables'!$I2975)=3,"Yes","No"))</f>
        <v/>
      </c>
      <c r="M2975" s="107">
        <f>COUNTA('Master Tables'!$D2975:$E2975,'Master Tables'!$I2975)+IF('Master Tables'!$J2975="Yes",1,0)</f>
        <v>0</v>
      </c>
      <c r="N2975" s="108">
        <f>IF('Master Tables'!$M2975&gt;0,4,0)</f>
        <v>0</v>
      </c>
    </row>
    <row r="2976" spans="1:14">
      <c r="A2976" s="109"/>
      <c r="B2976" s="110"/>
      <c r="C2976" s="110"/>
      <c r="D2976" s="110"/>
      <c r="E2976" s="110"/>
      <c r="F2976" s="110"/>
      <c r="G2976" s="110"/>
      <c r="H2976" s="109"/>
      <c r="I2976" s="109"/>
      <c r="J2976" s="109"/>
      <c r="K2976" s="109"/>
      <c r="L2976" s="107" t="str">
        <f>IF(COUNTA('Master Tables'!$A2976:$C2976)=0,"",IF(COUNTA('Master Tables'!$D2976:$E2976,'Master Tables'!$I2976)=3,"Yes","No"))</f>
        <v/>
      </c>
      <c r="M2976" s="107">
        <f>COUNTA('Master Tables'!$D2976:$E2976,'Master Tables'!$I2976)+IF('Master Tables'!$J2976="Yes",1,0)</f>
        <v>0</v>
      </c>
      <c r="N2976" s="108">
        <f>IF('Master Tables'!$M2976&gt;0,4,0)</f>
        <v>0</v>
      </c>
    </row>
    <row r="2977" spans="1:14">
      <c r="A2977" s="109"/>
      <c r="B2977" s="110"/>
      <c r="C2977" s="110"/>
      <c r="D2977" s="110"/>
      <c r="E2977" s="110"/>
      <c r="F2977" s="110"/>
      <c r="G2977" s="110"/>
      <c r="H2977" s="109"/>
      <c r="I2977" s="109"/>
      <c r="J2977" s="109"/>
      <c r="K2977" s="109"/>
      <c r="L2977" s="107" t="str">
        <f>IF(COUNTA('Master Tables'!$A2977:$C2977)=0,"",IF(COUNTA('Master Tables'!$D2977:$E2977,'Master Tables'!$I2977)=3,"Yes","No"))</f>
        <v/>
      </c>
      <c r="M2977" s="107">
        <f>COUNTA('Master Tables'!$D2977:$E2977,'Master Tables'!$I2977)+IF('Master Tables'!$J2977="Yes",1,0)</f>
        <v>0</v>
      </c>
      <c r="N2977" s="108">
        <f>IF('Master Tables'!$M2977&gt;0,4,0)</f>
        <v>0</v>
      </c>
    </row>
    <row r="2978" spans="1:14">
      <c r="A2978" s="109"/>
      <c r="B2978" s="110"/>
      <c r="C2978" s="110"/>
      <c r="D2978" s="110"/>
      <c r="E2978" s="110"/>
      <c r="F2978" s="110"/>
      <c r="G2978" s="110"/>
      <c r="H2978" s="109"/>
      <c r="I2978" s="109"/>
      <c r="J2978" s="109"/>
      <c r="K2978" s="109"/>
      <c r="L2978" s="107" t="str">
        <f>IF(COUNTA('Master Tables'!$A2978:$C2978)=0,"",IF(COUNTA('Master Tables'!$D2978:$E2978,'Master Tables'!$I2978)=3,"Yes","No"))</f>
        <v/>
      </c>
      <c r="M2978" s="107">
        <f>COUNTA('Master Tables'!$D2978:$E2978,'Master Tables'!$I2978)+IF('Master Tables'!$J2978="Yes",1,0)</f>
        <v>0</v>
      </c>
      <c r="N2978" s="108">
        <f>IF('Master Tables'!$M2978&gt;0,4,0)</f>
        <v>0</v>
      </c>
    </row>
    <row r="2979" spans="1:14">
      <c r="A2979" s="109"/>
      <c r="B2979" s="110"/>
      <c r="C2979" s="110"/>
      <c r="D2979" s="110"/>
      <c r="E2979" s="110"/>
      <c r="F2979" s="110"/>
      <c r="G2979" s="110"/>
      <c r="H2979" s="109"/>
      <c r="I2979" s="109"/>
      <c r="J2979" s="109"/>
      <c r="K2979" s="109"/>
      <c r="L2979" s="107" t="str">
        <f>IF(COUNTA('Master Tables'!$A2979:$C2979)=0,"",IF(COUNTA('Master Tables'!$D2979:$E2979,'Master Tables'!$I2979)=3,"Yes","No"))</f>
        <v/>
      </c>
      <c r="M2979" s="107">
        <f>COUNTA('Master Tables'!$D2979:$E2979,'Master Tables'!$I2979)+IF('Master Tables'!$J2979="Yes",1,0)</f>
        <v>0</v>
      </c>
      <c r="N2979" s="108">
        <f>IF('Master Tables'!$M2979&gt;0,4,0)</f>
        <v>0</v>
      </c>
    </row>
    <row r="2980" spans="1:14">
      <c r="A2980" s="109"/>
      <c r="B2980" s="110"/>
      <c r="C2980" s="110"/>
      <c r="D2980" s="110"/>
      <c r="E2980" s="110"/>
      <c r="F2980" s="110"/>
      <c r="G2980" s="110"/>
      <c r="H2980" s="109"/>
      <c r="I2980" s="109"/>
      <c r="J2980" s="109"/>
      <c r="K2980" s="109"/>
      <c r="L2980" s="107" t="str">
        <f>IF(COUNTA('Master Tables'!$A2980:$C2980)=0,"",IF(COUNTA('Master Tables'!$D2980:$E2980,'Master Tables'!$I2980)=3,"Yes","No"))</f>
        <v/>
      </c>
      <c r="M2980" s="107">
        <f>COUNTA('Master Tables'!$D2980:$E2980,'Master Tables'!$I2980)+IF('Master Tables'!$J2980="Yes",1,0)</f>
        <v>0</v>
      </c>
      <c r="N2980" s="108">
        <f>IF('Master Tables'!$M2980&gt;0,4,0)</f>
        <v>0</v>
      </c>
    </row>
    <row r="2981" spans="1:14">
      <c r="A2981" s="109"/>
      <c r="B2981" s="110"/>
      <c r="C2981" s="110"/>
      <c r="D2981" s="110"/>
      <c r="E2981" s="110"/>
      <c r="F2981" s="110"/>
      <c r="G2981" s="110"/>
      <c r="H2981" s="109"/>
      <c r="I2981" s="109"/>
      <c r="J2981" s="109"/>
      <c r="K2981" s="109"/>
      <c r="L2981" s="107" t="str">
        <f>IF(COUNTA('Master Tables'!$A2981:$C2981)=0,"",IF(COUNTA('Master Tables'!$D2981:$E2981,'Master Tables'!$I2981)=3,"Yes","No"))</f>
        <v/>
      </c>
      <c r="M2981" s="107">
        <f>COUNTA('Master Tables'!$D2981:$E2981,'Master Tables'!$I2981)+IF('Master Tables'!$J2981="Yes",1,0)</f>
        <v>0</v>
      </c>
      <c r="N2981" s="108">
        <f>IF('Master Tables'!$M2981&gt;0,4,0)</f>
        <v>0</v>
      </c>
    </row>
    <row r="2982" spans="1:14">
      <c r="A2982" s="109"/>
      <c r="B2982" s="110"/>
      <c r="C2982" s="110"/>
      <c r="D2982" s="110"/>
      <c r="E2982" s="110"/>
      <c r="F2982" s="110"/>
      <c r="G2982" s="110"/>
      <c r="H2982" s="109"/>
      <c r="I2982" s="109"/>
      <c r="J2982" s="109"/>
      <c r="K2982" s="109"/>
      <c r="L2982" s="107" t="str">
        <f>IF(COUNTA('Master Tables'!$A2982:$C2982)=0,"",IF(COUNTA('Master Tables'!$D2982:$E2982,'Master Tables'!$I2982)=3,"Yes","No"))</f>
        <v/>
      </c>
      <c r="M2982" s="107">
        <f>COUNTA('Master Tables'!$D2982:$E2982,'Master Tables'!$I2982)+IF('Master Tables'!$J2982="Yes",1,0)</f>
        <v>0</v>
      </c>
      <c r="N2982" s="108">
        <f>IF('Master Tables'!$M2982&gt;0,4,0)</f>
        <v>0</v>
      </c>
    </row>
    <row r="2983" spans="1:14">
      <c r="A2983" s="109"/>
      <c r="B2983" s="110"/>
      <c r="C2983" s="110"/>
      <c r="D2983" s="110"/>
      <c r="E2983" s="110"/>
      <c r="F2983" s="110"/>
      <c r="G2983" s="110"/>
      <c r="H2983" s="109"/>
      <c r="I2983" s="109"/>
      <c r="J2983" s="109"/>
      <c r="K2983" s="109"/>
      <c r="L2983" s="107" t="str">
        <f>IF(COUNTA('Master Tables'!$A2983:$C2983)=0,"",IF(COUNTA('Master Tables'!$D2983:$E2983,'Master Tables'!$I2983)=3,"Yes","No"))</f>
        <v/>
      </c>
      <c r="M2983" s="107">
        <f>COUNTA('Master Tables'!$D2983:$E2983,'Master Tables'!$I2983)+IF('Master Tables'!$J2983="Yes",1,0)</f>
        <v>0</v>
      </c>
      <c r="N2983" s="108">
        <f>IF('Master Tables'!$M2983&gt;0,4,0)</f>
        <v>0</v>
      </c>
    </row>
    <row r="2984" spans="1:14">
      <c r="A2984" s="109"/>
      <c r="B2984" s="110"/>
      <c r="C2984" s="110"/>
      <c r="D2984" s="110"/>
      <c r="E2984" s="110"/>
      <c r="F2984" s="110"/>
      <c r="G2984" s="110"/>
      <c r="H2984" s="109"/>
      <c r="I2984" s="109"/>
      <c r="J2984" s="109"/>
      <c r="K2984" s="109"/>
      <c r="L2984" s="107" t="str">
        <f>IF(COUNTA('Master Tables'!$A2984:$C2984)=0,"",IF(COUNTA('Master Tables'!$D2984:$E2984,'Master Tables'!$I2984)=3,"Yes","No"))</f>
        <v/>
      </c>
      <c r="M2984" s="107">
        <f>COUNTA('Master Tables'!$D2984:$E2984,'Master Tables'!$I2984)+IF('Master Tables'!$J2984="Yes",1,0)</f>
        <v>0</v>
      </c>
      <c r="N2984" s="108">
        <f>IF('Master Tables'!$M2984&gt;0,4,0)</f>
        <v>0</v>
      </c>
    </row>
    <row r="2985" spans="1:14">
      <c r="A2985" s="109"/>
      <c r="B2985" s="110"/>
      <c r="C2985" s="110"/>
      <c r="D2985" s="110"/>
      <c r="E2985" s="110"/>
      <c r="F2985" s="110"/>
      <c r="G2985" s="110"/>
      <c r="H2985" s="109"/>
      <c r="I2985" s="109"/>
      <c r="J2985" s="109"/>
      <c r="K2985" s="109"/>
      <c r="L2985" s="107" t="str">
        <f>IF(COUNTA('Master Tables'!$A2985:$C2985)=0,"",IF(COUNTA('Master Tables'!$D2985:$E2985,'Master Tables'!$I2985)=3,"Yes","No"))</f>
        <v/>
      </c>
      <c r="M2985" s="107">
        <f>COUNTA('Master Tables'!$D2985:$E2985,'Master Tables'!$I2985)+IF('Master Tables'!$J2985="Yes",1,0)</f>
        <v>0</v>
      </c>
      <c r="N2985" s="108">
        <f>IF('Master Tables'!$M2985&gt;0,4,0)</f>
        <v>0</v>
      </c>
    </row>
    <row r="2986" spans="1:14">
      <c r="A2986" s="109"/>
      <c r="B2986" s="110"/>
      <c r="C2986" s="110"/>
      <c r="D2986" s="110"/>
      <c r="E2986" s="110"/>
      <c r="F2986" s="110"/>
      <c r="G2986" s="110"/>
      <c r="H2986" s="109"/>
      <c r="I2986" s="109"/>
      <c r="J2986" s="109"/>
      <c r="K2986" s="109"/>
      <c r="L2986" s="107" t="str">
        <f>IF(COUNTA('Master Tables'!$A2986:$C2986)=0,"",IF(COUNTA('Master Tables'!$D2986:$E2986,'Master Tables'!$I2986)=3,"Yes","No"))</f>
        <v/>
      </c>
      <c r="M2986" s="107">
        <f>COUNTA('Master Tables'!$D2986:$E2986,'Master Tables'!$I2986)+IF('Master Tables'!$J2986="Yes",1,0)</f>
        <v>0</v>
      </c>
      <c r="N2986" s="108">
        <f>IF('Master Tables'!$M2986&gt;0,4,0)</f>
        <v>0</v>
      </c>
    </row>
    <row r="2987" spans="1:14">
      <c r="A2987" s="109"/>
      <c r="B2987" s="110"/>
      <c r="C2987" s="110"/>
      <c r="D2987" s="110"/>
      <c r="E2987" s="110"/>
      <c r="F2987" s="110"/>
      <c r="G2987" s="110"/>
      <c r="H2987" s="109"/>
      <c r="I2987" s="109"/>
      <c r="J2987" s="109"/>
      <c r="K2987" s="109"/>
      <c r="L2987" s="107" t="str">
        <f>IF(COUNTA('Master Tables'!$A2987:$C2987)=0,"",IF(COUNTA('Master Tables'!$D2987:$E2987,'Master Tables'!$I2987)=3,"Yes","No"))</f>
        <v/>
      </c>
      <c r="M2987" s="107">
        <f>COUNTA('Master Tables'!$D2987:$E2987,'Master Tables'!$I2987)+IF('Master Tables'!$J2987="Yes",1,0)</f>
        <v>0</v>
      </c>
      <c r="N2987" s="108">
        <f>IF('Master Tables'!$M2987&gt;0,4,0)</f>
        <v>0</v>
      </c>
    </row>
    <row r="2988" spans="1:14">
      <c r="A2988" s="109"/>
      <c r="B2988" s="110"/>
      <c r="C2988" s="110"/>
      <c r="D2988" s="110"/>
      <c r="E2988" s="110"/>
      <c r="F2988" s="110"/>
      <c r="G2988" s="110"/>
      <c r="H2988" s="109"/>
      <c r="I2988" s="109"/>
      <c r="J2988" s="109"/>
      <c r="K2988" s="109"/>
      <c r="L2988" s="107" t="str">
        <f>IF(COUNTA('Master Tables'!$A2988:$C2988)=0,"",IF(COUNTA('Master Tables'!$D2988:$E2988,'Master Tables'!$I2988)=3,"Yes","No"))</f>
        <v/>
      </c>
      <c r="M2988" s="107">
        <f>COUNTA('Master Tables'!$D2988:$E2988,'Master Tables'!$I2988)+IF('Master Tables'!$J2988="Yes",1,0)</f>
        <v>0</v>
      </c>
      <c r="N2988" s="108">
        <f>IF('Master Tables'!$M2988&gt;0,4,0)</f>
        <v>0</v>
      </c>
    </row>
    <row r="2989" spans="1:14">
      <c r="A2989" s="109"/>
      <c r="B2989" s="110"/>
      <c r="C2989" s="110"/>
      <c r="D2989" s="110"/>
      <c r="E2989" s="110"/>
      <c r="F2989" s="110"/>
      <c r="G2989" s="110"/>
      <c r="H2989" s="109"/>
      <c r="I2989" s="109"/>
      <c r="J2989" s="109"/>
      <c r="K2989" s="109"/>
      <c r="L2989" s="107" t="str">
        <f>IF(COUNTA('Master Tables'!$A2989:$C2989)=0,"",IF(COUNTA('Master Tables'!$D2989:$E2989,'Master Tables'!$I2989)=3,"Yes","No"))</f>
        <v/>
      </c>
      <c r="M2989" s="107">
        <f>COUNTA('Master Tables'!$D2989:$E2989,'Master Tables'!$I2989)+IF('Master Tables'!$J2989="Yes",1,0)</f>
        <v>0</v>
      </c>
      <c r="N2989" s="108">
        <f>IF('Master Tables'!$M2989&gt;0,4,0)</f>
        <v>0</v>
      </c>
    </row>
    <row r="2990" spans="1:14">
      <c r="A2990" s="109"/>
      <c r="B2990" s="110"/>
      <c r="C2990" s="110"/>
      <c r="D2990" s="110"/>
      <c r="E2990" s="110"/>
      <c r="F2990" s="110"/>
      <c r="G2990" s="110"/>
      <c r="H2990" s="109"/>
      <c r="I2990" s="109"/>
      <c r="J2990" s="109"/>
      <c r="K2990" s="109"/>
      <c r="L2990" s="107" t="str">
        <f>IF(COUNTA('Master Tables'!$A2990:$C2990)=0,"",IF(COUNTA('Master Tables'!$D2990:$E2990,'Master Tables'!$I2990)=3,"Yes","No"))</f>
        <v/>
      </c>
      <c r="M2990" s="107">
        <f>COUNTA('Master Tables'!$D2990:$E2990,'Master Tables'!$I2990)+IF('Master Tables'!$J2990="Yes",1,0)</f>
        <v>0</v>
      </c>
      <c r="N2990" s="108">
        <f>IF('Master Tables'!$M2990&gt;0,4,0)</f>
        <v>0</v>
      </c>
    </row>
    <row r="2991" spans="1:14">
      <c r="A2991" s="109"/>
      <c r="B2991" s="110"/>
      <c r="C2991" s="110"/>
      <c r="D2991" s="110"/>
      <c r="E2991" s="110"/>
      <c r="F2991" s="110"/>
      <c r="G2991" s="110"/>
      <c r="H2991" s="109"/>
      <c r="I2991" s="109"/>
      <c r="J2991" s="109"/>
      <c r="K2991" s="109"/>
      <c r="L2991" s="107" t="str">
        <f>IF(COUNTA('Master Tables'!$A2991:$C2991)=0,"",IF(COUNTA('Master Tables'!$D2991:$E2991,'Master Tables'!$I2991)=3,"Yes","No"))</f>
        <v/>
      </c>
      <c r="M2991" s="107">
        <f>COUNTA('Master Tables'!$D2991:$E2991,'Master Tables'!$I2991)+IF('Master Tables'!$J2991="Yes",1,0)</f>
        <v>0</v>
      </c>
      <c r="N2991" s="108">
        <f>IF('Master Tables'!$M2991&gt;0,4,0)</f>
        <v>0</v>
      </c>
    </row>
    <row r="2992" spans="1:14">
      <c r="A2992" s="109"/>
      <c r="B2992" s="110"/>
      <c r="C2992" s="110"/>
      <c r="D2992" s="110"/>
      <c r="E2992" s="110"/>
      <c r="F2992" s="110"/>
      <c r="G2992" s="110"/>
      <c r="H2992" s="109"/>
      <c r="I2992" s="109"/>
      <c r="J2992" s="109"/>
      <c r="K2992" s="109"/>
      <c r="L2992" s="107" t="str">
        <f>IF(COUNTA('Master Tables'!$A2992:$C2992)=0,"",IF(COUNTA('Master Tables'!$D2992:$E2992,'Master Tables'!$I2992)=3,"Yes","No"))</f>
        <v/>
      </c>
      <c r="M2992" s="107">
        <f>COUNTA('Master Tables'!$D2992:$E2992,'Master Tables'!$I2992)+IF('Master Tables'!$J2992="Yes",1,0)</f>
        <v>0</v>
      </c>
      <c r="N2992" s="108">
        <f>IF('Master Tables'!$M2992&gt;0,4,0)</f>
        <v>0</v>
      </c>
    </row>
    <row r="2993" spans="1:14">
      <c r="A2993" s="109"/>
      <c r="B2993" s="110"/>
      <c r="C2993" s="110"/>
      <c r="D2993" s="110"/>
      <c r="E2993" s="110"/>
      <c r="F2993" s="110"/>
      <c r="G2993" s="110"/>
      <c r="H2993" s="109"/>
      <c r="I2993" s="109"/>
      <c r="J2993" s="109"/>
      <c r="K2993" s="109"/>
      <c r="L2993" s="107" t="str">
        <f>IF(COUNTA('Master Tables'!$A2993:$C2993)=0,"",IF(COUNTA('Master Tables'!$D2993:$E2993,'Master Tables'!$I2993)=3,"Yes","No"))</f>
        <v/>
      </c>
      <c r="M2993" s="107">
        <f>COUNTA('Master Tables'!$D2993:$E2993,'Master Tables'!$I2993)+IF('Master Tables'!$J2993="Yes",1,0)</f>
        <v>0</v>
      </c>
      <c r="N2993" s="108">
        <f>IF('Master Tables'!$M2993&gt;0,4,0)</f>
        <v>0</v>
      </c>
    </row>
    <row r="2994" spans="1:14">
      <c r="A2994" s="109"/>
      <c r="B2994" s="110"/>
      <c r="C2994" s="110"/>
      <c r="D2994" s="110"/>
      <c r="E2994" s="110"/>
      <c r="F2994" s="110"/>
      <c r="G2994" s="110"/>
      <c r="H2994" s="109"/>
      <c r="I2994" s="109"/>
      <c r="J2994" s="109"/>
      <c r="K2994" s="109"/>
      <c r="L2994" s="107" t="str">
        <f>IF(COUNTA('Master Tables'!$A2994:$C2994)=0,"",IF(COUNTA('Master Tables'!$D2994:$E2994,'Master Tables'!$I2994)=3,"Yes","No"))</f>
        <v/>
      </c>
      <c r="M2994" s="107">
        <f>COUNTA('Master Tables'!$D2994:$E2994,'Master Tables'!$I2994)+IF('Master Tables'!$J2994="Yes",1,0)</f>
        <v>0</v>
      </c>
      <c r="N2994" s="108">
        <f>IF('Master Tables'!$M2994&gt;0,4,0)</f>
        <v>0</v>
      </c>
    </row>
    <row r="2995" spans="1:14">
      <c r="A2995" s="109"/>
      <c r="B2995" s="110"/>
      <c r="C2995" s="110"/>
      <c r="D2995" s="110"/>
      <c r="E2995" s="110"/>
      <c r="F2995" s="110"/>
      <c r="G2995" s="110"/>
      <c r="H2995" s="109"/>
      <c r="I2995" s="109"/>
      <c r="J2995" s="109"/>
      <c r="K2995" s="109"/>
      <c r="L2995" s="107" t="str">
        <f>IF(COUNTA('Master Tables'!$A2995:$C2995)=0,"",IF(COUNTA('Master Tables'!$D2995:$E2995,'Master Tables'!$I2995)=3,"Yes","No"))</f>
        <v/>
      </c>
      <c r="M2995" s="107">
        <f>COUNTA('Master Tables'!$D2995:$E2995,'Master Tables'!$I2995)+IF('Master Tables'!$J2995="Yes",1,0)</f>
        <v>0</v>
      </c>
      <c r="N2995" s="108">
        <f>IF('Master Tables'!$M2995&gt;0,4,0)</f>
        <v>0</v>
      </c>
    </row>
    <row r="2996" spans="1:14">
      <c r="A2996" s="109"/>
      <c r="B2996" s="110"/>
      <c r="C2996" s="110"/>
      <c r="D2996" s="110"/>
      <c r="E2996" s="110"/>
      <c r="F2996" s="110"/>
      <c r="G2996" s="110"/>
      <c r="H2996" s="109"/>
      <c r="I2996" s="109"/>
      <c r="J2996" s="109"/>
      <c r="K2996" s="109"/>
      <c r="L2996" s="107" t="str">
        <f>IF(COUNTA('Master Tables'!$A2996:$C2996)=0,"",IF(COUNTA('Master Tables'!$D2996:$E2996,'Master Tables'!$I2996)=3,"Yes","No"))</f>
        <v/>
      </c>
      <c r="M2996" s="107">
        <f>COUNTA('Master Tables'!$D2996:$E2996,'Master Tables'!$I2996)+IF('Master Tables'!$J2996="Yes",1,0)</f>
        <v>0</v>
      </c>
      <c r="N2996" s="108">
        <f>IF('Master Tables'!$M2996&gt;0,4,0)</f>
        <v>0</v>
      </c>
    </row>
    <row r="2997" spans="1:14">
      <c r="A2997" s="109"/>
      <c r="B2997" s="110"/>
      <c r="C2997" s="110"/>
      <c r="D2997" s="110"/>
      <c r="E2997" s="110"/>
      <c r="F2997" s="110"/>
      <c r="G2997" s="110"/>
      <c r="H2997" s="109"/>
      <c r="I2997" s="109"/>
      <c r="J2997" s="109"/>
      <c r="K2997" s="109"/>
      <c r="L2997" s="107" t="str">
        <f>IF(COUNTA('Master Tables'!$A2997:$C2997)=0,"",IF(COUNTA('Master Tables'!$D2997:$E2997,'Master Tables'!$I2997)=3,"Yes","No"))</f>
        <v/>
      </c>
      <c r="M2997" s="107">
        <f>COUNTA('Master Tables'!$D2997:$E2997,'Master Tables'!$I2997)+IF('Master Tables'!$J2997="Yes",1,0)</f>
        <v>0</v>
      </c>
      <c r="N2997" s="108">
        <f>IF('Master Tables'!$M2997&gt;0,4,0)</f>
        <v>0</v>
      </c>
    </row>
    <row r="2998" spans="1:14">
      <c r="A2998" s="109"/>
      <c r="B2998" s="110"/>
      <c r="C2998" s="110"/>
      <c r="D2998" s="110"/>
      <c r="E2998" s="110"/>
      <c r="F2998" s="110"/>
      <c r="G2998" s="110"/>
      <c r="H2998" s="109"/>
      <c r="I2998" s="109"/>
      <c r="J2998" s="109"/>
      <c r="K2998" s="109"/>
      <c r="L2998" s="107" t="str">
        <f>IF(COUNTA('Master Tables'!$A2998:$C2998)=0,"",IF(COUNTA('Master Tables'!$D2998:$E2998,'Master Tables'!$I2998)=3,"Yes","No"))</f>
        <v/>
      </c>
      <c r="M2998" s="107">
        <f>COUNTA('Master Tables'!$D2998:$E2998,'Master Tables'!$I2998)+IF('Master Tables'!$J2998="Yes",1,0)</f>
        <v>0</v>
      </c>
      <c r="N2998" s="108">
        <f>IF('Master Tables'!$M2998&gt;0,4,0)</f>
        <v>0</v>
      </c>
    </row>
    <row r="2999" spans="1:14">
      <c r="A2999" s="109"/>
      <c r="B2999" s="110"/>
      <c r="C2999" s="110"/>
      <c r="D2999" s="110"/>
      <c r="E2999" s="110"/>
      <c r="F2999" s="110"/>
      <c r="G2999" s="110"/>
      <c r="H2999" s="109"/>
      <c r="I2999" s="109"/>
      <c r="J2999" s="109"/>
      <c r="K2999" s="109"/>
      <c r="L2999" s="107" t="str">
        <f>IF(COUNTA('Master Tables'!$A2999:$C2999)=0,"",IF(COUNTA('Master Tables'!$D2999:$E2999,'Master Tables'!$I2999)=3,"Yes","No"))</f>
        <v/>
      </c>
      <c r="M2999" s="107">
        <f>COUNTA('Master Tables'!$D2999:$E2999,'Master Tables'!$I2999)+IF('Master Tables'!$J2999="Yes",1,0)</f>
        <v>0</v>
      </c>
      <c r="N2999" s="108">
        <f>IF('Master Tables'!$M2999&gt;0,4,0)</f>
        <v>0</v>
      </c>
    </row>
    <row r="3000" spans="1:14">
      <c r="A3000" s="109"/>
      <c r="B3000" s="110"/>
      <c r="C3000" s="110"/>
      <c r="D3000" s="110"/>
      <c r="E3000" s="110"/>
      <c r="F3000" s="110"/>
      <c r="G3000" s="110"/>
      <c r="H3000" s="109"/>
      <c r="I3000" s="109"/>
      <c r="J3000" s="109"/>
      <c r="K3000" s="109"/>
      <c r="L3000" s="107" t="str">
        <f>IF(COUNTA('Master Tables'!$A3000:$C3000)=0,"",IF(COUNTA('Master Tables'!$D3000:$E3000,'Master Tables'!$I3000)=3,"Yes","No"))</f>
        <v/>
      </c>
      <c r="M3000" s="107">
        <f>COUNTA('Master Tables'!$D3000:$E3000,'Master Tables'!$I3000)+IF('Master Tables'!$J3000="Yes",1,0)</f>
        <v>0</v>
      </c>
      <c r="N3000" s="108">
        <f>IF('Master Tables'!$M3000&gt;0,4,0)</f>
        <v>0</v>
      </c>
    </row>
    <row r="3001" spans="1:14">
      <c r="A3001" s="109"/>
      <c r="B3001" s="110"/>
      <c r="C3001" s="110"/>
      <c r="D3001" s="110"/>
      <c r="E3001" s="110"/>
      <c r="F3001" s="110"/>
      <c r="G3001" s="110"/>
      <c r="H3001" s="109"/>
      <c r="I3001" s="109"/>
      <c r="J3001" s="109"/>
      <c r="K3001" s="109"/>
      <c r="L3001" s="107" t="str">
        <f>IF(COUNTA('Master Tables'!$A3001:$C3001)=0,"",IF(COUNTA('Master Tables'!$D3001:$E3001,'Master Tables'!$I3001)=3,"Yes","No"))</f>
        <v/>
      </c>
      <c r="M3001" s="107">
        <f>COUNTA('Master Tables'!$D3001:$E3001,'Master Tables'!$I3001)+IF('Master Tables'!$J3001="Yes",1,0)</f>
        <v>0</v>
      </c>
      <c r="N3001" s="108">
        <f>IF('Master Tables'!$M3001&gt;0,4,0)</f>
        <v>0</v>
      </c>
    </row>
    <row r="3002" spans="1:14">
      <c r="A3002" s="109"/>
      <c r="B3002" s="110"/>
      <c r="C3002" s="110"/>
      <c r="D3002" s="110"/>
      <c r="E3002" s="110"/>
      <c r="F3002" s="110"/>
      <c r="G3002" s="110"/>
      <c r="H3002" s="109"/>
      <c r="I3002" s="109"/>
      <c r="J3002" s="109"/>
      <c r="K3002" s="109"/>
      <c r="L3002" s="107" t="str">
        <f>IF(COUNTA('Master Tables'!$A3002:$C3002)=0,"",IF(COUNTA('Master Tables'!$D3002:$E3002,'Master Tables'!$I3002)=3,"Yes","No"))</f>
        <v/>
      </c>
      <c r="M3002" s="107">
        <f>COUNTA('Master Tables'!$D3002:$E3002,'Master Tables'!$I3002)+IF('Master Tables'!$J3002="Yes",1,0)</f>
        <v>0</v>
      </c>
      <c r="N3002" s="108">
        <f>IF('Master Tables'!$M3002&gt;0,4,0)</f>
        <v>0</v>
      </c>
    </row>
    <row r="3003" spans="1:14">
      <c r="A3003" s="109"/>
      <c r="B3003" s="110"/>
      <c r="C3003" s="110"/>
      <c r="D3003" s="110"/>
      <c r="E3003" s="110"/>
      <c r="F3003" s="110"/>
      <c r="G3003" s="110"/>
      <c r="H3003" s="109"/>
      <c r="I3003" s="109"/>
      <c r="J3003" s="109"/>
      <c r="K3003" s="109"/>
      <c r="L3003" s="107" t="str">
        <f>IF(COUNTA('Master Tables'!$A3003:$C3003)=0,"",IF(COUNTA('Master Tables'!$D3003:$E3003,'Master Tables'!$I3003)=3,"Yes","No"))</f>
        <v/>
      </c>
      <c r="M3003" s="107">
        <f>COUNTA('Master Tables'!$D3003:$E3003,'Master Tables'!$I3003)+IF('Master Tables'!$J3003="Yes",1,0)</f>
        <v>0</v>
      </c>
      <c r="N3003" s="108">
        <f>IF('Master Tables'!$M3003&gt;0,4,0)</f>
        <v>0</v>
      </c>
    </row>
    <row r="3004" spans="1:14">
      <c r="A3004" s="109"/>
      <c r="B3004" s="110"/>
      <c r="C3004" s="110"/>
      <c r="D3004" s="110"/>
      <c r="E3004" s="110"/>
      <c r="F3004" s="110"/>
      <c r="G3004" s="110"/>
      <c r="H3004" s="109"/>
      <c r="I3004" s="109"/>
      <c r="J3004" s="109"/>
      <c r="K3004" s="109"/>
      <c r="L3004" s="107" t="str">
        <f>IF(COUNTA('Master Tables'!$A3004:$C3004)=0,"",IF(COUNTA('Master Tables'!$D3004:$E3004,'Master Tables'!$I3004)=3,"Yes","No"))</f>
        <v/>
      </c>
      <c r="M3004" s="107">
        <f>COUNTA('Master Tables'!$D3004:$E3004,'Master Tables'!$I3004)+IF('Master Tables'!$J3004="Yes",1,0)</f>
        <v>0</v>
      </c>
      <c r="N3004" s="108">
        <f>IF('Master Tables'!$M3004&gt;0,4,0)</f>
        <v>0</v>
      </c>
    </row>
    <row r="3005" spans="1:14">
      <c r="A3005" s="109"/>
      <c r="B3005" s="110"/>
      <c r="C3005" s="110"/>
      <c r="D3005" s="110"/>
      <c r="E3005" s="110"/>
      <c r="F3005" s="110"/>
      <c r="G3005" s="110"/>
      <c r="H3005" s="109"/>
      <c r="I3005" s="109"/>
      <c r="J3005" s="109"/>
      <c r="K3005" s="109"/>
      <c r="L3005" s="107" t="str">
        <f>IF(COUNTA('Master Tables'!$A3005:$C3005)=0,"",IF(COUNTA('Master Tables'!$D3005:$E3005,'Master Tables'!$I3005)=3,"Yes","No"))</f>
        <v/>
      </c>
      <c r="M3005" s="107">
        <f>COUNTA('Master Tables'!$D3005:$E3005,'Master Tables'!$I3005)+IF('Master Tables'!$J3005="Yes",1,0)</f>
        <v>0</v>
      </c>
      <c r="N3005" s="108">
        <f>IF('Master Tables'!$M3005&gt;0,4,0)</f>
        <v>0</v>
      </c>
    </row>
    <row r="3006" spans="1:14">
      <c r="A3006" s="109"/>
      <c r="B3006" s="110"/>
      <c r="C3006" s="110"/>
      <c r="D3006" s="110"/>
      <c r="E3006" s="110"/>
      <c r="F3006" s="110"/>
      <c r="G3006" s="110"/>
      <c r="H3006" s="109"/>
      <c r="I3006" s="109"/>
      <c r="J3006" s="109"/>
      <c r="K3006" s="109"/>
      <c r="L3006" s="107" t="str">
        <f>IF(COUNTA('Master Tables'!$A3006:$C3006)=0,"",IF(COUNTA('Master Tables'!$D3006:$E3006,'Master Tables'!$I3006)=3,"Yes","No"))</f>
        <v/>
      </c>
      <c r="M3006" s="107">
        <f>COUNTA('Master Tables'!$D3006:$E3006,'Master Tables'!$I3006)+IF('Master Tables'!$J3006="Yes",1,0)</f>
        <v>0</v>
      </c>
      <c r="N3006" s="108">
        <f>IF('Master Tables'!$M3006&gt;0,4,0)</f>
        <v>0</v>
      </c>
    </row>
    <row r="3007" spans="1:14">
      <c r="A3007" s="109"/>
      <c r="B3007" s="110"/>
      <c r="C3007" s="110"/>
      <c r="D3007" s="110"/>
      <c r="E3007" s="110"/>
      <c r="F3007" s="110"/>
      <c r="G3007" s="110"/>
      <c r="H3007" s="109"/>
      <c r="I3007" s="109"/>
      <c r="J3007" s="109"/>
      <c r="K3007" s="109"/>
      <c r="L3007" s="107" t="str">
        <f>IF(COUNTA('Master Tables'!$A3007:$C3007)=0,"",IF(COUNTA('Master Tables'!$D3007:$E3007,'Master Tables'!$I3007)=3,"Yes","No"))</f>
        <v/>
      </c>
      <c r="M3007" s="107">
        <f>COUNTA('Master Tables'!$D3007:$E3007,'Master Tables'!$I3007)+IF('Master Tables'!$J3007="Yes",1,0)</f>
        <v>0</v>
      </c>
      <c r="N3007" s="108">
        <f>IF('Master Tables'!$M3007&gt;0,4,0)</f>
        <v>0</v>
      </c>
    </row>
    <row r="3008" spans="1:14">
      <c r="A3008" s="109"/>
      <c r="B3008" s="110"/>
      <c r="C3008" s="110"/>
      <c r="D3008" s="110"/>
      <c r="E3008" s="110"/>
      <c r="F3008" s="110"/>
      <c r="G3008" s="110"/>
      <c r="H3008" s="109"/>
      <c r="I3008" s="109"/>
      <c r="J3008" s="109"/>
      <c r="K3008" s="109"/>
      <c r="L3008" s="107" t="str">
        <f>IF(COUNTA('Master Tables'!$A3008:$C3008)=0,"",IF(COUNTA('Master Tables'!$D3008:$E3008,'Master Tables'!$I3008)=3,"Yes","No"))</f>
        <v/>
      </c>
      <c r="M3008" s="107">
        <f>COUNTA('Master Tables'!$D3008:$E3008,'Master Tables'!$I3008)+IF('Master Tables'!$J3008="Yes",1,0)</f>
        <v>0</v>
      </c>
      <c r="N3008" s="108">
        <f>IF('Master Tables'!$M3008&gt;0,4,0)</f>
        <v>0</v>
      </c>
    </row>
    <row r="3009" spans="1:14">
      <c r="A3009" s="109"/>
      <c r="B3009" s="110"/>
      <c r="C3009" s="110"/>
      <c r="D3009" s="110"/>
      <c r="E3009" s="110"/>
      <c r="F3009" s="110"/>
      <c r="G3009" s="110"/>
      <c r="H3009" s="109"/>
      <c r="I3009" s="109"/>
      <c r="J3009" s="109"/>
      <c r="K3009" s="109"/>
      <c r="L3009" s="107" t="str">
        <f>IF(COUNTA('Master Tables'!$A3009:$C3009)=0,"",IF(COUNTA('Master Tables'!$D3009:$E3009,'Master Tables'!$I3009)=3,"Yes","No"))</f>
        <v/>
      </c>
      <c r="M3009" s="107">
        <f>COUNTA('Master Tables'!$D3009:$E3009,'Master Tables'!$I3009)+IF('Master Tables'!$J3009="Yes",1,0)</f>
        <v>0</v>
      </c>
      <c r="N3009" s="108">
        <f>IF('Master Tables'!$M3009&gt;0,4,0)</f>
        <v>0</v>
      </c>
    </row>
    <row r="3010" spans="1:14">
      <c r="A3010" s="109"/>
      <c r="B3010" s="110"/>
      <c r="C3010" s="110"/>
      <c r="D3010" s="110"/>
      <c r="E3010" s="110"/>
      <c r="F3010" s="110"/>
      <c r="G3010" s="110"/>
      <c r="H3010" s="109"/>
      <c r="I3010" s="109"/>
      <c r="J3010" s="109"/>
      <c r="K3010" s="109"/>
      <c r="L3010" s="107" t="str">
        <f>IF(COUNTA('Master Tables'!$A3010:$C3010)=0,"",IF(COUNTA('Master Tables'!$D3010:$E3010,'Master Tables'!$I3010)=3,"Yes","No"))</f>
        <v/>
      </c>
      <c r="M3010" s="107">
        <f>COUNTA('Master Tables'!$D3010:$E3010,'Master Tables'!$I3010)+IF('Master Tables'!$J3010="Yes",1,0)</f>
        <v>0</v>
      </c>
      <c r="N3010" s="108">
        <f>IF('Master Tables'!$M3010&gt;0,4,0)</f>
        <v>0</v>
      </c>
    </row>
    <row r="3011" spans="1:14">
      <c r="A3011" s="109"/>
      <c r="B3011" s="110"/>
      <c r="C3011" s="110"/>
      <c r="D3011" s="110"/>
      <c r="E3011" s="110"/>
      <c r="F3011" s="110"/>
      <c r="G3011" s="110"/>
      <c r="H3011" s="109"/>
      <c r="I3011" s="109"/>
      <c r="J3011" s="109"/>
      <c r="K3011" s="109"/>
      <c r="L3011" s="107" t="str">
        <f>IF(COUNTA('Master Tables'!$A3011:$C3011)=0,"",IF(COUNTA('Master Tables'!$D3011:$E3011,'Master Tables'!$I3011)=3,"Yes","No"))</f>
        <v/>
      </c>
      <c r="M3011" s="107">
        <f>COUNTA('Master Tables'!$D3011:$E3011,'Master Tables'!$I3011)+IF('Master Tables'!$J3011="Yes",1,0)</f>
        <v>0</v>
      </c>
      <c r="N3011" s="108">
        <f>IF('Master Tables'!$M3011&gt;0,4,0)</f>
        <v>0</v>
      </c>
    </row>
    <row r="3012" spans="1:14">
      <c r="A3012" s="109"/>
      <c r="B3012" s="110"/>
      <c r="C3012" s="110"/>
      <c r="D3012" s="110"/>
      <c r="E3012" s="110"/>
      <c r="F3012" s="110"/>
      <c r="G3012" s="110"/>
      <c r="H3012" s="109"/>
      <c r="I3012" s="109"/>
      <c r="J3012" s="109"/>
      <c r="K3012" s="109"/>
      <c r="L3012" s="107" t="str">
        <f>IF(COUNTA('Master Tables'!$A3012:$C3012)=0,"",IF(COUNTA('Master Tables'!$D3012:$E3012,'Master Tables'!$I3012)=3,"Yes","No"))</f>
        <v/>
      </c>
      <c r="M3012" s="107">
        <f>COUNTA('Master Tables'!$D3012:$E3012,'Master Tables'!$I3012)+IF('Master Tables'!$J3012="Yes",1,0)</f>
        <v>0</v>
      </c>
      <c r="N3012" s="108">
        <f>IF('Master Tables'!$M3012&gt;0,4,0)</f>
        <v>0</v>
      </c>
    </row>
    <row r="3013" spans="1:14">
      <c r="A3013" s="109"/>
      <c r="B3013" s="110"/>
      <c r="C3013" s="110"/>
      <c r="D3013" s="110"/>
      <c r="E3013" s="110"/>
      <c r="F3013" s="110"/>
      <c r="G3013" s="110"/>
      <c r="H3013" s="109"/>
      <c r="I3013" s="109"/>
      <c r="J3013" s="109"/>
      <c r="K3013" s="109"/>
      <c r="L3013" s="107" t="str">
        <f>IF(COUNTA('Master Tables'!$A3013:$C3013)=0,"",IF(COUNTA('Master Tables'!$D3013:$E3013,'Master Tables'!$I3013)=3,"Yes","No"))</f>
        <v/>
      </c>
      <c r="M3013" s="107">
        <f>COUNTA('Master Tables'!$D3013:$E3013,'Master Tables'!$I3013)+IF('Master Tables'!$J3013="Yes",1,0)</f>
        <v>0</v>
      </c>
      <c r="N3013" s="108">
        <f>IF('Master Tables'!$M3013&gt;0,4,0)</f>
        <v>0</v>
      </c>
    </row>
    <row r="3014" spans="1:14">
      <c r="A3014" s="109"/>
      <c r="B3014" s="110"/>
      <c r="C3014" s="110"/>
      <c r="D3014" s="110"/>
      <c r="E3014" s="110"/>
      <c r="F3014" s="110"/>
      <c r="G3014" s="110"/>
      <c r="H3014" s="109"/>
      <c r="I3014" s="109"/>
      <c r="J3014" s="109"/>
      <c r="K3014" s="109"/>
      <c r="L3014" s="107" t="str">
        <f>IF(COUNTA('Master Tables'!$A3014:$C3014)=0,"",IF(COUNTA('Master Tables'!$D3014:$E3014,'Master Tables'!$I3014)=3,"Yes","No"))</f>
        <v/>
      </c>
      <c r="M3014" s="107">
        <f>COUNTA('Master Tables'!$D3014:$E3014,'Master Tables'!$I3014)+IF('Master Tables'!$J3014="Yes",1,0)</f>
        <v>0</v>
      </c>
      <c r="N3014" s="108">
        <f>IF('Master Tables'!$M3014&gt;0,4,0)</f>
        <v>0</v>
      </c>
    </row>
    <row r="3015" spans="1:14">
      <c r="A3015" s="109"/>
      <c r="B3015" s="110"/>
      <c r="C3015" s="110"/>
      <c r="D3015" s="110"/>
      <c r="E3015" s="110"/>
      <c r="F3015" s="110"/>
      <c r="G3015" s="110"/>
      <c r="H3015" s="109"/>
      <c r="I3015" s="109"/>
      <c r="J3015" s="109"/>
      <c r="K3015" s="109"/>
      <c r="L3015" s="107" t="str">
        <f>IF(COUNTA('Master Tables'!$A3015:$C3015)=0,"",IF(COUNTA('Master Tables'!$D3015:$E3015,'Master Tables'!$I3015)=3,"Yes","No"))</f>
        <v/>
      </c>
      <c r="M3015" s="107">
        <f>COUNTA('Master Tables'!$D3015:$E3015,'Master Tables'!$I3015)+IF('Master Tables'!$J3015="Yes",1,0)</f>
        <v>0</v>
      </c>
      <c r="N3015" s="108">
        <f>IF('Master Tables'!$M3015&gt;0,4,0)</f>
        <v>0</v>
      </c>
    </row>
    <row r="3016" spans="1:14">
      <c r="A3016" s="109"/>
      <c r="B3016" s="110"/>
      <c r="C3016" s="110"/>
      <c r="D3016" s="110"/>
      <c r="E3016" s="110"/>
      <c r="F3016" s="110"/>
      <c r="G3016" s="110"/>
      <c r="H3016" s="109"/>
      <c r="I3016" s="109"/>
      <c r="J3016" s="109"/>
      <c r="K3016" s="109"/>
      <c r="L3016" s="107" t="str">
        <f>IF(COUNTA('Master Tables'!$A3016:$C3016)=0,"",IF(COUNTA('Master Tables'!$D3016:$E3016,'Master Tables'!$I3016)=3,"Yes","No"))</f>
        <v/>
      </c>
      <c r="M3016" s="107">
        <f>COUNTA('Master Tables'!$D3016:$E3016,'Master Tables'!$I3016)+IF('Master Tables'!$J3016="Yes",1,0)</f>
        <v>0</v>
      </c>
      <c r="N3016" s="108">
        <f>IF('Master Tables'!$M3016&gt;0,4,0)</f>
        <v>0</v>
      </c>
    </row>
    <row r="3017" spans="1:14">
      <c r="A3017" s="109"/>
      <c r="B3017" s="110"/>
      <c r="C3017" s="110"/>
      <c r="D3017" s="110"/>
      <c r="E3017" s="110"/>
      <c r="F3017" s="110"/>
      <c r="G3017" s="110"/>
      <c r="H3017" s="109"/>
      <c r="I3017" s="109"/>
      <c r="J3017" s="109"/>
      <c r="K3017" s="109"/>
      <c r="L3017" s="107" t="str">
        <f>IF(COUNTA('Master Tables'!$A3017:$C3017)=0,"",IF(COUNTA('Master Tables'!$D3017:$E3017,'Master Tables'!$I3017)=3,"Yes","No"))</f>
        <v/>
      </c>
      <c r="M3017" s="107">
        <f>COUNTA('Master Tables'!$D3017:$E3017,'Master Tables'!$I3017)+IF('Master Tables'!$J3017="Yes",1,0)</f>
        <v>0</v>
      </c>
      <c r="N3017" s="108">
        <f>IF('Master Tables'!$M3017&gt;0,4,0)</f>
        <v>0</v>
      </c>
    </row>
    <row r="3018" spans="1:14">
      <c r="A3018" s="109"/>
      <c r="B3018" s="110"/>
      <c r="C3018" s="110"/>
      <c r="D3018" s="110"/>
      <c r="E3018" s="110"/>
      <c r="F3018" s="110"/>
      <c r="G3018" s="110"/>
      <c r="H3018" s="109"/>
      <c r="I3018" s="109"/>
      <c r="J3018" s="109"/>
      <c r="K3018" s="109"/>
      <c r="L3018" s="107" t="str">
        <f>IF(COUNTA('Master Tables'!$A3018:$C3018)=0,"",IF(COUNTA('Master Tables'!$D3018:$E3018,'Master Tables'!$I3018)=3,"Yes","No"))</f>
        <v/>
      </c>
      <c r="M3018" s="107">
        <f>COUNTA('Master Tables'!$D3018:$E3018,'Master Tables'!$I3018)+IF('Master Tables'!$J3018="Yes",1,0)</f>
        <v>0</v>
      </c>
      <c r="N3018" s="108">
        <f>IF('Master Tables'!$M3018&gt;0,4,0)</f>
        <v>0</v>
      </c>
    </row>
    <row r="3019" spans="1:14">
      <c r="A3019" s="109"/>
      <c r="B3019" s="110"/>
      <c r="C3019" s="110"/>
      <c r="D3019" s="110"/>
      <c r="E3019" s="110"/>
      <c r="F3019" s="110"/>
      <c r="G3019" s="110"/>
      <c r="H3019" s="109"/>
      <c r="I3019" s="109"/>
      <c r="J3019" s="109"/>
      <c r="K3019" s="109"/>
      <c r="L3019" s="107" t="str">
        <f>IF(COUNTA('Master Tables'!$A3019:$C3019)=0,"",IF(COUNTA('Master Tables'!$D3019:$E3019,'Master Tables'!$I3019)=3,"Yes","No"))</f>
        <v/>
      </c>
      <c r="M3019" s="107">
        <f>COUNTA('Master Tables'!$D3019:$E3019,'Master Tables'!$I3019)+IF('Master Tables'!$J3019="Yes",1,0)</f>
        <v>0</v>
      </c>
      <c r="N3019" s="108">
        <f>IF('Master Tables'!$M3019&gt;0,4,0)</f>
        <v>0</v>
      </c>
    </row>
    <row r="3020" spans="1:14">
      <c r="A3020" s="109"/>
      <c r="B3020" s="110"/>
      <c r="C3020" s="110"/>
      <c r="D3020" s="110"/>
      <c r="E3020" s="110"/>
      <c r="F3020" s="110"/>
      <c r="G3020" s="110"/>
      <c r="H3020" s="109"/>
      <c r="I3020" s="109"/>
      <c r="J3020" s="109"/>
      <c r="K3020" s="109"/>
      <c r="L3020" s="107" t="str">
        <f>IF(COUNTA('Master Tables'!$A3020:$C3020)=0,"",IF(COUNTA('Master Tables'!$D3020:$E3020,'Master Tables'!$I3020)=3,"Yes","No"))</f>
        <v/>
      </c>
      <c r="M3020" s="107">
        <f>COUNTA('Master Tables'!$D3020:$E3020,'Master Tables'!$I3020)+IF('Master Tables'!$J3020="Yes",1,0)</f>
        <v>0</v>
      </c>
      <c r="N3020" s="108">
        <f>IF('Master Tables'!$M3020&gt;0,4,0)</f>
        <v>0</v>
      </c>
    </row>
    <row r="3021" spans="1:14">
      <c r="A3021" s="109"/>
      <c r="B3021" s="110"/>
      <c r="C3021" s="110"/>
      <c r="D3021" s="110"/>
      <c r="E3021" s="110"/>
      <c r="F3021" s="110"/>
      <c r="G3021" s="110"/>
      <c r="H3021" s="109"/>
      <c r="I3021" s="109"/>
      <c r="J3021" s="109"/>
      <c r="K3021" s="109"/>
      <c r="L3021" s="107" t="str">
        <f>IF(COUNTA('Master Tables'!$A3021:$C3021)=0,"",IF(COUNTA('Master Tables'!$D3021:$E3021,'Master Tables'!$I3021)=3,"Yes","No"))</f>
        <v/>
      </c>
      <c r="M3021" s="107">
        <f>COUNTA('Master Tables'!$D3021:$E3021,'Master Tables'!$I3021)+IF('Master Tables'!$J3021="Yes",1,0)</f>
        <v>0</v>
      </c>
      <c r="N3021" s="108">
        <f>IF('Master Tables'!$M3021&gt;0,4,0)</f>
        <v>0</v>
      </c>
    </row>
    <row r="3022" spans="1:14">
      <c r="A3022" s="109"/>
      <c r="B3022" s="110"/>
      <c r="C3022" s="110"/>
      <c r="D3022" s="110"/>
      <c r="E3022" s="110"/>
      <c r="F3022" s="110"/>
      <c r="G3022" s="110"/>
      <c r="H3022" s="109"/>
      <c r="I3022" s="109"/>
      <c r="J3022" s="109"/>
      <c r="K3022" s="109"/>
      <c r="L3022" s="107" t="str">
        <f>IF(COUNTA('Master Tables'!$A3022:$C3022)=0,"",IF(COUNTA('Master Tables'!$D3022:$E3022,'Master Tables'!$I3022)=3,"Yes","No"))</f>
        <v/>
      </c>
      <c r="M3022" s="107">
        <f>COUNTA('Master Tables'!$D3022:$E3022,'Master Tables'!$I3022)+IF('Master Tables'!$J3022="Yes",1,0)</f>
        <v>0</v>
      </c>
      <c r="N3022" s="108">
        <f>IF('Master Tables'!$M3022&gt;0,4,0)</f>
        <v>0</v>
      </c>
    </row>
    <row r="3023" spans="1:14">
      <c r="A3023" s="109"/>
      <c r="B3023" s="110"/>
      <c r="C3023" s="110"/>
      <c r="D3023" s="110"/>
      <c r="E3023" s="110"/>
      <c r="F3023" s="110"/>
      <c r="G3023" s="110"/>
      <c r="H3023" s="109"/>
      <c r="I3023" s="109"/>
      <c r="J3023" s="109"/>
      <c r="K3023" s="109"/>
      <c r="L3023" s="107" t="str">
        <f>IF(COUNTA('Master Tables'!$A3023:$C3023)=0,"",IF(COUNTA('Master Tables'!$D3023:$E3023,'Master Tables'!$I3023)=3,"Yes","No"))</f>
        <v/>
      </c>
      <c r="M3023" s="107">
        <f>COUNTA('Master Tables'!$D3023:$E3023,'Master Tables'!$I3023)+IF('Master Tables'!$J3023="Yes",1,0)</f>
        <v>0</v>
      </c>
      <c r="N3023" s="108">
        <f>IF('Master Tables'!$M3023&gt;0,4,0)</f>
        <v>0</v>
      </c>
    </row>
    <row r="3024" spans="1:14">
      <c r="A3024" s="109"/>
      <c r="B3024" s="110"/>
      <c r="C3024" s="110"/>
      <c r="D3024" s="110"/>
      <c r="E3024" s="110"/>
      <c r="F3024" s="110"/>
      <c r="G3024" s="110"/>
      <c r="H3024" s="109"/>
      <c r="I3024" s="109"/>
      <c r="J3024" s="109"/>
      <c r="K3024" s="109"/>
      <c r="L3024" s="107" t="str">
        <f>IF(COUNTA('Master Tables'!$A3024:$C3024)=0,"",IF(COUNTA('Master Tables'!$D3024:$E3024,'Master Tables'!$I3024)=3,"Yes","No"))</f>
        <v/>
      </c>
      <c r="M3024" s="107">
        <f>COUNTA('Master Tables'!$D3024:$E3024,'Master Tables'!$I3024)+IF('Master Tables'!$J3024="Yes",1,0)</f>
        <v>0</v>
      </c>
      <c r="N3024" s="108">
        <f>IF('Master Tables'!$M3024&gt;0,4,0)</f>
        <v>0</v>
      </c>
    </row>
    <row r="3025" spans="1:14">
      <c r="A3025" s="109"/>
      <c r="B3025" s="110"/>
      <c r="C3025" s="110"/>
      <c r="D3025" s="110"/>
      <c r="E3025" s="110"/>
      <c r="F3025" s="110"/>
      <c r="G3025" s="110"/>
      <c r="H3025" s="109"/>
      <c r="I3025" s="109"/>
      <c r="J3025" s="109"/>
      <c r="K3025" s="109"/>
      <c r="L3025" s="107" t="str">
        <f>IF(COUNTA('Master Tables'!$A3025:$C3025)=0,"",IF(COUNTA('Master Tables'!$D3025:$E3025,'Master Tables'!$I3025)=3,"Yes","No"))</f>
        <v/>
      </c>
      <c r="M3025" s="107">
        <f>COUNTA('Master Tables'!$D3025:$E3025,'Master Tables'!$I3025)+IF('Master Tables'!$J3025="Yes",1,0)</f>
        <v>0</v>
      </c>
      <c r="N3025" s="108">
        <f>IF('Master Tables'!$M3025&gt;0,4,0)</f>
        <v>0</v>
      </c>
    </row>
    <row r="3026" spans="1:14">
      <c r="A3026" s="109"/>
      <c r="B3026" s="110"/>
      <c r="C3026" s="110"/>
      <c r="D3026" s="110"/>
      <c r="E3026" s="110"/>
      <c r="F3026" s="110"/>
      <c r="G3026" s="110"/>
      <c r="H3026" s="109"/>
      <c r="I3026" s="109"/>
      <c r="J3026" s="109"/>
      <c r="K3026" s="109"/>
      <c r="L3026" s="107" t="str">
        <f>IF(COUNTA('Master Tables'!$A3026:$C3026)=0,"",IF(COUNTA('Master Tables'!$D3026:$E3026,'Master Tables'!$I3026)=3,"Yes","No"))</f>
        <v/>
      </c>
      <c r="M3026" s="107">
        <f>COUNTA('Master Tables'!$D3026:$E3026,'Master Tables'!$I3026)+IF('Master Tables'!$J3026="Yes",1,0)</f>
        <v>0</v>
      </c>
      <c r="N3026" s="108">
        <f>IF('Master Tables'!$M3026&gt;0,4,0)</f>
        <v>0</v>
      </c>
    </row>
    <row r="3027" spans="1:14">
      <c r="A3027" s="109"/>
      <c r="B3027" s="110"/>
      <c r="C3027" s="110"/>
      <c r="D3027" s="110"/>
      <c r="E3027" s="110"/>
      <c r="F3027" s="110"/>
      <c r="G3027" s="110"/>
      <c r="H3027" s="109"/>
      <c r="I3027" s="109"/>
      <c r="J3027" s="109"/>
      <c r="K3027" s="109"/>
      <c r="L3027" s="107" t="str">
        <f>IF(COUNTA('Master Tables'!$A3027:$C3027)=0,"",IF(COUNTA('Master Tables'!$D3027:$E3027,'Master Tables'!$I3027)=3,"Yes","No"))</f>
        <v/>
      </c>
      <c r="M3027" s="107">
        <f>COUNTA('Master Tables'!$D3027:$E3027,'Master Tables'!$I3027)+IF('Master Tables'!$J3027="Yes",1,0)</f>
        <v>0</v>
      </c>
      <c r="N3027" s="108">
        <f>IF('Master Tables'!$M3027&gt;0,4,0)</f>
        <v>0</v>
      </c>
    </row>
    <row r="3028" spans="1:14">
      <c r="A3028" s="109"/>
      <c r="B3028" s="110"/>
      <c r="C3028" s="110"/>
      <c r="D3028" s="110"/>
      <c r="E3028" s="110"/>
      <c r="F3028" s="110"/>
      <c r="G3028" s="110"/>
      <c r="H3028" s="109"/>
      <c r="I3028" s="109"/>
      <c r="J3028" s="109"/>
      <c r="K3028" s="109"/>
      <c r="L3028" s="107" t="str">
        <f>IF(COUNTA('Master Tables'!$A3028:$C3028)=0,"",IF(COUNTA('Master Tables'!$D3028:$E3028,'Master Tables'!$I3028)=3,"Yes","No"))</f>
        <v/>
      </c>
      <c r="M3028" s="107">
        <f>COUNTA('Master Tables'!$D3028:$E3028,'Master Tables'!$I3028)+IF('Master Tables'!$J3028="Yes",1,0)</f>
        <v>0</v>
      </c>
      <c r="N3028" s="108">
        <f>IF('Master Tables'!$M3028&gt;0,4,0)</f>
        <v>0</v>
      </c>
    </row>
    <row r="3029" spans="1:14">
      <c r="A3029" s="109"/>
      <c r="B3029" s="110"/>
      <c r="C3029" s="110"/>
      <c r="D3029" s="110"/>
      <c r="E3029" s="110"/>
      <c r="F3029" s="110"/>
      <c r="G3029" s="110"/>
      <c r="H3029" s="109"/>
      <c r="I3029" s="109"/>
      <c r="J3029" s="109"/>
      <c r="K3029" s="109"/>
      <c r="L3029" s="107" t="str">
        <f>IF(COUNTA('Master Tables'!$A3029:$C3029)=0,"",IF(COUNTA('Master Tables'!$D3029:$E3029,'Master Tables'!$I3029)=3,"Yes","No"))</f>
        <v/>
      </c>
      <c r="M3029" s="107">
        <f>COUNTA('Master Tables'!$D3029:$E3029,'Master Tables'!$I3029)+IF('Master Tables'!$J3029="Yes",1,0)</f>
        <v>0</v>
      </c>
      <c r="N3029" s="108">
        <f>IF('Master Tables'!$M3029&gt;0,4,0)</f>
        <v>0</v>
      </c>
    </row>
    <row r="3030" spans="1:14">
      <c r="A3030" s="109"/>
      <c r="B3030" s="110"/>
      <c r="C3030" s="110"/>
      <c r="D3030" s="110"/>
      <c r="E3030" s="110"/>
      <c r="F3030" s="110"/>
      <c r="G3030" s="110"/>
      <c r="H3030" s="109"/>
      <c r="I3030" s="109"/>
      <c r="J3030" s="109"/>
      <c r="K3030" s="109"/>
      <c r="L3030" s="107" t="str">
        <f>IF(COUNTA('Master Tables'!$A3030:$C3030)=0,"",IF(COUNTA('Master Tables'!$D3030:$E3030,'Master Tables'!$I3030)=3,"Yes","No"))</f>
        <v/>
      </c>
      <c r="M3030" s="107">
        <f>COUNTA('Master Tables'!$D3030:$E3030,'Master Tables'!$I3030)+IF('Master Tables'!$J3030="Yes",1,0)</f>
        <v>0</v>
      </c>
      <c r="N3030" s="108">
        <f>IF('Master Tables'!$M3030&gt;0,4,0)</f>
        <v>0</v>
      </c>
    </row>
    <row r="3031" spans="1:14">
      <c r="A3031" s="109"/>
      <c r="B3031" s="110"/>
      <c r="C3031" s="110"/>
      <c r="D3031" s="110"/>
      <c r="E3031" s="110"/>
      <c r="F3031" s="110"/>
      <c r="G3031" s="110"/>
      <c r="H3031" s="109"/>
      <c r="I3031" s="109"/>
      <c r="J3031" s="109"/>
      <c r="K3031" s="109"/>
      <c r="L3031" s="107" t="str">
        <f>IF(COUNTA('Master Tables'!$A3031:$C3031)=0,"",IF(COUNTA('Master Tables'!$D3031:$E3031,'Master Tables'!$I3031)=3,"Yes","No"))</f>
        <v/>
      </c>
      <c r="M3031" s="107">
        <f>COUNTA('Master Tables'!$D3031:$E3031,'Master Tables'!$I3031)+IF('Master Tables'!$J3031="Yes",1,0)</f>
        <v>0</v>
      </c>
      <c r="N3031" s="108">
        <f>IF('Master Tables'!$M3031&gt;0,4,0)</f>
        <v>0</v>
      </c>
    </row>
    <row r="3032" spans="1:14">
      <c r="A3032" s="109"/>
      <c r="B3032" s="110"/>
      <c r="C3032" s="110"/>
      <c r="D3032" s="110"/>
      <c r="E3032" s="110"/>
      <c r="F3032" s="110"/>
      <c r="G3032" s="110"/>
      <c r="H3032" s="109"/>
      <c r="I3032" s="109"/>
      <c r="J3032" s="109"/>
      <c r="K3032" s="109"/>
      <c r="L3032" s="107" t="str">
        <f>IF(COUNTA('Master Tables'!$A3032:$C3032)=0,"",IF(COUNTA('Master Tables'!$D3032:$E3032,'Master Tables'!$I3032)=3,"Yes","No"))</f>
        <v/>
      </c>
      <c r="M3032" s="107">
        <f>COUNTA('Master Tables'!$D3032:$E3032,'Master Tables'!$I3032)+IF('Master Tables'!$J3032="Yes",1,0)</f>
        <v>0</v>
      </c>
      <c r="N3032" s="108">
        <f>IF('Master Tables'!$M3032&gt;0,4,0)</f>
        <v>0</v>
      </c>
    </row>
    <row r="3033" spans="1:14">
      <c r="A3033" s="109"/>
      <c r="B3033" s="110"/>
      <c r="C3033" s="110"/>
      <c r="D3033" s="110"/>
      <c r="E3033" s="110"/>
      <c r="F3033" s="110"/>
      <c r="G3033" s="110"/>
      <c r="H3033" s="109"/>
      <c r="I3033" s="109"/>
      <c r="J3033" s="109"/>
      <c r="K3033" s="109"/>
      <c r="L3033" s="107" t="str">
        <f>IF(COUNTA('Master Tables'!$A3033:$C3033)=0,"",IF(COUNTA('Master Tables'!$D3033:$E3033,'Master Tables'!$I3033)=3,"Yes","No"))</f>
        <v/>
      </c>
      <c r="M3033" s="107">
        <f>COUNTA('Master Tables'!$D3033:$E3033,'Master Tables'!$I3033)+IF('Master Tables'!$J3033="Yes",1,0)</f>
        <v>0</v>
      </c>
      <c r="N3033" s="108">
        <f>IF('Master Tables'!$M3033&gt;0,4,0)</f>
        <v>0</v>
      </c>
    </row>
    <row r="3034" spans="1:14">
      <c r="A3034" s="109"/>
      <c r="B3034" s="110"/>
      <c r="C3034" s="110"/>
      <c r="D3034" s="110"/>
      <c r="E3034" s="110"/>
      <c r="F3034" s="110"/>
      <c r="G3034" s="110"/>
      <c r="H3034" s="109"/>
      <c r="I3034" s="109"/>
      <c r="J3034" s="109"/>
      <c r="K3034" s="109"/>
      <c r="L3034" s="107" t="str">
        <f>IF(COUNTA('Master Tables'!$A3034:$C3034)=0,"",IF(COUNTA('Master Tables'!$D3034:$E3034,'Master Tables'!$I3034)=3,"Yes","No"))</f>
        <v/>
      </c>
      <c r="M3034" s="107">
        <f>COUNTA('Master Tables'!$D3034:$E3034,'Master Tables'!$I3034)+IF('Master Tables'!$J3034="Yes",1,0)</f>
        <v>0</v>
      </c>
      <c r="N3034" s="108">
        <f>IF('Master Tables'!$M3034&gt;0,4,0)</f>
        <v>0</v>
      </c>
    </row>
    <row r="3035" spans="1:14">
      <c r="A3035" s="109"/>
      <c r="B3035" s="110"/>
      <c r="C3035" s="110"/>
      <c r="D3035" s="110"/>
      <c r="E3035" s="110"/>
      <c r="F3035" s="110"/>
      <c r="G3035" s="110"/>
      <c r="H3035" s="109"/>
      <c r="I3035" s="109"/>
      <c r="J3035" s="109"/>
      <c r="K3035" s="109"/>
      <c r="L3035" s="107" t="str">
        <f>IF(COUNTA('Master Tables'!$A3035:$C3035)=0,"",IF(COUNTA('Master Tables'!$D3035:$E3035,'Master Tables'!$I3035)=3,"Yes","No"))</f>
        <v/>
      </c>
      <c r="M3035" s="107">
        <f>COUNTA('Master Tables'!$D3035:$E3035,'Master Tables'!$I3035)+IF('Master Tables'!$J3035="Yes",1,0)</f>
        <v>0</v>
      </c>
      <c r="N3035" s="108">
        <f>IF('Master Tables'!$M3035&gt;0,4,0)</f>
        <v>0</v>
      </c>
    </row>
    <row r="3036" spans="1:14">
      <c r="A3036" s="109"/>
      <c r="B3036" s="110"/>
      <c r="C3036" s="110"/>
      <c r="D3036" s="110"/>
      <c r="E3036" s="110"/>
      <c r="F3036" s="110"/>
      <c r="G3036" s="110"/>
      <c r="H3036" s="109"/>
      <c r="I3036" s="109"/>
      <c r="J3036" s="109"/>
      <c r="K3036" s="109"/>
      <c r="L3036" s="107" t="str">
        <f>IF(COUNTA('Master Tables'!$A3036:$C3036)=0,"",IF(COUNTA('Master Tables'!$D3036:$E3036,'Master Tables'!$I3036)=3,"Yes","No"))</f>
        <v/>
      </c>
      <c r="M3036" s="107">
        <f>COUNTA('Master Tables'!$D3036:$E3036,'Master Tables'!$I3036)+IF('Master Tables'!$J3036="Yes",1,0)</f>
        <v>0</v>
      </c>
      <c r="N3036" s="108">
        <f>IF('Master Tables'!$M3036&gt;0,4,0)</f>
        <v>0</v>
      </c>
    </row>
    <row r="3037" spans="1:14">
      <c r="A3037" s="109"/>
      <c r="B3037" s="110"/>
      <c r="C3037" s="110"/>
      <c r="D3037" s="110"/>
      <c r="E3037" s="110"/>
      <c r="F3037" s="110"/>
      <c r="G3037" s="110"/>
      <c r="H3037" s="109"/>
      <c r="I3037" s="109"/>
      <c r="J3037" s="109"/>
      <c r="K3037" s="109"/>
      <c r="L3037" s="107" t="str">
        <f>IF(COUNTA('Master Tables'!$A3037:$C3037)=0,"",IF(COUNTA('Master Tables'!$D3037:$E3037,'Master Tables'!$I3037)=3,"Yes","No"))</f>
        <v/>
      </c>
      <c r="M3037" s="107">
        <f>COUNTA('Master Tables'!$D3037:$E3037,'Master Tables'!$I3037)+IF('Master Tables'!$J3037="Yes",1,0)</f>
        <v>0</v>
      </c>
      <c r="N3037" s="108">
        <f>IF('Master Tables'!$M3037&gt;0,4,0)</f>
        <v>0</v>
      </c>
    </row>
    <row r="3038" spans="1:14">
      <c r="A3038" s="109"/>
      <c r="B3038" s="110"/>
      <c r="C3038" s="110"/>
      <c r="D3038" s="110"/>
      <c r="E3038" s="110"/>
      <c r="F3038" s="110"/>
      <c r="G3038" s="110"/>
      <c r="H3038" s="109"/>
      <c r="I3038" s="109"/>
      <c r="J3038" s="109"/>
      <c r="K3038" s="109"/>
      <c r="L3038" s="107" t="str">
        <f>IF(COUNTA('Master Tables'!$A3038:$C3038)=0,"",IF(COUNTA('Master Tables'!$D3038:$E3038,'Master Tables'!$I3038)=3,"Yes","No"))</f>
        <v/>
      </c>
      <c r="M3038" s="107">
        <f>COUNTA('Master Tables'!$D3038:$E3038,'Master Tables'!$I3038)+IF('Master Tables'!$J3038="Yes",1,0)</f>
        <v>0</v>
      </c>
      <c r="N3038" s="108">
        <f>IF('Master Tables'!$M3038&gt;0,4,0)</f>
        <v>0</v>
      </c>
    </row>
    <row r="3039" spans="1:14">
      <c r="A3039" s="109"/>
      <c r="B3039" s="110"/>
      <c r="C3039" s="110"/>
      <c r="D3039" s="110"/>
      <c r="E3039" s="110"/>
      <c r="F3039" s="110"/>
      <c r="G3039" s="110"/>
      <c r="H3039" s="109"/>
      <c r="I3039" s="109"/>
      <c r="J3039" s="109"/>
      <c r="K3039" s="109"/>
      <c r="L3039" s="107" t="str">
        <f>IF(COUNTA('Master Tables'!$A3039:$C3039)=0,"",IF(COUNTA('Master Tables'!$D3039:$E3039,'Master Tables'!$I3039)=3,"Yes","No"))</f>
        <v/>
      </c>
      <c r="M3039" s="107">
        <f>COUNTA('Master Tables'!$D3039:$E3039,'Master Tables'!$I3039)+IF('Master Tables'!$J3039="Yes",1,0)</f>
        <v>0</v>
      </c>
      <c r="N3039" s="108">
        <f>IF('Master Tables'!$M3039&gt;0,4,0)</f>
        <v>0</v>
      </c>
    </row>
    <row r="3040" spans="1:14">
      <c r="A3040" s="109"/>
      <c r="B3040" s="110"/>
      <c r="C3040" s="110"/>
      <c r="D3040" s="110"/>
      <c r="E3040" s="110"/>
      <c r="F3040" s="110"/>
      <c r="G3040" s="110"/>
      <c r="H3040" s="109"/>
      <c r="I3040" s="109"/>
      <c r="J3040" s="109"/>
      <c r="K3040" s="109"/>
      <c r="L3040" s="107" t="str">
        <f>IF(COUNTA('Master Tables'!$A3040:$C3040)=0,"",IF(COUNTA('Master Tables'!$D3040:$E3040,'Master Tables'!$I3040)=3,"Yes","No"))</f>
        <v/>
      </c>
      <c r="M3040" s="107">
        <f>COUNTA('Master Tables'!$D3040:$E3040,'Master Tables'!$I3040)+IF('Master Tables'!$J3040="Yes",1,0)</f>
        <v>0</v>
      </c>
      <c r="N3040" s="108">
        <f>IF('Master Tables'!$M3040&gt;0,4,0)</f>
        <v>0</v>
      </c>
    </row>
    <row r="3041" spans="1:14">
      <c r="A3041" s="109"/>
      <c r="B3041" s="110"/>
      <c r="C3041" s="110"/>
      <c r="D3041" s="110"/>
      <c r="E3041" s="110"/>
      <c r="F3041" s="110"/>
      <c r="G3041" s="110"/>
      <c r="H3041" s="109"/>
      <c r="I3041" s="109"/>
      <c r="J3041" s="109"/>
      <c r="K3041" s="109"/>
      <c r="L3041" s="107" t="str">
        <f>IF(COUNTA('Master Tables'!$A3041:$C3041)=0,"",IF(COUNTA('Master Tables'!$D3041:$E3041,'Master Tables'!$I3041)=3,"Yes","No"))</f>
        <v/>
      </c>
      <c r="M3041" s="107">
        <f>COUNTA('Master Tables'!$D3041:$E3041,'Master Tables'!$I3041)+IF('Master Tables'!$J3041="Yes",1,0)</f>
        <v>0</v>
      </c>
      <c r="N3041" s="108">
        <f>IF('Master Tables'!$M3041&gt;0,4,0)</f>
        <v>0</v>
      </c>
    </row>
    <row r="3042" spans="1:14">
      <c r="A3042" s="109"/>
      <c r="B3042" s="110"/>
      <c r="C3042" s="110"/>
      <c r="D3042" s="110"/>
      <c r="E3042" s="110"/>
      <c r="F3042" s="110"/>
      <c r="G3042" s="110"/>
      <c r="H3042" s="109"/>
      <c r="I3042" s="109"/>
      <c r="J3042" s="109"/>
      <c r="K3042" s="109"/>
      <c r="L3042" s="107" t="str">
        <f>IF(COUNTA('Master Tables'!$A3042:$C3042)=0,"",IF(COUNTA('Master Tables'!$D3042:$E3042,'Master Tables'!$I3042)=3,"Yes","No"))</f>
        <v/>
      </c>
      <c r="M3042" s="107">
        <f>COUNTA('Master Tables'!$D3042:$E3042,'Master Tables'!$I3042)+IF('Master Tables'!$J3042="Yes",1,0)</f>
        <v>0</v>
      </c>
      <c r="N3042" s="108">
        <f>IF('Master Tables'!$M3042&gt;0,4,0)</f>
        <v>0</v>
      </c>
    </row>
    <row r="3043" spans="1:14">
      <c r="A3043" s="109"/>
      <c r="B3043" s="110"/>
      <c r="C3043" s="110"/>
      <c r="D3043" s="110"/>
      <c r="E3043" s="110"/>
      <c r="F3043" s="110"/>
      <c r="G3043" s="110"/>
      <c r="H3043" s="109"/>
      <c r="I3043" s="109"/>
      <c r="J3043" s="109"/>
      <c r="K3043" s="109"/>
      <c r="L3043" s="107" t="str">
        <f>IF(COUNTA('Master Tables'!$A3043:$C3043)=0,"",IF(COUNTA('Master Tables'!$D3043:$E3043,'Master Tables'!$I3043)=3,"Yes","No"))</f>
        <v/>
      </c>
      <c r="M3043" s="107">
        <f>COUNTA('Master Tables'!$D3043:$E3043,'Master Tables'!$I3043)+IF('Master Tables'!$J3043="Yes",1,0)</f>
        <v>0</v>
      </c>
      <c r="N3043" s="108">
        <f>IF('Master Tables'!$M3043&gt;0,4,0)</f>
        <v>0</v>
      </c>
    </row>
    <row r="3044" spans="1:14">
      <c r="A3044" s="109"/>
      <c r="B3044" s="110"/>
      <c r="C3044" s="110"/>
      <c r="D3044" s="110"/>
      <c r="E3044" s="110"/>
      <c r="F3044" s="110"/>
      <c r="G3044" s="110"/>
      <c r="H3044" s="109"/>
      <c r="I3044" s="109"/>
      <c r="J3044" s="109"/>
      <c r="K3044" s="109"/>
      <c r="L3044" s="107" t="str">
        <f>IF(COUNTA('Master Tables'!$A3044:$C3044)=0,"",IF(COUNTA('Master Tables'!$D3044:$E3044,'Master Tables'!$I3044)=3,"Yes","No"))</f>
        <v/>
      </c>
      <c r="M3044" s="107">
        <f>COUNTA('Master Tables'!$D3044:$E3044,'Master Tables'!$I3044)+IF('Master Tables'!$J3044="Yes",1,0)</f>
        <v>0</v>
      </c>
      <c r="N3044" s="108">
        <f>IF('Master Tables'!$M3044&gt;0,4,0)</f>
        <v>0</v>
      </c>
    </row>
    <row r="3045" spans="1:14">
      <c r="A3045" s="109"/>
      <c r="B3045" s="110"/>
      <c r="C3045" s="110"/>
      <c r="D3045" s="110"/>
      <c r="E3045" s="110"/>
      <c r="F3045" s="110"/>
      <c r="G3045" s="110"/>
      <c r="H3045" s="109"/>
      <c r="I3045" s="109"/>
      <c r="J3045" s="109"/>
      <c r="K3045" s="109"/>
      <c r="L3045" s="107" t="str">
        <f>IF(COUNTA('Master Tables'!$A3045:$C3045)=0,"",IF(COUNTA('Master Tables'!$D3045:$E3045,'Master Tables'!$I3045)=3,"Yes","No"))</f>
        <v/>
      </c>
      <c r="M3045" s="107">
        <f>COUNTA('Master Tables'!$D3045:$E3045,'Master Tables'!$I3045)+IF('Master Tables'!$J3045="Yes",1,0)</f>
        <v>0</v>
      </c>
      <c r="N3045" s="108">
        <f>IF('Master Tables'!$M3045&gt;0,4,0)</f>
        <v>0</v>
      </c>
    </row>
    <row r="3046" spans="1:14">
      <c r="A3046" s="109"/>
      <c r="B3046" s="110"/>
      <c r="C3046" s="110"/>
      <c r="D3046" s="110"/>
      <c r="E3046" s="110"/>
      <c r="F3046" s="110"/>
      <c r="G3046" s="110"/>
      <c r="H3046" s="109"/>
      <c r="I3046" s="109"/>
      <c r="J3046" s="109"/>
      <c r="K3046" s="109"/>
      <c r="L3046" s="107" t="str">
        <f>IF(COUNTA('Master Tables'!$A3046:$C3046)=0,"",IF(COUNTA('Master Tables'!$D3046:$E3046,'Master Tables'!$I3046)=3,"Yes","No"))</f>
        <v/>
      </c>
      <c r="M3046" s="107">
        <f>COUNTA('Master Tables'!$D3046:$E3046,'Master Tables'!$I3046)+IF('Master Tables'!$J3046="Yes",1,0)</f>
        <v>0</v>
      </c>
      <c r="N3046" s="108">
        <f>IF('Master Tables'!$M3046&gt;0,4,0)</f>
        <v>0</v>
      </c>
    </row>
    <row r="3047" spans="1:14">
      <c r="A3047" s="109"/>
      <c r="B3047" s="110"/>
      <c r="C3047" s="110"/>
      <c r="D3047" s="110"/>
      <c r="E3047" s="110"/>
      <c r="F3047" s="110"/>
      <c r="G3047" s="110"/>
      <c r="H3047" s="109"/>
      <c r="I3047" s="109"/>
      <c r="J3047" s="109"/>
      <c r="K3047" s="109"/>
      <c r="L3047" s="107" t="str">
        <f>IF(COUNTA('Master Tables'!$A3047:$C3047)=0,"",IF(COUNTA('Master Tables'!$D3047:$E3047,'Master Tables'!$I3047)=3,"Yes","No"))</f>
        <v/>
      </c>
      <c r="M3047" s="107">
        <f>COUNTA('Master Tables'!$D3047:$E3047,'Master Tables'!$I3047)+IF('Master Tables'!$J3047="Yes",1,0)</f>
        <v>0</v>
      </c>
      <c r="N3047" s="108">
        <f>IF('Master Tables'!$M3047&gt;0,4,0)</f>
        <v>0</v>
      </c>
    </row>
    <row r="3048" spans="1:14">
      <c r="A3048" s="109"/>
      <c r="B3048" s="110"/>
      <c r="C3048" s="110"/>
      <c r="D3048" s="110"/>
      <c r="E3048" s="110"/>
      <c r="F3048" s="110"/>
      <c r="G3048" s="110"/>
      <c r="H3048" s="109"/>
      <c r="I3048" s="109"/>
      <c r="J3048" s="109"/>
      <c r="K3048" s="109"/>
      <c r="L3048" s="107" t="str">
        <f>IF(COUNTA('Master Tables'!$A3048:$C3048)=0,"",IF(COUNTA('Master Tables'!$D3048:$E3048,'Master Tables'!$I3048)=3,"Yes","No"))</f>
        <v/>
      </c>
      <c r="M3048" s="107">
        <f>COUNTA('Master Tables'!$D3048:$E3048,'Master Tables'!$I3048)+IF('Master Tables'!$J3048="Yes",1,0)</f>
        <v>0</v>
      </c>
      <c r="N3048" s="108">
        <f>IF('Master Tables'!$M3048&gt;0,4,0)</f>
        <v>0</v>
      </c>
    </row>
    <row r="3049" spans="1:14">
      <c r="A3049" s="109"/>
      <c r="B3049" s="110"/>
      <c r="C3049" s="110"/>
      <c r="D3049" s="110"/>
      <c r="E3049" s="110"/>
      <c r="F3049" s="110"/>
      <c r="G3049" s="110"/>
      <c r="H3049" s="109"/>
      <c r="I3049" s="109"/>
      <c r="J3049" s="109"/>
      <c r="K3049" s="109"/>
      <c r="L3049" s="107" t="str">
        <f>IF(COUNTA('Master Tables'!$A3049:$C3049)=0,"",IF(COUNTA('Master Tables'!$D3049:$E3049,'Master Tables'!$I3049)=3,"Yes","No"))</f>
        <v/>
      </c>
      <c r="M3049" s="107">
        <f>COUNTA('Master Tables'!$D3049:$E3049,'Master Tables'!$I3049)+IF('Master Tables'!$J3049="Yes",1,0)</f>
        <v>0</v>
      </c>
      <c r="N3049" s="108">
        <f>IF('Master Tables'!$M3049&gt;0,4,0)</f>
        <v>0</v>
      </c>
    </row>
    <row r="3050" spans="1:14">
      <c r="A3050" s="109"/>
      <c r="B3050" s="110"/>
      <c r="C3050" s="110"/>
      <c r="D3050" s="110"/>
      <c r="E3050" s="110"/>
      <c r="F3050" s="110"/>
      <c r="G3050" s="110"/>
      <c r="H3050" s="109"/>
      <c r="I3050" s="109"/>
      <c r="J3050" s="109"/>
      <c r="K3050" s="109"/>
      <c r="L3050" s="107" t="str">
        <f>IF(COUNTA('Master Tables'!$A3050:$C3050)=0,"",IF(COUNTA('Master Tables'!$D3050:$E3050,'Master Tables'!$I3050)=3,"Yes","No"))</f>
        <v/>
      </c>
      <c r="M3050" s="107">
        <f>COUNTA('Master Tables'!$D3050:$E3050,'Master Tables'!$I3050)+IF('Master Tables'!$J3050="Yes",1,0)</f>
        <v>0</v>
      </c>
      <c r="N3050" s="108">
        <f>IF('Master Tables'!$M3050&gt;0,4,0)</f>
        <v>0</v>
      </c>
    </row>
    <row r="3051" spans="1:14">
      <c r="A3051" s="109"/>
      <c r="B3051" s="110"/>
      <c r="C3051" s="110"/>
      <c r="D3051" s="110"/>
      <c r="E3051" s="110"/>
      <c r="F3051" s="110"/>
      <c r="G3051" s="110"/>
      <c r="H3051" s="109"/>
      <c r="I3051" s="109"/>
      <c r="J3051" s="109"/>
      <c r="K3051" s="109"/>
      <c r="L3051" s="107" t="str">
        <f>IF(COUNTA('Master Tables'!$A3051:$C3051)=0,"",IF(COUNTA('Master Tables'!$D3051:$E3051,'Master Tables'!$I3051)=3,"Yes","No"))</f>
        <v/>
      </c>
      <c r="M3051" s="107">
        <f>COUNTA('Master Tables'!$D3051:$E3051,'Master Tables'!$I3051)+IF('Master Tables'!$J3051="Yes",1,0)</f>
        <v>0</v>
      </c>
      <c r="N3051" s="108">
        <f>IF('Master Tables'!$M3051&gt;0,4,0)</f>
        <v>0</v>
      </c>
    </row>
    <row r="3052" spans="1:14">
      <c r="A3052" s="109"/>
      <c r="B3052" s="110"/>
      <c r="C3052" s="110"/>
      <c r="D3052" s="110"/>
      <c r="E3052" s="110"/>
      <c r="F3052" s="110"/>
      <c r="G3052" s="110"/>
      <c r="H3052" s="109"/>
      <c r="I3052" s="109"/>
      <c r="J3052" s="109"/>
      <c r="K3052" s="109"/>
      <c r="L3052" s="107" t="str">
        <f>IF(COUNTA('Master Tables'!$A3052:$C3052)=0,"",IF(COUNTA('Master Tables'!$D3052:$E3052,'Master Tables'!$I3052)=3,"Yes","No"))</f>
        <v/>
      </c>
      <c r="M3052" s="107">
        <f>COUNTA('Master Tables'!$D3052:$E3052,'Master Tables'!$I3052)+IF('Master Tables'!$J3052="Yes",1,0)</f>
        <v>0</v>
      </c>
      <c r="N3052" s="108">
        <f>IF('Master Tables'!$M3052&gt;0,4,0)</f>
        <v>0</v>
      </c>
    </row>
    <row r="3053" spans="1:14">
      <c r="A3053" s="109"/>
      <c r="B3053" s="110"/>
      <c r="C3053" s="110"/>
      <c r="D3053" s="110"/>
      <c r="E3053" s="110"/>
      <c r="F3053" s="110"/>
      <c r="G3053" s="110"/>
      <c r="H3053" s="109"/>
      <c r="I3053" s="109"/>
      <c r="J3053" s="109"/>
      <c r="K3053" s="109"/>
      <c r="L3053" s="107" t="str">
        <f>IF(COUNTA('Master Tables'!$A3053:$C3053)=0,"",IF(COUNTA('Master Tables'!$D3053:$E3053,'Master Tables'!$I3053)=3,"Yes","No"))</f>
        <v/>
      </c>
      <c r="M3053" s="107">
        <f>COUNTA('Master Tables'!$D3053:$E3053,'Master Tables'!$I3053)+IF('Master Tables'!$J3053="Yes",1,0)</f>
        <v>0</v>
      </c>
      <c r="N3053" s="108">
        <f>IF('Master Tables'!$M3053&gt;0,4,0)</f>
        <v>0</v>
      </c>
    </row>
    <row r="3054" spans="1:14">
      <c r="A3054" s="109"/>
      <c r="B3054" s="110"/>
      <c r="C3054" s="110"/>
      <c r="D3054" s="110"/>
      <c r="E3054" s="110"/>
      <c r="F3054" s="110"/>
      <c r="G3054" s="110"/>
      <c r="H3054" s="109"/>
      <c r="I3054" s="109"/>
      <c r="J3054" s="109"/>
      <c r="K3054" s="109"/>
      <c r="L3054" s="107" t="str">
        <f>IF(COUNTA('Master Tables'!$A3054:$C3054)=0,"",IF(COUNTA('Master Tables'!$D3054:$E3054,'Master Tables'!$I3054)=3,"Yes","No"))</f>
        <v/>
      </c>
      <c r="M3054" s="107">
        <f>COUNTA('Master Tables'!$D3054:$E3054,'Master Tables'!$I3054)+IF('Master Tables'!$J3054="Yes",1,0)</f>
        <v>0</v>
      </c>
      <c r="N3054" s="108">
        <f>IF('Master Tables'!$M3054&gt;0,4,0)</f>
        <v>0</v>
      </c>
    </row>
    <row r="3055" spans="1:14">
      <c r="A3055" s="109"/>
      <c r="B3055" s="110"/>
      <c r="C3055" s="110"/>
      <c r="D3055" s="110"/>
      <c r="E3055" s="110"/>
      <c r="F3055" s="110"/>
      <c r="G3055" s="110"/>
      <c r="H3055" s="109"/>
      <c r="I3055" s="109"/>
      <c r="J3055" s="109"/>
      <c r="K3055" s="109"/>
      <c r="L3055" s="107" t="str">
        <f>IF(COUNTA('Master Tables'!$A3055:$C3055)=0,"",IF(COUNTA('Master Tables'!$D3055:$E3055,'Master Tables'!$I3055)=3,"Yes","No"))</f>
        <v/>
      </c>
      <c r="M3055" s="107">
        <f>COUNTA('Master Tables'!$D3055:$E3055,'Master Tables'!$I3055)+IF('Master Tables'!$J3055="Yes",1,0)</f>
        <v>0</v>
      </c>
      <c r="N3055" s="108">
        <f>IF('Master Tables'!$M3055&gt;0,4,0)</f>
        <v>0</v>
      </c>
    </row>
    <row r="3056" spans="1:14">
      <c r="A3056" s="109"/>
      <c r="B3056" s="110"/>
      <c r="C3056" s="110"/>
      <c r="D3056" s="110"/>
      <c r="E3056" s="110"/>
      <c r="F3056" s="110"/>
      <c r="G3056" s="110"/>
      <c r="H3056" s="109"/>
      <c r="I3056" s="109"/>
      <c r="J3056" s="109"/>
      <c r="K3056" s="109"/>
      <c r="L3056" s="107" t="str">
        <f>IF(COUNTA('Master Tables'!$A3056:$C3056)=0,"",IF(COUNTA('Master Tables'!$D3056:$E3056,'Master Tables'!$I3056)=3,"Yes","No"))</f>
        <v/>
      </c>
      <c r="M3056" s="107">
        <f>COUNTA('Master Tables'!$D3056:$E3056,'Master Tables'!$I3056)+IF('Master Tables'!$J3056="Yes",1,0)</f>
        <v>0</v>
      </c>
      <c r="N3056" s="108">
        <f>IF('Master Tables'!$M3056&gt;0,4,0)</f>
        <v>0</v>
      </c>
    </row>
    <row r="3057" spans="1:14">
      <c r="A3057" s="109"/>
      <c r="B3057" s="110"/>
      <c r="C3057" s="110"/>
      <c r="D3057" s="110"/>
      <c r="E3057" s="110"/>
      <c r="F3057" s="110"/>
      <c r="G3057" s="110"/>
      <c r="H3057" s="109"/>
      <c r="I3057" s="109"/>
      <c r="J3057" s="109"/>
      <c r="K3057" s="109"/>
      <c r="L3057" s="107" t="str">
        <f>IF(COUNTA('Master Tables'!$A3057:$C3057)=0,"",IF(COUNTA('Master Tables'!$D3057:$E3057,'Master Tables'!$I3057)=3,"Yes","No"))</f>
        <v/>
      </c>
      <c r="M3057" s="107">
        <f>COUNTA('Master Tables'!$D3057:$E3057,'Master Tables'!$I3057)+IF('Master Tables'!$J3057="Yes",1,0)</f>
        <v>0</v>
      </c>
      <c r="N3057" s="108">
        <f>IF('Master Tables'!$M3057&gt;0,4,0)</f>
        <v>0</v>
      </c>
    </row>
    <row r="3058" spans="1:14">
      <c r="A3058" s="109"/>
      <c r="B3058" s="110"/>
      <c r="C3058" s="110"/>
      <c r="D3058" s="110"/>
      <c r="E3058" s="110"/>
      <c r="F3058" s="110"/>
      <c r="G3058" s="110"/>
      <c r="H3058" s="109"/>
      <c r="I3058" s="109"/>
      <c r="J3058" s="109"/>
      <c r="K3058" s="109"/>
      <c r="L3058" s="107" t="str">
        <f>IF(COUNTA('Master Tables'!$A3058:$C3058)=0,"",IF(COUNTA('Master Tables'!$D3058:$E3058,'Master Tables'!$I3058)=3,"Yes","No"))</f>
        <v/>
      </c>
      <c r="M3058" s="107">
        <f>COUNTA('Master Tables'!$D3058:$E3058,'Master Tables'!$I3058)+IF('Master Tables'!$J3058="Yes",1,0)</f>
        <v>0</v>
      </c>
      <c r="N3058" s="108">
        <f>IF('Master Tables'!$M3058&gt;0,4,0)</f>
        <v>0</v>
      </c>
    </row>
    <row r="3059" spans="1:14">
      <c r="A3059" s="109"/>
      <c r="B3059" s="110"/>
      <c r="C3059" s="110"/>
      <c r="D3059" s="110"/>
      <c r="E3059" s="110"/>
      <c r="F3059" s="110"/>
      <c r="G3059" s="110"/>
      <c r="H3059" s="109"/>
      <c r="I3059" s="109"/>
      <c r="J3059" s="109"/>
      <c r="K3059" s="109"/>
      <c r="L3059" s="107" t="str">
        <f>IF(COUNTA('Master Tables'!$A3059:$C3059)=0,"",IF(COUNTA('Master Tables'!$D3059:$E3059,'Master Tables'!$I3059)=3,"Yes","No"))</f>
        <v/>
      </c>
      <c r="M3059" s="107">
        <f>COUNTA('Master Tables'!$D3059:$E3059,'Master Tables'!$I3059)+IF('Master Tables'!$J3059="Yes",1,0)</f>
        <v>0</v>
      </c>
      <c r="N3059" s="108">
        <f>IF('Master Tables'!$M3059&gt;0,4,0)</f>
        <v>0</v>
      </c>
    </row>
    <row r="3060" spans="1:14">
      <c r="A3060" s="109"/>
      <c r="B3060" s="110"/>
      <c r="C3060" s="110"/>
      <c r="D3060" s="110"/>
      <c r="E3060" s="110"/>
      <c r="F3060" s="110"/>
      <c r="G3060" s="110"/>
      <c r="H3060" s="109"/>
      <c r="I3060" s="109"/>
      <c r="J3060" s="109"/>
      <c r="K3060" s="109"/>
      <c r="L3060" s="107" t="str">
        <f>IF(COUNTA('Master Tables'!$A3060:$C3060)=0,"",IF(COUNTA('Master Tables'!$D3060:$E3060,'Master Tables'!$I3060)=3,"Yes","No"))</f>
        <v/>
      </c>
      <c r="M3060" s="107">
        <f>COUNTA('Master Tables'!$D3060:$E3060,'Master Tables'!$I3060)+IF('Master Tables'!$J3060="Yes",1,0)</f>
        <v>0</v>
      </c>
      <c r="N3060" s="108">
        <f>IF('Master Tables'!$M3060&gt;0,4,0)</f>
        <v>0</v>
      </c>
    </row>
    <row r="3061" spans="1:14">
      <c r="A3061" s="109"/>
      <c r="B3061" s="110"/>
      <c r="C3061" s="110"/>
      <c r="D3061" s="110"/>
      <c r="E3061" s="110"/>
      <c r="F3061" s="110"/>
      <c r="G3061" s="110"/>
      <c r="H3061" s="109"/>
      <c r="I3061" s="109"/>
      <c r="J3061" s="109"/>
      <c r="K3061" s="109"/>
      <c r="L3061" s="107" t="str">
        <f>IF(COUNTA('Master Tables'!$A3061:$C3061)=0,"",IF(COUNTA('Master Tables'!$D3061:$E3061,'Master Tables'!$I3061)=3,"Yes","No"))</f>
        <v/>
      </c>
      <c r="M3061" s="107">
        <f>COUNTA('Master Tables'!$D3061:$E3061,'Master Tables'!$I3061)+IF('Master Tables'!$J3061="Yes",1,0)</f>
        <v>0</v>
      </c>
      <c r="N3061" s="108">
        <f>IF('Master Tables'!$M3061&gt;0,4,0)</f>
        <v>0</v>
      </c>
    </row>
    <row r="3062" spans="1:14">
      <c r="A3062" s="109"/>
      <c r="B3062" s="110"/>
      <c r="C3062" s="110"/>
      <c r="D3062" s="110"/>
      <c r="E3062" s="110"/>
      <c r="F3062" s="110"/>
      <c r="G3062" s="110"/>
      <c r="H3062" s="109"/>
      <c r="I3062" s="109"/>
      <c r="J3062" s="109"/>
      <c r="K3062" s="109"/>
      <c r="L3062" s="107" t="str">
        <f>IF(COUNTA('Master Tables'!$A3062:$C3062)=0,"",IF(COUNTA('Master Tables'!$D3062:$E3062,'Master Tables'!$I3062)=3,"Yes","No"))</f>
        <v/>
      </c>
      <c r="M3062" s="107">
        <f>COUNTA('Master Tables'!$D3062:$E3062,'Master Tables'!$I3062)+IF('Master Tables'!$J3062="Yes",1,0)</f>
        <v>0</v>
      </c>
      <c r="N3062" s="108">
        <f>IF('Master Tables'!$M3062&gt;0,4,0)</f>
        <v>0</v>
      </c>
    </row>
    <row r="3063" spans="1:14">
      <c r="A3063" s="109"/>
      <c r="B3063" s="110"/>
      <c r="C3063" s="110"/>
      <c r="D3063" s="110"/>
      <c r="E3063" s="110"/>
      <c r="F3063" s="110"/>
      <c r="G3063" s="110"/>
      <c r="H3063" s="109"/>
      <c r="I3063" s="109"/>
      <c r="J3063" s="109"/>
      <c r="K3063" s="109"/>
      <c r="L3063" s="107" t="str">
        <f>IF(COUNTA('Master Tables'!$A3063:$C3063)=0,"",IF(COUNTA('Master Tables'!$D3063:$E3063,'Master Tables'!$I3063)=3,"Yes","No"))</f>
        <v/>
      </c>
      <c r="M3063" s="107">
        <f>COUNTA('Master Tables'!$D3063:$E3063,'Master Tables'!$I3063)+IF('Master Tables'!$J3063="Yes",1,0)</f>
        <v>0</v>
      </c>
      <c r="N3063" s="108">
        <f>IF('Master Tables'!$M3063&gt;0,4,0)</f>
        <v>0</v>
      </c>
    </row>
    <row r="3064" spans="1:14">
      <c r="A3064" s="109"/>
      <c r="B3064" s="110"/>
      <c r="C3064" s="110"/>
      <c r="D3064" s="110"/>
      <c r="E3064" s="110"/>
      <c r="F3064" s="110"/>
      <c r="G3064" s="110"/>
      <c r="H3064" s="109"/>
      <c r="I3064" s="109"/>
      <c r="J3064" s="109"/>
      <c r="K3064" s="109"/>
      <c r="L3064" s="107" t="str">
        <f>IF(COUNTA('Master Tables'!$A3064:$C3064)=0,"",IF(COUNTA('Master Tables'!$D3064:$E3064,'Master Tables'!$I3064)=3,"Yes","No"))</f>
        <v/>
      </c>
      <c r="M3064" s="107">
        <f>COUNTA('Master Tables'!$D3064:$E3064,'Master Tables'!$I3064)+IF('Master Tables'!$J3064="Yes",1,0)</f>
        <v>0</v>
      </c>
      <c r="N3064" s="108">
        <f>IF('Master Tables'!$M3064&gt;0,4,0)</f>
        <v>0</v>
      </c>
    </row>
    <row r="3065" spans="1:14">
      <c r="A3065" s="109"/>
      <c r="B3065" s="110"/>
      <c r="C3065" s="110"/>
      <c r="D3065" s="110"/>
      <c r="E3065" s="110"/>
      <c r="F3065" s="110"/>
      <c r="G3065" s="110"/>
      <c r="H3065" s="109"/>
      <c r="I3065" s="109"/>
      <c r="J3065" s="109"/>
      <c r="K3065" s="109"/>
      <c r="L3065" s="107" t="str">
        <f>IF(COUNTA('Master Tables'!$A3065:$C3065)=0,"",IF(COUNTA('Master Tables'!$D3065:$E3065,'Master Tables'!$I3065)=3,"Yes","No"))</f>
        <v/>
      </c>
      <c r="M3065" s="107">
        <f>COUNTA('Master Tables'!$D3065:$E3065,'Master Tables'!$I3065)+IF('Master Tables'!$J3065="Yes",1,0)</f>
        <v>0</v>
      </c>
      <c r="N3065" s="108">
        <f>IF('Master Tables'!$M3065&gt;0,4,0)</f>
        <v>0</v>
      </c>
    </row>
    <row r="3066" spans="1:14">
      <c r="A3066" s="109"/>
      <c r="B3066" s="110"/>
      <c r="C3066" s="110"/>
      <c r="D3066" s="110"/>
      <c r="E3066" s="110"/>
      <c r="F3066" s="110"/>
      <c r="G3066" s="110"/>
      <c r="H3066" s="109"/>
      <c r="I3066" s="109"/>
      <c r="J3066" s="109"/>
      <c r="K3066" s="109"/>
      <c r="L3066" s="107" t="str">
        <f>IF(COUNTA('Master Tables'!$A3066:$C3066)=0,"",IF(COUNTA('Master Tables'!$D3066:$E3066,'Master Tables'!$I3066)=3,"Yes","No"))</f>
        <v/>
      </c>
      <c r="M3066" s="107">
        <f>COUNTA('Master Tables'!$D3066:$E3066,'Master Tables'!$I3066)+IF('Master Tables'!$J3066="Yes",1,0)</f>
        <v>0</v>
      </c>
      <c r="N3066" s="108">
        <f>IF('Master Tables'!$M3066&gt;0,4,0)</f>
        <v>0</v>
      </c>
    </row>
    <row r="3067" spans="1:14">
      <c r="A3067" s="109"/>
      <c r="B3067" s="110"/>
      <c r="C3067" s="110"/>
      <c r="D3067" s="110"/>
      <c r="E3067" s="110"/>
      <c r="F3067" s="110"/>
      <c r="G3067" s="110"/>
      <c r="H3067" s="109"/>
      <c r="I3067" s="109"/>
      <c r="J3067" s="109"/>
      <c r="K3067" s="109"/>
      <c r="L3067" s="107" t="str">
        <f>IF(COUNTA('Master Tables'!$A3067:$C3067)=0,"",IF(COUNTA('Master Tables'!$D3067:$E3067,'Master Tables'!$I3067)=3,"Yes","No"))</f>
        <v/>
      </c>
      <c r="M3067" s="107">
        <f>COUNTA('Master Tables'!$D3067:$E3067,'Master Tables'!$I3067)+IF('Master Tables'!$J3067="Yes",1,0)</f>
        <v>0</v>
      </c>
      <c r="N3067" s="108">
        <f>IF('Master Tables'!$M3067&gt;0,4,0)</f>
        <v>0</v>
      </c>
    </row>
    <row r="3068" spans="1:14">
      <c r="A3068" s="109"/>
      <c r="B3068" s="110"/>
      <c r="C3068" s="110"/>
      <c r="D3068" s="110"/>
      <c r="E3068" s="110"/>
      <c r="F3068" s="110"/>
      <c r="G3068" s="110"/>
      <c r="H3068" s="109"/>
      <c r="I3068" s="109"/>
      <c r="J3068" s="109"/>
      <c r="K3068" s="109"/>
      <c r="L3068" s="107" t="str">
        <f>IF(COUNTA('Master Tables'!$A3068:$C3068)=0,"",IF(COUNTA('Master Tables'!$D3068:$E3068,'Master Tables'!$I3068)=3,"Yes","No"))</f>
        <v/>
      </c>
      <c r="M3068" s="107">
        <f>COUNTA('Master Tables'!$D3068:$E3068,'Master Tables'!$I3068)+IF('Master Tables'!$J3068="Yes",1,0)</f>
        <v>0</v>
      </c>
      <c r="N3068" s="108">
        <f>IF('Master Tables'!$M3068&gt;0,4,0)</f>
        <v>0</v>
      </c>
    </row>
    <row r="3069" spans="1:14">
      <c r="A3069" s="109"/>
      <c r="B3069" s="110"/>
      <c r="C3069" s="110"/>
      <c r="D3069" s="110"/>
      <c r="E3069" s="110"/>
      <c r="F3069" s="110"/>
      <c r="G3069" s="110"/>
      <c r="H3069" s="109"/>
      <c r="I3069" s="109"/>
      <c r="J3069" s="109"/>
      <c r="K3069" s="109"/>
      <c r="L3069" s="107" t="str">
        <f>IF(COUNTA('Master Tables'!$A3069:$C3069)=0,"",IF(COUNTA('Master Tables'!$D3069:$E3069,'Master Tables'!$I3069)=3,"Yes","No"))</f>
        <v/>
      </c>
      <c r="M3069" s="107">
        <f>COUNTA('Master Tables'!$D3069:$E3069,'Master Tables'!$I3069)+IF('Master Tables'!$J3069="Yes",1,0)</f>
        <v>0</v>
      </c>
      <c r="N3069" s="108">
        <f>IF('Master Tables'!$M3069&gt;0,4,0)</f>
        <v>0</v>
      </c>
    </row>
    <row r="3070" spans="1:14">
      <c r="A3070" s="109"/>
      <c r="B3070" s="110"/>
      <c r="C3070" s="110"/>
      <c r="D3070" s="110"/>
      <c r="E3070" s="110"/>
      <c r="F3070" s="110"/>
      <c r="G3070" s="110"/>
      <c r="H3070" s="109"/>
      <c r="I3070" s="109"/>
      <c r="J3070" s="109"/>
      <c r="K3070" s="109"/>
      <c r="L3070" s="107" t="str">
        <f>IF(COUNTA('Master Tables'!$A3070:$C3070)=0,"",IF(COUNTA('Master Tables'!$D3070:$E3070,'Master Tables'!$I3070)=3,"Yes","No"))</f>
        <v/>
      </c>
      <c r="M3070" s="107">
        <f>COUNTA('Master Tables'!$D3070:$E3070,'Master Tables'!$I3070)+IF('Master Tables'!$J3070="Yes",1,0)</f>
        <v>0</v>
      </c>
      <c r="N3070" s="108">
        <f>IF('Master Tables'!$M3070&gt;0,4,0)</f>
        <v>0</v>
      </c>
    </row>
    <row r="3071" spans="1:14">
      <c r="A3071" s="109"/>
      <c r="B3071" s="110"/>
      <c r="C3071" s="110"/>
      <c r="D3071" s="110"/>
      <c r="E3071" s="110"/>
      <c r="F3071" s="110"/>
      <c r="G3071" s="110"/>
      <c r="H3071" s="109"/>
      <c r="I3071" s="109"/>
      <c r="J3071" s="109"/>
      <c r="K3071" s="109"/>
      <c r="L3071" s="107" t="str">
        <f>IF(COUNTA('Master Tables'!$A3071:$C3071)=0,"",IF(COUNTA('Master Tables'!$D3071:$E3071,'Master Tables'!$I3071)=3,"Yes","No"))</f>
        <v/>
      </c>
      <c r="M3071" s="107">
        <f>COUNTA('Master Tables'!$D3071:$E3071,'Master Tables'!$I3071)+IF('Master Tables'!$J3071="Yes",1,0)</f>
        <v>0</v>
      </c>
      <c r="N3071" s="108">
        <f>IF('Master Tables'!$M3071&gt;0,4,0)</f>
        <v>0</v>
      </c>
    </row>
    <row r="3072" spans="1:14">
      <c r="A3072" s="109"/>
      <c r="B3072" s="110"/>
      <c r="C3072" s="110"/>
      <c r="D3072" s="110"/>
      <c r="E3072" s="110"/>
      <c r="F3072" s="110"/>
      <c r="G3072" s="110"/>
      <c r="H3072" s="109"/>
      <c r="I3072" s="109"/>
      <c r="J3072" s="109"/>
      <c r="K3072" s="109"/>
      <c r="L3072" s="107" t="str">
        <f>IF(COUNTA('Master Tables'!$A3072:$C3072)=0,"",IF(COUNTA('Master Tables'!$D3072:$E3072,'Master Tables'!$I3072)=3,"Yes","No"))</f>
        <v/>
      </c>
      <c r="M3072" s="107">
        <f>COUNTA('Master Tables'!$D3072:$E3072,'Master Tables'!$I3072)+IF('Master Tables'!$J3072="Yes",1,0)</f>
        <v>0</v>
      </c>
      <c r="N3072" s="108">
        <f>IF('Master Tables'!$M3072&gt;0,4,0)</f>
        <v>0</v>
      </c>
    </row>
    <row r="3073" spans="1:14">
      <c r="A3073" s="109"/>
      <c r="B3073" s="110"/>
      <c r="C3073" s="110"/>
      <c r="D3073" s="110"/>
      <c r="E3073" s="110"/>
      <c r="F3073" s="110"/>
      <c r="G3073" s="110"/>
      <c r="H3073" s="109"/>
      <c r="I3073" s="109"/>
      <c r="J3073" s="109"/>
      <c r="K3073" s="109"/>
      <c r="L3073" s="107" t="str">
        <f>IF(COUNTA('Master Tables'!$A3073:$C3073)=0,"",IF(COUNTA('Master Tables'!$D3073:$E3073,'Master Tables'!$I3073)=3,"Yes","No"))</f>
        <v/>
      </c>
      <c r="M3073" s="107">
        <f>COUNTA('Master Tables'!$D3073:$E3073,'Master Tables'!$I3073)+IF('Master Tables'!$J3073="Yes",1,0)</f>
        <v>0</v>
      </c>
      <c r="N3073" s="108">
        <f>IF('Master Tables'!$M3073&gt;0,4,0)</f>
        <v>0</v>
      </c>
    </row>
    <row r="3074" spans="1:14">
      <c r="A3074" s="109"/>
      <c r="B3074" s="110"/>
      <c r="C3074" s="110"/>
      <c r="D3074" s="110"/>
      <c r="E3074" s="110"/>
      <c r="F3074" s="110"/>
      <c r="G3074" s="110"/>
      <c r="H3074" s="109"/>
      <c r="I3074" s="109"/>
      <c r="J3074" s="109"/>
      <c r="K3074" s="109"/>
      <c r="L3074" s="107" t="str">
        <f>IF(COUNTA('Master Tables'!$A3074:$C3074)=0,"",IF(COUNTA('Master Tables'!$D3074:$E3074,'Master Tables'!$I3074)=3,"Yes","No"))</f>
        <v/>
      </c>
      <c r="M3074" s="107">
        <f>COUNTA('Master Tables'!$D3074:$E3074,'Master Tables'!$I3074)+IF('Master Tables'!$J3074="Yes",1,0)</f>
        <v>0</v>
      </c>
      <c r="N3074" s="108">
        <f>IF('Master Tables'!$M3074&gt;0,4,0)</f>
        <v>0</v>
      </c>
    </row>
    <row r="3075" spans="1:14">
      <c r="A3075" s="109"/>
      <c r="B3075" s="110"/>
      <c r="C3075" s="110"/>
      <c r="D3075" s="110"/>
      <c r="E3075" s="110"/>
      <c r="F3075" s="110"/>
      <c r="G3075" s="110"/>
      <c r="H3075" s="109"/>
      <c r="I3075" s="109"/>
      <c r="J3075" s="109"/>
      <c r="K3075" s="109"/>
      <c r="L3075" s="107" t="str">
        <f>IF(COUNTA('Master Tables'!$A3075:$C3075)=0,"",IF(COUNTA('Master Tables'!$D3075:$E3075,'Master Tables'!$I3075)=3,"Yes","No"))</f>
        <v/>
      </c>
      <c r="M3075" s="107">
        <f>COUNTA('Master Tables'!$D3075:$E3075,'Master Tables'!$I3075)+IF('Master Tables'!$J3075="Yes",1,0)</f>
        <v>0</v>
      </c>
      <c r="N3075" s="108">
        <f>IF('Master Tables'!$M3075&gt;0,4,0)</f>
        <v>0</v>
      </c>
    </row>
    <row r="3076" spans="1:14">
      <c r="A3076" s="109"/>
      <c r="B3076" s="110"/>
      <c r="C3076" s="110"/>
      <c r="D3076" s="110"/>
      <c r="E3076" s="110"/>
      <c r="F3076" s="110"/>
      <c r="G3076" s="110"/>
      <c r="H3076" s="109"/>
      <c r="I3076" s="109"/>
      <c r="J3076" s="109"/>
      <c r="K3076" s="109"/>
      <c r="L3076" s="107" t="str">
        <f>IF(COUNTA('Master Tables'!$A3076:$C3076)=0,"",IF(COUNTA('Master Tables'!$D3076:$E3076,'Master Tables'!$I3076)=3,"Yes","No"))</f>
        <v/>
      </c>
      <c r="M3076" s="107">
        <f>COUNTA('Master Tables'!$D3076:$E3076,'Master Tables'!$I3076)+IF('Master Tables'!$J3076="Yes",1,0)</f>
        <v>0</v>
      </c>
      <c r="N3076" s="108">
        <f>IF('Master Tables'!$M3076&gt;0,4,0)</f>
        <v>0</v>
      </c>
    </row>
    <row r="3077" spans="1:14">
      <c r="A3077" s="109"/>
      <c r="B3077" s="110"/>
      <c r="C3077" s="110"/>
      <c r="D3077" s="110"/>
      <c r="E3077" s="110"/>
      <c r="F3077" s="110"/>
      <c r="G3077" s="110"/>
      <c r="H3077" s="109"/>
      <c r="I3077" s="109"/>
      <c r="J3077" s="109"/>
      <c r="K3077" s="109"/>
      <c r="L3077" s="107" t="str">
        <f>IF(COUNTA('Master Tables'!$A3077:$C3077)=0,"",IF(COUNTA('Master Tables'!$D3077:$E3077,'Master Tables'!$I3077)=3,"Yes","No"))</f>
        <v/>
      </c>
      <c r="M3077" s="107">
        <f>COUNTA('Master Tables'!$D3077:$E3077,'Master Tables'!$I3077)+IF('Master Tables'!$J3077="Yes",1,0)</f>
        <v>0</v>
      </c>
      <c r="N3077" s="108">
        <f>IF('Master Tables'!$M3077&gt;0,4,0)</f>
        <v>0</v>
      </c>
    </row>
    <row r="3078" spans="1:14">
      <c r="A3078" s="109"/>
      <c r="B3078" s="110"/>
      <c r="C3078" s="110"/>
      <c r="D3078" s="110"/>
      <c r="E3078" s="110"/>
      <c r="F3078" s="110"/>
      <c r="G3078" s="110"/>
      <c r="H3078" s="109"/>
      <c r="I3078" s="109"/>
      <c r="J3078" s="109"/>
      <c r="K3078" s="109"/>
      <c r="L3078" s="107" t="str">
        <f>IF(COUNTA('Master Tables'!$A3078:$C3078)=0,"",IF(COUNTA('Master Tables'!$D3078:$E3078,'Master Tables'!$I3078)=3,"Yes","No"))</f>
        <v/>
      </c>
      <c r="M3078" s="107">
        <f>COUNTA('Master Tables'!$D3078:$E3078,'Master Tables'!$I3078)+IF('Master Tables'!$J3078="Yes",1,0)</f>
        <v>0</v>
      </c>
      <c r="N3078" s="108">
        <f>IF('Master Tables'!$M3078&gt;0,4,0)</f>
        <v>0</v>
      </c>
    </row>
    <row r="3079" spans="1:14">
      <c r="A3079" s="109"/>
      <c r="B3079" s="110"/>
      <c r="C3079" s="110"/>
      <c r="D3079" s="110"/>
      <c r="E3079" s="110"/>
      <c r="F3079" s="110"/>
      <c r="G3079" s="110"/>
      <c r="H3079" s="109"/>
      <c r="I3079" s="109"/>
      <c r="J3079" s="109"/>
      <c r="K3079" s="109"/>
      <c r="L3079" s="107" t="str">
        <f>IF(COUNTA('Master Tables'!$A3079:$C3079)=0,"",IF(COUNTA('Master Tables'!$D3079:$E3079,'Master Tables'!$I3079)=3,"Yes","No"))</f>
        <v/>
      </c>
      <c r="M3079" s="107">
        <f>COUNTA('Master Tables'!$D3079:$E3079,'Master Tables'!$I3079)+IF('Master Tables'!$J3079="Yes",1,0)</f>
        <v>0</v>
      </c>
      <c r="N3079" s="108">
        <f>IF('Master Tables'!$M3079&gt;0,4,0)</f>
        <v>0</v>
      </c>
    </row>
    <row r="3080" spans="1:14">
      <c r="A3080" s="109"/>
      <c r="B3080" s="110"/>
      <c r="C3080" s="110"/>
      <c r="D3080" s="110"/>
      <c r="E3080" s="110"/>
      <c r="F3080" s="110"/>
      <c r="G3080" s="110"/>
      <c r="H3080" s="109"/>
      <c r="I3080" s="109"/>
      <c r="J3080" s="109"/>
      <c r="K3080" s="109"/>
      <c r="L3080" s="107" t="str">
        <f>IF(COUNTA('Master Tables'!$A3080:$C3080)=0,"",IF(COUNTA('Master Tables'!$D3080:$E3080,'Master Tables'!$I3080)=3,"Yes","No"))</f>
        <v/>
      </c>
      <c r="M3080" s="107">
        <f>COUNTA('Master Tables'!$D3080:$E3080,'Master Tables'!$I3080)+IF('Master Tables'!$J3080="Yes",1,0)</f>
        <v>0</v>
      </c>
      <c r="N3080" s="108">
        <f>IF('Master Tables'!$M3080&gt;0,4,0)</f>
        <v>0</v>
      </c>
    </row>
    <row r="3081" spans="1:14">
      <c r="A3081" s="109"/>
      <c r="B3081" s="110"/>
      <c r="C3081" s="110"/>
      <c r="D3081" s="110"/>
      <c r="E3081" s="110"/>
      <c r="F3081" s="110"/>
      <c r="G3081" s="110"/>
      <c r="H3081" s="109"/>
      <c r="I3081" s="109"/>
      <c r="J3081" s="109"/>
      <c r="K3081" s="109"/>
      <c r="L3081" s="107" t="str">
        <f>IF(COUNTA('Master Tables'!$A3081:$C3081)=0,"",IF(COUNTA('Master Tables'!$D3081:$E3081,'Master Tables'!$I3081)=3,"Yes","No"))</f>
        <v/>
      </c>
      <c r="M3081" s="107">
        <f>COUNTA('Master Tables'!$D3081:$E3081,'Master Tables'!$I3081)+IF('Master Tables'!$J3081="Yes",1,0)</f>
        <v>0</v>
      </c>
      <c r="N3081" s="108">
        <f>IF('Master Tables'!$M3081&gt;0,4,0)</f>
        <v>0</v>
      </c>
    </row>
    <row r="3082" spans="1:14">
      <c r="A3082" s="109"/>
      <c r="B3082" s="110"/>
      <c r="C3082" s="110"/>
      <c r="D3082" s="110"/>
      <c r="E3082" s="110"/>
      <c r="F3082" s="110"/>
      <c r="G3082" s="110"/>
      <c r="H3082" s="109"/>
      <c r="I3082" s="109"/>
      <c r="J3082" s="109"/>
      <c r="K3082" s="109"/>
      <c r="L3082" s="107" t="str">
        <f>IF(COUNTA('Master Tables'!$A3082:$C3082)=0,"",IF(COUNTA('Master Tables'!$D3082:$E3082,'Master Tables'!$I3082)=3,"Yes","No"))</f>
        <v/>
      </c>
      <c r="M3082" s="107">
        <f>COUNTA('Master Tables'!$D3082:$E3082,'Master Tables'!$I3082)+IF('Master Tables'!$J3082="Yes",1,0)</f>
        <v>0</v>
      </c>
      <c r="N3082" s="108">
        <f>IF('Master Tables'!$M3082&gt;0,4,0)</f>
        <v>0</v>
      </c>
    </row>
    <row r="3083" spans="1:14">
      <c r="A3083" s="109"/>
      <c r="B3083" s="110"/>
      <c r="C3083" s="110"/>
      <c r="D3083" s="110"/>
      <c r="E3083" s="110"/>
      <c r="F3083" s="110"/>
      <c r="G3083" s="110"/>
      <c r="H3083" s="109"/>
      <c r="I3083" s="109"/>
      <c r="J3083" s="109"/>
      <c r="K3083" s="109"/>
      <c r="L3083" s="107" t="str">
        <f>IF(COUNTA('Master Tables'!$A3083:$C3083)=0,"",IF(COUNTA('Master Tables'!$D3083:$E3083,'Master Tables'!$I3083)=3,"Yes","No"))</f>
        <v/>
      </c>
      <c r="M3083" s="107">
        <f>COUNTA('Master Tables'!$D3083:$E3083,'Master Tables'!$I3083)+IF('Master Tables'!$J3083="Yes",1,0)</f>
        <v>0</v>
      </c>
      <c r="N3083" s="108">
        <f>IF('Master Tables'!$M3083&gt;0,4,0)</f>
        <v>0</v>
      </c>
    </row>
    <row r="3084" spans="1:14">
      <c r="A3084" s="109"/>
      <c r="B3084" s="110"/>
      <c r="C3084" s="110"/>
      <c r="D3084" s="110"/>
      <c r="E3084" s="110"/>
      <c r="F3084" s="110"/>
      <c r="G3084" s="110"/>
      <c r="H3084" s="109"/>
      <c r="I3084" s="109"/>
      <c r="J3084" s="109"/>
      <c r="K3084" s="109"/>
      <c r="L3084" s="107" t="str">
        <f>IF(COUNTA('Master Tables'!$A3084:$C3084)=0,"",IF(COUNTA('Master Tables'!$D3084:$E3084,'Master Tables'!$I3084)=3,"Yes","No"))</f>
        <v/>
      </c>
      <c r="M3084" s="107">
        <f>COUNTA('Master Tables'!$D3084:$E3084,'Master Tables'!$I3084)+IF('Master Tables'!$J3084="Yes",1,0)</f>
        <v>0</v>
      </c>
      <c r="N3084" s="108">
        <f>IF('Master Tables'!$M3084&gt;0,4,0)</f>
        <v>0</v>
      </c>
    </row>
    <row r="3085" spans="1:14">
      <c r="A3085" s="109"/>
      <c r="B3085" s="110"/>
      <c r="C3085" s="110"/>
      <c r="D3085" s="110"/>
      <c r="E3085" s="110"/>
      <c r="F3085" s="110"/>
      <c r="G3085" s="110"/>
      <c r="H3085" s="109"/>
      <c r="I3085" s="109"/>
      <c r="J3085" s="109"/>
      <c r="K3085" s="109"/>
      <c r="L3085" s="107" t="str">
        <f>IF(COUNTA('Master Tables'!$A3085:$C3085)=0,"",IF(COUNTA('Master Tables'!$D3085:$E3085,'Master Tables'!$I3085)=3,"Yes","No"))</f>
        <v/>
      </c>
      <c r="M3085" s="107">
        <f>COUNTA('Master Tables'!$D3085:$E3085,'Master Tables'!$I3085)+IF('Master Tables'!$J3085="Yes",1,0)</f>
        <v>0</v>
      </c>
      <c r="N3085" s="108">
        <f>IF('Master Tables'!$M3085&gt;0,4,0)</f>
        <v>0</v>
      </c>
    </row>
    <row r="3086" spans="1:14">
      <c r="A3086" s="109"/>
      <c r="B3086" s="110"/>
      <c r="C3086" s="110"/>
      <c r="D3086" s="110"/>
      <c r="E3086" s="110"/>
      <c r="F3086" s="110"/>
      <c r="G3086" s="110"/>
      <c r="H3086" s="109"/>
      <c r="I3086" s="109"/>
      <c r="J3086" s="109"/>
      <c r="K3086" s="109"/>
      <c r="L3086" s="107" t="str">
        <f>IF(COUNTA('Master Tables'!$A3086:$C3086)=0,"",IF(COUNTA('Master Tables'!$D3086:$E3086,'Master Tables'!$I3086)=3,"Yes","No"))</f>
        <v/>
      </c>
      <c r="M3086" s="107">
        <f>COUNTA('Master Tables'!$D3086:$E3086,'Master Tables'!$I3086)+IF('Master Tables'!$J3086="Yes",1,0)</f>
        <v>0</v>
      </c>
      <c r="N3086" s="108">
        <f>IF('Master Tables'!$M3086&gt;0,4,0)</f>
        <v>0</v>
      </c>
    </row>
    <row r="3087" spans="1:14">
      <c r="A3087" s="109"/>
      <c r="B3087" s="110"/>
      <c r="C3087" s="110"/>
      <c r="D3087" s="110"/>
      <c r="E3087" s="110"/>
      <c r="F3087" s="110"/>
      <c r="G3087" s="110"/>
      <c r="H3087" s="109"/>
      <c r="I3087" s="109"/>
      <c r="J3087" s="109"/>
      <c r="K3087" s="109"/>
      <c r="L3087" s="107" t="str">
        <f>IF(COUNTA('Master Tables'!$A3087:$C3087)=0,"",IF(COUNTA('Master Tables'!$D3087:$E3087,'Master Tables'!$I3087)=3,"Yes","No"))</f>
        <v/>
      </c>
      <c r="M3087" s="107">
        <f>COUNTA('Master Tables'!$D3087:$E3087,'Master Tables'!$I3087)+IF('Master Tables'!$J3087="Yes",1,0)</f>
        <v>0</v>
      </c>
      <c r="N3087" s="108">
        <f>IF('Master Tables'!$M3087&gt;0,4,0)</f>
        <v>0</v>
      </c>
    </row>
    <row r="3088" spans="1:14">
      <c r="A3088" s="109"/>
      <c r="B3088" s="110"/>
      <c r="C3088" s="110"/>
      <c r="D3088" s="110"/>
      <c r="E3088" s="110"/>
      <c r="F3088" s="110"/>
      <c r="G3088" s="110"/>
      <c r="H3088" s="109"/>
      <c r="I3088" s="109"/>
      <c r="J3088" s="109"/>
      <c r="K3088" s="109"/>
      <c r="L3088" s="107" t="str">
        <f>IF(COUNTA('Master Tables'!$A3088:$C3088)=0,"",IF(COUNTA('Master Tables'!$D3088:$E3088,'Master Tables'!$I3088)=3,"Yes","No"))</f>
        <v/>
      </c>
      <c r="M3088" s="107">
        <f>COUNTA('Master Tables'!$D3088:$E3088,'Master Tables'!$I3088)+IF('Master Tables'!$J3088="Yes",1,0)</f>
        <v>0</v>
      </c>
      <c r="N3088" s="108">
        <f>IF('Master Tables'!$M3088&gt;0,4,0)</f>
        <v>0</v>
      </c>
    </row>
    <row r="3089" spans="1:14">
      <c r="A3089" s="109"/>
      <c r="B3089" s="110"/>
      <c r="C3089" s="110"/>
      <c r="D3089" s="110"/>
      <c r="E3089" s="110"/>
      <c r="F3089" s="110"/>
      <c r="G3089" s="110"/>
      <c r="H3089" s="109"/>
      <c r="I3089" s="109"/>
      <c r="J3089" s="109"/>
      <c r="K3089" s="109"/>
      <c r="L3089" s="107" t="str">
        <f>IF(COUNTA('Master Tables'!$A3089:$C3089)=0,"",IF(COUNTA('Master Tables'!$D3089:$E3089,'Master Tables'!$I3089)=3,"Yes","No"))</f>
        <v/>
      </c>
      <c r="M3089" s="107">
        <f>COUNTA('Master Tables'!$D3089:$E3089,'Master Tables'!$I3089)+IF('Master Tables'!$J3089="Yes",1,0)</f>
        <v>0</v>
      </c>
      <c r="N3089" s="108">
        <f>IF('Master Tables'!$M3089&gt;0,4,0)</f>
        <v>0</v>
      </c>
    </row>
    <row r="3090" spans="1:14">
      <c r="A3090" s="109"/>
      <c r="B3090" s="110"/>
      <c r="C3090" s="110"/>
      <c r="D3090" s="110"/>
      <c r="E3090" s="110"/>
      <c r="F3090" s="110"/>
      <c r="G3090" s="110"/>
      <c r="H3090" s="109"/>
      <c r="I3090" s="109"/>
      <c r="J3090" s="109"/>
      <c r="K3090" s="109"/>
      <c r="L3090" s="107" t="str">
        <f>IF(COUNTA('Master Tables'!$A3090:$C3090)=0,"",IF(COUNTA('Master Tables'!$D3090:$E3090,'Master Tables'!$I3090)=3,"Yes","No"))</f>
        <v/>
      </c>
      <c r="M3090" s="107">
        <f>COUNTA('Master Tables'!$D3090:$E3090,'Master Tables'!$I3090)+IF('Master Tables'!$J3090="Yes",1,0)</f>
        <v>0</v>
      </c>
      <c r="N3090" s="108">
        <f>IF('Master Tables'!$M3090&gt;0,4,0)</f>
        <v>0</v>
      </c>
    </row>
    <row r="3091" spans="1:14">
      <c r="A3091" s="109"/>
      <c r="B3091" s="110"/>
      <c r="C3091" s="110"/>
      <c r="D3091" s="110"/>
      <c r="E3091" s="110"/>
      <c r="F3091" s="110"/>
      <c r="G3091" s="110"/>
      <c r="H3091" s="109"/>
      <c r="I3091" s="109"/>
      <c r="J3091" s="109"/>
      <c r="K3091" s="109"/>
      <c r="L3091" s="107" t="str">
        <f>IF(COUNTA('Master Tables'!$A3091:$C3091)=0,"",IF(COUNTA('Master Tables'!$D3091:$E3091,'Master Tables'!$I3091)=3,"Yes","No"))</f>
        <v/>
      </c>
      <c r="M3091" s="107">
        <f>COUNTA('Master Tables'!$D3091:$E3091,'Master Tables'!$I3091)+IF('Master Tables'!$J3091="Yes",1,0)</f>
        <v>0</v>
      </c>
      <c r="N3091" s="108">
        <f>IF('Master Tables'!$M3091&gt;0,4,0)</f>
        <v>0</v>
      </c>
    </row>
    <row r="3092" spans="1:14">
      <c r="A3092" s="109"/>
      <c r="B3092" s="110"/>
      <c r="C3092" s="110"/>
      <c r="D3092" s="110"/>
      <c r="E3092" s="110"/>
      <c r="F3092" s="110"/>
      <c r="G3092" s="110"/>
      <c r="H3092" s="109"/>
      <c r="I3092" s="109"/>
      <c r="J3092" s="109"/>
      <c r="K3092" s="109"/>
      <c r="L3092" s="107" t="str">
        <f>IF(COUNTA('Master Tables'!$A3092:$C3092)=0,"",IF(COUNTA('Master Tables'!$D3092:$E3092,'Master Tables'!$I3092)=3,"Yes","No"))</f>
        <v/>
      </c>
      <c r="M3092" s="107">
        <f>COUNTA('Master Tables'!$D3092:$E3092,'Master Tables'!$I3092)+IF('Master Tables'!$J3092="Yes",1,0)</f>
        <v>0</v>
      </c>
      <c r="N3092" s="108">
        <f>IF('Master Tables'!$M3092&gt;0,4,0)</f>
        <v>0</v>
      </c>
    </row>
    <row r="3093" spans="1:14">
      <c r="A3093" s="109"/>
      <c r="B3093" s="110"/>
      <c r="C3093" s="110"/>
      <c r="D3093" s="110"/>
      <c r="E3093" s="110"/>
      <c r="F3093" s="110"/>
      <c r="G3093" s="110"/>
      <c r="H3093" s="109"/>
      <c r="I3093" s="109"/>
      <c r="J3093" s="109"/>
      <c r="K3093" s="109"/>
      <c r="L3093" s="107" t="str">
        <f>IF(COUNTA('Master Tables'!$A3093:$C3093)=0,"",IF(COUNTA('Master Tables'!$D3093:$E3093,'Master Tables'!$I3093)=3,"Yes","No"))</f>
        <v/>
      </c>
      <c r="M3093" s="107">
        <f>COUNTA('Master Tables'!$D3093:$E3093,'Master Tables'!$I3093)+IF('Master Tables'!$J3093="Yes",1,0)</f>
        <v>0</v>
      </c>
      <c r="N3093" s="108">
        <f>IF('Master Tables'!$M3093&gt;0,4,0)</f>
        <v>0</v>
      </c>
    </row>
    <row r="3094" spans="1:14">
      <c r="A3094" s="109"/>
      <c r="B3094" s="110"/>
      <c r="C3094" s="110"/>
      <c r="D3094" s="110"/>
      <c r="E3094" s="110"/>
      <c r="F3094" s="110"/>
      <c r="G3094" s="110"/>
      <c r="H3094" s="109"/>
      <c r="I3094" s="109"/>
      <c r="J3094" s="109"/>
      <c r="K3094" s="109"/>
      <c r="L3094" s="107" t="str">
        <f>IF(COUNTA('Master Tables'!$A3094:$C3094)=0,"",IF(COUNTA('Master Tables'!$D3094:$E3094,'Master Tables'!$I3094)=3,"Yes","No"))</f>
        <v/>
      </c>
      <c r="M3094" s="107">
        <f>COUNTA('Master Tables'!$D3094:$E3094,'Master Tables'!$I3094)+IF('Master Tables'!$J3094="Yes",1,0)</f>
        <v>0</v>
      </c>
      <c r="N3094" s="108">
        <f>IF('Master Tables'!$M3094&gt;0,4,0)</f>
        <v>0</v>
      </c>
    </row>
    <row r="3095" spans="1:14">
      <c r="A3095" s="109"/>
      <c r="B3095" s="110"/>
      <c r="C3095" s="110"/>
      <c r="D3095" s="110"/>
      <c r="E3095" s="110"/>
      <c r="F3095" s="110"/>
      <c r="G3095" s="110"/>
      <c r="H3095" s="109"/>
      <c r="I3095" s="109"/>
      <c r="J3095" s="109"/>
      <c r="K3095" s="109"/>
      <c r="L3095" s="107" t="str">
        <f>IF(COUNTA('Master Tables'!$A3095:$C3095)=0,"",IF(COUNTA('Master Tables'!$D3095:$E3095,'Master Tables'!$I3095)=3,"Yes","No"))</f>
        <v/>
      </c>
      <c r="M3095" s="107">
        <f>COUNTA('Master Tables'!$D3095:$E3095,'Master Tables'!$I3095)+IF('Master Tables'!$J3095="Yes",1,0)</f>
        <v>0</v>
      </c>
      <c r="N3095" s="108">
        <f>IF('Master Tables'!$M3095&gt;0,4,0)</f>
        <v>0</v>
      </c>
    </row>
    <row r="3096" spans="1:14">
      <c r="A3096" s="109"/>
      <c r="B3096" s="110"/>
      <c r="C3096" s="110"/>
      <c r="D3096" s="110"/>
      <c r="E3096" s="110"/>
      <c r="F3096" s="110"/>
      <c r="G3096" s="110"/>
      <c r="H3096" s="109"/>
      <c r="I3096" s="109"/>
      <c r="J3096" s="109"/>
      <c r="K3096" s="109"/>
      <c r="L3096" s="107" t="str">
        <f>IF(COUNTA('Master Tables'!$A3096:$C3096)=0,"",IF(COUNTA('Master Tables'!$D3096:$E3096,'Master Tables'!$I3096)=3,"Yes","No"))</f>
        <v/>
      </c>
      <c r="M3096" s="107">
        <f>COUNTA('Master Tables'!$D3096:$E3096,'Master Tables'!$I3096)+IF('Master Tables'!$J3096="Yes",1,0)</f>
        <v>0</v>
      </c>
      <c r="N3096" s="108">
        <f>IF('Master Tables'!$M3096&gt;0,4,0)</f>
        <v>0</v>
      </c>
    </row>
    <row r="3097" spans="1:14">
      <c r="A3097" s="109"/>
      <c r="B3097" s="110"/>
      <c r="C3097" s="110"/>
      <c r="D3097" s="110"/>
      <c r="E3097" s="110"/>
      <c r="F3097" s="110"/>
      <c r="G3097" s="110"/>
      <c r="H3097" s="109"/>
      <c r="I3097" s="109"/>
      <c r="J3097" s="109"/>
      <c r="K3097" s="109"/>
      <c r="L3097" s="107" t="str">
        <f>IF(COUNTA('Master Tables'!$A3097:$C3097)=0,"",IF(COUNTA('Master Tables'!$D3097:$E3097,'Master Tables'!$I3097)=3,"Yes","No"))</f>
        <v/>
      </c>
      <c r="M3097" s="107">
        <f>COUNTA('Master Tables'!$D3097:$E3097,'Master Tables'!$I3097)+IF('Master Tables'!$J3097="Yes",1,0)</f>
        <v>0</v>
      </c>
      <c r="N3097" s="108">
        <f>IF('Master Tables'!$M3097&gt;0,4,0)</f>
        <v>0</v>
      </c>
    </row>
    <row r="3098" spans="1:14">
      <c r="A3098" s="109"/>
      <c r="B3098" s="110"/>
      <c r="C3098" s="110"/>
      <c r="D3098" s="110"/>
      <c r="E3098" s="110"/>
      <c r="F3098" s="110"/>
      <c r="G3098" s="110"/>
      <c r="H3098" s="109"/>
      <c r="I3098" s="109"/>
      <c r="J3098" s="109"/>
      <c r="K3098" s="109"/>
      <c r="L3098" s="107" t="str">
        <f>IF(COUNTA('Master Tables'!$A3098:$C3098)=0,"",IF(COUNTA('Master Tables'!$D3098:$E3098,'Master Tables'!$I3098)=3,"Yes","No"))</f>
        <v/>
      </c>
      <c r="M3098" s="107">
        <f>COUNTA('Master Tables'!$D3098:$E3098,'Master Tables'!$I3098)+IF('Master Tables'!$J3098="Yes",1,0)</f>
        <v>0</v>
      </c>
      <c r="N3098" s="108">
        <f>IF('Master Tables'!$M3098&gt;0,4,0)</f>
        <v>0</v>
      </c>
    </row>
    <row r="3099" spans="1:14">
      <c r="A3099" s="109"/>
      <c r="B3099" s="110"/>
      <c r="C3099" s="110"/>
      <c r="D3099" s="110"/>
      <c r="E3099" s="110"/>
      <c r="F3099" s="110"/>
      <c r="G3099" s="110"/>
      <c r="H3099" s="109"/>
      <c r="I3099" s="109"/>
      <c r="J3099" s="109"/>
      <c r="K3099" s="109"/>
      <c r="L3099" s="107" t="str">
        <f>IF(COUNTA('Master Tables'!$A3099:$C3099)=0,"",IF(COUNTA('Master Tables'!$D3099:$E3099,'Master Tables'!$I3099)=3,"Yes","No"))</f>
        <v/>
      </c>
      <c r="M3099" s="107">
        <f>COUNTA('Master Tables'!$D3099:$E3099,'Master Tables'!$I3099)+IF('Master Tables'!$J3099="Yes",1,0)</f>
        <v>0</v>
      </c>
      <c r="N3099" s="108">
        <f>IF('Master Tables'!$M3099&gt;0,4,0)</f>
        <v>0</v>
      </c>
    </row>
    <row r="3100" spans="1:14">
      <c r="A3100" s="109"/>
      <c r="B3100" s="110"/>
      <c r="C3100" s="110"/>
      <c r="D3100" s="110"/>
      <c r="E3100" s="110"/>
      <c r="F3100" s="110"/>
      <c r="G3100" s="110"/>
      <c r="H3100" s="109"/>
      <c r="I3100" s="109"/>
      <c r="J3100" s="109"/>
      <c r="K3100" s="109"/>
      <c r="L3100" s="107" t="str">
        <f>IF(COUNTA('Master Tables'!$A3100:$C3100)=0,"",IF(COUNTA('Master Tables'!$D3100:$E3100,'Master Tables'!$I3100)=3,"Yes","No"))</f>
        <v/>
      </c>
      <c r="M3100" s="107">
        <f>COUNTA('Master Tables'!$D3100:$E3100,'Master Tables'!$I3100)+IF('Master Tables'!$J3100="Yes",1,0)</f>
        <v>0</v>
      </c>
      <c r="N3100" s="108">
        <f>IF('Master Tables'!$M3100&gt;0,4,0)</f>
        <v>0</v>
      </c>
    </row>
    <row r="3101" spans="1:14">
      <c r="A3101" s="109"/>
      <c r="B3101" s="110"/>
      <c r="C3101" s="110"/>
      <c r="D3101" s="110"/>
      <c r="E3101" s="110"/>
      <c r="F3101" s="110"/>
      <c r="G3101" s="110"/>
      <c r="H3101" s="109"/>
      <c r="I3101" s="109"/>
      <c r="J3101" s="109"/>
      <c r="K3101" s="109"/>
      <c r="L3101" s="107" t="str">
        <f>IF(COUNTA('Master Tables'!$A3101:$C3101)=0,"",IF(COUNTA('Master Tables'!$D3101:$E3101,'Master Tables'!$I3101)=3,"Yes","No"))</f>
        <v/>
      </c>
      <c r="M3101" s="107">
        <f>COUNTA('Master Tables'!$D3101:$E3101,'Master Tables'!$I3101)+IF('Master Tables'!$J3101="Yes",1,0)</f>
        <v>0</v>
      </c>
      <c r="N3101" s="108">
        <f>IF('Master Tables'!$M3101&gt;0,4,0)</f>
        <v>0</v>
      </c>
    </row>
    <row r="3102" spans="1:14">
      <c r="A3102" s="109"/>
      <c r="B3102" s="110"/>
      <c r="C3102" s="110"/>
      <c r="D3102" s="110"/>
      <c r="E3102" s="110"/>
      <c r="F3102" s="110"/>
      <c r="G3102" s="110"/>
      <c r="H3102" s="109"/>
      <c r="I3102" s="109"/>
      <c r="J3102" s="109"/>
      <c r="K3102" s="109"/>
      <c r="L3102" s="107" t="str">
        <f>IF(COUNTA('Master Tables'!$A3102:$C3102)=0,"",IF(COUNTA('Master Tables'!$D3102:$E3102,'Master Tables'!$I3102)=3,"Yes","No"))</f>
        <v/>
      </c>
      <c r="M3102" s="107">
        <f>COUNTA('Master Tables'!$D3102:$E3102,'Master Tables'!$I3102)+IF('Master Tables'!$J3102="Yes",1,0)</f>
        <v>0</v>
      </c>
      <c r="N3102" s="108">
        <f>IF('Master Tables'!$M3102&gt;0,4,0)</f>
        <v>0</v>
      </c>
    </row>
    <row r="3103" spans="1:14">
      <c r="A3103" s="109"/>
      <c r="B3103" s="110"/>
      <c r="C3103" s="110"/>
      <c r="D3103" s="110"/>
      <c r="E3103" s="110"/>
      <c r="F3103" s="110"/>
      <c r="G3103" s="110"/>
      <c r="H3103" s="109"/>
      <c r="I3103" s="109"/>
      <c r="J3103" s="109"/>
      <c r="K3103" s="109"/>
      <c r="L3103" s="107" t="str">
        <f>IF(COUNTA('Master Tables'!$A3103:$C3103)=0,"",IF(COUNTA('Master Tables'!$D3103:$E3103,'Master Tables'!$I3103)=3,"Yes","No"))</f>
        <v/>
      </c>
      <c r="M3103" s="107">
        <f>COUNTA('Master Tables'!$D3103:$E3103,'Master Tables'!$I3103)+IF('Master Tables'!$J3103="Yes",1,0)</f>
        <v>0</v>
      </c>
      <c r="N3103" s="108">
        <f>IF('Master Tables'!$M3103&gt;0,4,0)</f>
        <v>0</v>
      </c>
    </row>
    <row r="3104" spans="1:14">
      <c r="A3104" s="109"/>
      <c r="B3104" s="110"/>
      <c r="C3104" s="110"/>
      <c r="D3104" s="110"/>
      <c r="E3104" s="110"/>
      <c r="F3104" s="110"/>
      <c r="G3104" s="110"/>
      <c r="H3104" s="109"/>
      <c r="I3104" s="109"/>
      <c r="J3104" s="109"/>
      <c r="K3104" s="109"/>
      <c r="L3104" s="107" t="str">
        <f>IF(COUNTA('Master Tables'!$A3104:$C3104)=0,"",IF(COUNTA('Master Tables'!$D3104:$E3104,'Master Tables'!$I3104)=3,"Yes","No"))</f>
        <v/>
      </c>
      <c r="M3104" s="107">
        <f>COUNTA('Master Tables'!$D3104:$E3104,'Master Tables'!$I3104)+IF('Master Tables'!$J3104="Yes",1,0)</f>
        <v>0</v>
      </c>
      <c r="N3104" s="108">
        <f>IF('Master Tables'!$M3104&gt;0,4,0)</f>
        <v>0</v>
      </c>
    </row>
    <row r="3105" spans="1:14">
      <c r="A3105" s="109"/>
      <c r="B3105" s="110"/>
      <c r="C3105" s="110"/>
      <c r="D3105" s="110"/>
      <c r="E3105" s="110"/>
      <c r="F3105" s="110"/>
      <c r="G3105" s="110"/>
      <c r="H3105" s="109"/>
      <c r="I3105" s="109"/>
      <c r="J3105" s="109"/>
      <c r="K3105" s="109"/>
      <c r="L3105" s="107" t="str">
        <f>IF(COUNTA('Master Tables'!$A3105:$C3105)=0,"",IF(COUNTA('Master Tables'!$D3105:$E3105,'Master Tables'!$I3105)=3,"Yes","No"))</f>
        <v/>
      </c>
      <c r="M3105" s="107">
        <f>COUNTA('Master Tables'!$D3105:$E3105,'Master Tables'!$I3105)+IF('Master Tables'!$J3105="Yes",1,0)</f>
        <v>0</v>
      </c>
      <c r="N3105" s="108">
        <f>IF('Master Tables'!$M3105&gt;0,4,0)</f>
        <v>0</v>
      </c>
    </row>
    <row r="3106" spans="1:14">
      <c r="A3106" s="109"/>
      <c r="B3106" s="110"/>
      <c r="C3106" s="110"/>
      <c r="D3106" s="110"/>
      <c r="E3106" s="110"/>
      <c r="F3106" s="110"/>
      <c r="G3106" s="110"/>
      <c r="H3106" s="109"/>
      <c r="I3106" s="109"/>
      <c r="J3106" s="109"/>
      <c r="K3106" s="109"/>
      <c r="L3106" s="107" t="str">
        <f>IF(COUNTA('Master Tables'!$A3106:$C3106)=0,"",IF(COUNTA('Master Tables'!$D3106:$E3106,'Master Tables'!$I3106)=3,"Yes","No"))</f>
        <v/>
      </c>
      <c r="M3106" s="107">
        <f>COUNTA('Master Tables'!$D3106:$E3106,'Master Tables'!$I3106)+IF('Master Tables'!$J3106="Yes",1,0)</f>
        <v>0</v>
      </c>
      <c r="N3106" s="108">
        <f>IF('Master Tables'!$M3106&gt;0,4,0)</f>
        <v>0</v>
      </c>
    </row>
    <row r="3107" spans="1:14">
      <c r="A3107" s="109"/>
      <c r="B3107" s="110"/>
      <c r="C3107" s="110"/>
      <c r="D3107" s="110"/>
      <c r="E3107" s="110"/>
      <c r="F3107" s="110"/>
      <c r="G3107" s="110"/>
      <c r="H3107" s="109"/>
      <c r="I3107" s="109"/>
      <c r="J3107" s="109"/>
      <c r="K3107" s="109"/>
      <c r="L3107" s="107" t="str">
        <f>IF(COUNTA('Master Tables'!$A3107:$C3107)=0,"",IF(COUNTA('Master Tables'!$D3107:$E3107,'Master Tables'!$I3107)=3,"Yes","No"))</f>
        <v/>
      </c>
      <c r="M3107" s="107">
        <f>COUNTA('Master Tables'!$D3107:$E3107,'Master Tables'!$I3107)+IF('Master Tables'!$J3107="Yes",1,0)</f>
        <v>0</v>
      </c>
      <c r="N3107" s="108">
        <f>IF('Master Tables'!$M3107&gt;0,4,0)</f>
        <v>0</v>
      </c>
    </row>
    <row r="3108" spans="1:14">
      <c r="A3108" s="109"/>
      <c r="B3108" s="110"/>
      <c r="C3108" s="110"/>
      <c r="D3108" s="110"/>
      <c r="E3108" s="110"/>
      <c r="F3108" s="110"/>
      <c r="G3108" s="110"/>
      <c r="H3108" s="109"/>
      <c r="I3108" s="109"/>
      <c r="J3108" s="109"/>
      <c r="K3108" s="109"/>
      <c r="L3108" s="107" t="str">
        <f>IF(COUNTA('Master Tables'!$A3108:$C3108)=0,"",IF(COUNTA('Master Tables'!$D3108:$E3108,'Master Tables'!$I3108)=3,"Yes","No"))</f>
        <v/>
      </c>
      <c r="M3108" s="107">
        <f>COUNTA('Master Tables'!$D3108:$E3108,'Master Tables'!$I3108)+IF('Master Tables'!$J3108="Yes",1,0)</f>
        <v>0</v>
      </c>
      <c r="N3108" s="108">
        <f>IF('Master Tables'!$M3108&gt;0,4,0)</f>
        <v>0</v>
      </c>
    </row>
    <row r="3109" spans="1:14">
      <c r="A3109" s="109"/>
      <c r="B3109" s="110"/>
      <c r="C3109" s="110"/>
      <c r="D3109" s="110"/>
      <c r="E3109" s="110"/>
      <c r="F3109" s="110"/>
      <c r="G3109" s="110"/>
      <c r="H3109" s="109"/>
      <c r="I3109" s="109"/>
      <c r="J3109" s="109"/>
      <c r="K3109" s="109"/>
      <c r="L3109" s="107" t="str">
        <f>IF(COUNTA('Master Tables'!$A3109:$C3109)=0,"",IF(COUNTA('Master Tables'!$D3109:$E3109,'Master Tables'!$I3109)=3,"Yes","No"))</f>
        <v/>
      </c>
      <c r="M3109" s="107">
        <f>COUNTA('Master Tables'!$D3109:$E3109,'Master Tables'!$I3109)+IF('Master Tables'!$J3109="Yes",1,0)</f>
        <v>0</v>
      </c>
      <c r="N3109" s="108">
        <f>IF('Master Tables'!$M3109&gt;0,4,0)</f>
        <v>0</v>
      </c>
    </row>
    <row r="3110" spans="1:14">
      <c r="A3110" s="109"/>
      <c r="B3110" s="110"/>
      <c r="C3110" s="110"/>
      <c r="D3110" s="110"/>
      <c r="E3110" s="110"/>
      <c r="F3110" s="110"/>
      <c r="G3110" s="110"/>
      <c r="H3110" s="109"/>
      <c r="I3110" s="109"/>
      <c r="J3110" s="109"/>
      <c r="K3110" s="109"/>
      <c r="L3110" s="107" t="str">
        <f>IF(COUNTA('Master Tables'!$A3110:$C3110)=0,"",IF(COUNTA('Master Tables'!$D3110:$E3110,'Master Tables'!$I3110)=3,"Yes","No"))</f>
        <v/>
      </c>
      <c r="M3110" s="107">
        <f>COUNTA('Master Tables'!$D3110:$E3110,'Master Tables'!$I3110)+IF('Master Tables'!$J3110="Yes",1,0)</f>
        <v>0</v>
      </c>
      <c r="N3110" s="108">
        <f>IF('Master Tables'!$M3110&gt;0,4,0)</f>
        <v>0</v>
      </c>
    </row>
    <row r="3111" spans="1:14">
      <c r="A3111" s="109"/>
      <c r="B3111" s="110"/>
      <c r="C3111" s="110"/>
      <c r="D3111" s="110"/>
      <c r="E3111" s="110"/>
      <c r="F3111" s="110"/>
      <c r="G3111" s="110"/>
      <c r="H3111" s="109"/>
      <c r="I3111" s="109"/>
      <c r="J3111" s="109"/>
      <c r="K3111" s="109"/>
      <c r="L3111" s="107" t="str">
        <f>IF(COUNTA('Master Tables'!$A3111:$C3111)=0,"",IF(COUNTA('Master Tables'!$D3111:$E3111,'Master Tables'!$I3111)=3,"Yes","No"))</f>
        <v/>
      </c>
      <c r="M3111" s="107">
        <f>COUNTA('Master Tables'!$D3111:$E3111,'Master Tables'!$I3111)+IF('Master Tables'!$J3111="Yes",1,0)</f>
        <v>0</v>
      </c>
      <c r="N3111" s="108">
        <f>IF('Master Tables'!$M3111&gt;0,4,0)</f>
        <v>0</v>
      </c>
    </row>
    <row r="3112" spans="1:14">
      <c r="A3112" s="109"/>
      <c r="B3112" s="110"/>
      <c r="C3112" s="110"/>
      <c r="D3112" s="110"/>
      <c r="E3112" s="110"/>
      <c r="F3112" s="110"/>
      <c r="G3112" s="110"/>
      <c r="H3112" s="109"/>
      <c r="I3112" s="109"/>
      <c r="J3112" s="109"/>
      <c r="K3112" s="109"/>
      <c r="L3112" s="107" t="str">
        <f>IF(COUNTA('Master Tables'!$A3112:$C3112)=0,"",IF(COUNTA('Master Tables'!$D3112:$E3112,'Master Tables'!$I3112)=3,"Yes","No"))</f>
        <v/>
      </c>
      <c r="M3112" s="107">
        <f>COUNTA('Master Tables'!$D3112:$E3112,'Master Tables'!$I3112)+IF('Master Tables'!$J3112="Yes",1,0)</f>
        <v>0</v>
      </c>
      <c r="N3112" s="108">
        <f>IF('Master Tables'!$M3112&gt;0,4,0)</f>
        <v>0</v>
      </c>
    </row>
    <row r="3113" spans="1:14">
      <c r="A3113" s="109"/>
      <c r="B3113" s="110"/>
      <c r="C3113" s="110"/>
      <c r="D3113" s="110"/>
      <c r="E3113" s="110"/>
      <c r="F3113" s="110"/>
      <c r="G3113" s="110"/>
      <c r="H3113" s="109"/>
      <c r="I3113" s="109"/>
      <c r="J3113" s="109"/>
      <c r="K3113" s="109"/>
      <c r="L3113" s="107" t="str">
        <f>IF(COUNTA('Master Tables'!$A3113:$C3113)=0,"",IF(COUNTA('Master Tables'!$D3113:$E3113,'Master Tables'!$I3113)=3,"Yes","No"))</f>
        <v/>
      </c>
      <c r="M3113" s="107">
        <f>COUNTA('Master Tables'!$D3113:$E3113,'Master Tables'!$I3113)+IF('Master Tables'!$J3113="Yes",1,0)</f>
        <v>0</v>
      </c>
      <c r="N3113" s="108">
        <f>IF('Master Tables'!$M3113&gt;0,4,0)</f>
        <v>0</v>
      </c>
    </row>
    <row r="3114" spans="1:14">
      <c r="A3114" s="109"/>
      <c r="B3114" s="110"/>
      <c r="C3114" s="110"/>
      <c r="D3114" s="110"/>
      <c r="E3114" s="110"/>
      <c r="F3114" s="110"/>
      <c r="G3114" s="110"/>
      <c r="H3114" s="109"/>
      <c r="I3114" s="109"/>
      <c r="J3114" s="109"/>
      <c r="K3114" s="109"/>
      <c r="L3114" s="107" t="str">
        <f>IF(COUNTA('Master Tables'!$A3114:$C3114)=0,"",IF(COUNTA('Master Tables'!$D3114:$E3114,'Master Tables'!$I3114)=3,"Yes","No"))</f>
        <v/>
      </c>
      <c r="M3114" s="107">
        <f>COUNTA('Master Tables'!$D3114:$E3114,'Master Tables'!$I3114)+IF('Master Tables'!$J3114="Yes",1,0)</f>
        <v>0</v>
      </c>
      <c r="N3114" s="108">
        <f>IF('Master Tables'!$M3114&gt;0,4,0)</f>
        <v>0</v>
      </c>
    </row>
    <row r="3115" spans="1:14">
      <c r="A3115" s="109"/>
      <c r="B3115" s="110"/>
      <c r="C3115" s="110"/>
      <c r="D3115" s="110"/>
      <c r="E3115" s="110"/>
      <c r="F3115" s="110"/>
      <c r="G3115" s="110"/>
      <c r="H3115" s="109"/>
      <c r="I3115" s="109"/>
      <c r="J3115" s="109"/>
      <c r="K3115" s="109"/>
      <c r="L3115" s="107" t="str">
        <f>IF(COUNTA('Master Tables'!$A3115:$C3115)=0,"",IF(COUNTA('Master Tables'!$D3115:$E3115,'Master Tables'!$I3115)=3,"Yes","No"))</f>
        <v/>
      </c>
      <c r="M3115" s="107">
        <f>COUNTA('Master Tables'!$D3115:$E3115,'Master Tables'!$I3115)+IF('Master Tables'!$J3115="Yes",1,0)</f>
        <v>0</v>
      </c>
      <c r="N3115" s="108">
        <f>IF('Master Tables'!$M3115&gt;0,4,0)</f>
        <v>0</v>
      </c>
    </row>
    <row r="3116" spans="1:14">
      <c r="A3116" s="109"/>
      <c r="B3116" s="110"/>
      <c r="C3116" s="110"/>
      <c r="D3116" s="110"/>
      <c r="E3116" s="110"/>
      <c r="F3116" s="110"/>
      <c r="G3116" s="110"/>
      <c r="H3116" s="109"/>
      <c r="I3116" s="109"/>
      <c r="J3116" s="109"/>
      <c r="K3116" s="109"/>
      <c r="L3116" s="107" t="str">
        <f>IF(COUNTA('Master Tables'!$A3116:$C3116)=0,"",IF(COUNTA('Master Tables'!$D3116:$E3116,'Master Tables'!$I3116)=3,"Yes","No"))</f>
        <v/>
      </c>
      <c r="M3116" s="107">
        <f>COUNTA('Master Tables'!$D3116:$E3116,'Master Tables'!$I3116)+IF('Master Tables'!$J3116="Yes",1,0)</f>
        <v>0</v>
      </c>
      <c r="N3116" s="108">
        <f>IF('Master Tables'!$M3116&gt;0,4,0)</f>
        <v>0</v>
      </c>
    </row>
    <row r="3117" spans="1:14">
      <c r="A3117" s="109"/>
      <c r="B3117" s="110"/>
      <c r="C3117" s="110"/>
      <c r="D3117" s="110"/>
      <c r="E3117" s="110"/>
      <c r="F3117" s="110"/>
      <c r="G3117" s="110"/>
      <c r="H3117" s="109"/>
      <c r="I3117" s="109"/>
      <c r="J3117" s="109"/>
      <c r="K3117" s="109"/>
      <c r="L3117" s="107" t="str">
        <f>IF(COUNTA('Master Tables'!$A3117:$C3117)=0,"",IF(COUNTA('Master Tables'!$D3117:$E3117,'Master Tables'!$I3117)=3,"Yes","No"))</f>
        <v/>
      </c>
      <c r="M3117" s="107">
        <f>COUNTA('Master Tables'!$D3117:$E3117,'Master Tables'!$I3117)+IF('Master Tables'!$J3117="Yes",1,0)</f>
        <v>0</v>
      </c>
      <c r="N3117" s="108">
        <f>IF('Master Tables'!$M3117&gt;0,4,0)</f>
        <v>0</v>
      </c>
    </row>
    <row r="3118" spans="1:14">
      <c r="A3118" s="109"/>
      <c r="B3118" s="110"/>
      <c r="C3118" s="110"/>
      <c r="D3118" s="110"/>
      <c r="E3118" s="110"/>
      <c r="F3118" s="110"/>
      <c r="G3118" s="110"/>
      <c r="H3118" s="109"/>
      <c r="I3118" s="109"/>
      <c r="J3118" s="109"/>
      <c r="K3118" s="109"/>
      <c r="L3118" s="107" t="str">
        <f>IF(COUNTA('Master Tables'!$A3118:$C3118)=0,"",IF(COUNTA('Master Tables'!$D3118:$E3118,'Master Tables'!$I3118)=3,"Yes","No"))</f>
        <v/>
      </c>
      <c r="M3118" s="107">
        <f>COUNTA('Master Tables'!$D3118:$E3118,'Master Tables'!$I3118)+IF('Master Tables'!$J3118="Yes",1,0)</f>
        <v>0</v>
      </c>
      <c r="N3118" s="108">
        <f>IF('Master Tables'!$M3118&gt;0,4,0)</f>
        <v>0</v>
      </c>
    </row>
    <row r="3119" spans="1:14">
      <c r="A3119" s="109"/>
      <c r="B3119" s="110"/>
      <c r="C3119" s="110"/>
      <c r="D3119" s="110"/>
      <c r="E3119" s="110"/>
      <c r="F3119" s="110"/>
      <c r="G3119" s="110"/>
      <c r="H3119" s="109"/>
      <c r="I3119" s="109"/>
      <c r="J3119" s="109"/>
      <c r="K3119" s="109"/>
      <c r="L3119" s="107" t="str">
        <f>IF(COUNTA('Master Tables'!$A3119:$C3119)=0,"",IF(COUNTA('Master Tables'!$D3119:$E3119,'Master Tables'!$I3119)=3,"Yes","No"))</f>
        <v/>
      </c>
      <c r="M3119" s="107">
        <f>COUNTA('Master Tables'!$D3119:$E3119,'Master Tables'!$I3119)+IF('Master Tables'!$J3119="Yes",1,0)</f>
        <v>0</v>
      </c>
      <c r="N3119" s="108">
        <f>IF('Master Tables'!$M3119&gt;0,4,0)</f>
        <v>0</v>
      </c>
    </row>
    <row r="3120" spans="1:14">
      <c r="A3120" s="109"/>
      <c r="B3120" s="110"/>
      <c r="C3120" s="110"/>
      <c r="D3120" s="110"/>
      <c r="E3120" s="110"/>
      <c r="F3120" s="110"/>
      <c r="G3120" s="110"/>
      <c r="H3120" s="109"/>
      <c r="I3120" s="109"/>
      <c r="J3120" s="109"/>
      <c r="K3120" s="109"/>
      <c r="L3120" s="107" t="str">
        <f>IF(COUNTA('Master Tables'!$A3120:$C3120)=0,"",IF(COUNTA('Master Tables'!$D3120:$E3120,'Master Tables'!$I3120)=3,"Yes","No"))</f>
        <v/>
      </c>
      <c r="M3120" s="107">
        <f>COUNTA('Master Tables'!$D3120:$E3120,'Master Tables'!$I3120)+IF('Master Tables'!$J3120="Yes",1,0)</f>
        <v>0</v>
      </c>
      <c r="N3120" s="108">
        <f>IF('Master Tables'!$M3120&gt;0,4,0)</f>
        <v>0</v>
      </c>
    </row>
    <row r="3121" spans="1:14">
      <c r="A3121" s="109"/>
      <c r="B3121" s="110"/>
      <c r="C3121" s="110"/>
      <c r="D3121" s="110"/>
      <c r="E3121" s="110"/>
      <c r="F3121" s="110"/>
      <c r="G3121" s="110"/>
      <c r="H3121" s="109"/>
      <c r="I3121" s="109"/>
      <c r="J3121" s="109"/>
      <c r="K3121" s="109"/>
      <c r="L3121" s="107" t="str">
        <f>IF(COUNTA('Master Tables'!$A3121:$C3121)=0,"",IF(COUNTA('Master Tables'!$D3121:$E3121,'Master Tables'!$I3121)=3,"Yes","No"))</f>
        <v/>
      </c>
      <c r="M3121" s="107">
        <f>COUNTA('Master Tables'!$D3121:$E3121,'Master Tables'!$I3121)+IF('Master Tables'!$J3121="Yes",1,0)</f>
        <v>0</v>
      </c>
      <c r="N3121" s="108">
        <f>IF('Master Tables'!$M3121&gt;0,4,0)</f>
        <v>0</v>
      </c>
    </row>
    <row r="3122" spans="1:14">
      <c r="A3122" s="109"/>
      <c r="B3122" s="110"/>
      <c r="C3122" s="110"/>
      <c r="D3122" s="110"/>
      <c r="E3122" s="110"/>
      <c r="F3122" s="110"/>
      <c r="G3122" s="110"/>
      <c r="H3122" s="109"/>
      <c r="I3122" s="109"/>
      <c r="J3122" s="109"/>
      <c r="K3122" s="109"/>
      <c r="L3122" s="107" t="str">
        <f>IF(COUNTA('Master Tables'!$A3122:$C3122)=0,"",IF(COUNTA('Master Tables'!$D3122:$E3122,'Master Tables'!$I3122)=3,"Yes","No"))</f>
        <v/>
      </c>
      <c r="M3122" s="107">
        <f>COUNTA('Master Tables'!$D3122:$E3122,'Master Tables'!$I3122)+IF('Master Tables'!$J3122="Yes",1,0)</f>
        <v>0</v>
      </c>
      <c r="N3122" s="108">
        <f>IF('Master Tables'!$M3122&gt;0,4,0)</f>
        <v>0</v>
      </c>
    </row>
    <row r="3123" spans="1:14">
      <c r="A3123" s="109"/>
      <c r="B3123" s="110"/>
      <c r="C3123" s="110"/>
      <c r="D3123" s="110"/>
      <c r="E3123" s="110"/>
      <c r="F3123" s="110"/>
      <c r="G3123" s="110"/>
      <c r="H3123" s="109"/>
      <c r="I3123" s="109"/>
      <c r="J3123" s="109"/>
      <c r="K3123" s="109"/>
      <c r="L3123" s="107" t="str">
        <f>IF(COUNTA('Master Tables'!$A3123:$C3123)=0,"",IF(COUNTA('Master Tables'!$D3123:$E3123,'Master Tables'!$I3123)=3,"Yes","No"))</f>
        <v/>
      </c>
      <c r="M3123" s="107">
        <f>COUNTA('Master Tables'!$D3123:$E3123,'Master Tables'!$I3123)+IF('Master Tables'!$J3123="Yes",1,0)</f>
        <v>0</v>
      </c>
      <c r="N3123" s="108">
        <f>IF('Master Tables'!$M3123&gt;0,4,0)</f>
        <v>0</v>
      </c>
    </row>
    <row r="3124" spans="1:14">
      <c r="A3124" s="109"/>
      <c r="B3124" s="110"/>
      <c r="C3124" s="110"/>
      <c r="D3124" s="110"/>
      <c r="E3124" s="110"/>
      <c r="F3124" s="110"/>
      <c r="G3124" s="110"/>
      <c r="H3124" s="109"/>
      <c r="I3124" s="109"/>
      <c r="J3124" s="109"/>
      <c r="K3124" s="109"/>
      <c r="L3124" s="107" t="str">
        <f>IF(COUNTA('Master Tables'!$A3124:$C3124)=0,"",IF(COUNTA('Master Tables'!$D3124:$E3124,'Master Tables'!$I3124)=3,"Yes","No"))</f>
        <v/>
      </c>
      <c r="M3124" s="107">
        <f>COUNTA('Master Tables'!$D3124:$E3124,'Master Tables'!$I3124)+IF('Master Tables'!$J3124="Yes",1,0)</f>
        <v>0</v>
      </c>
      <c r="N3124" s="108">
        <f>IF('Master Tables'!$M3124&gt;0,4,0)</f>
        <v>0</v>
      </c>
    </row>
    <row r="3125" spans="1:14">
      <c r="A3125" s="109"/>
      <c r="B3125" s="110"/>
      <c r="C3125" s="110"/>
      <c r="D3125" s="110"/>
      <c r="E3125" s="110"/>
      <c r="F3125" s="110"/>
      <c r="G3125" s="110"/>
      <c r="H3125" s="109"/>
      <c r="I3125" s="109"/>
      <c r="J3125" s="109"/>
      <c r="K3125" s="109"/>
      <c r="L3125" s="107" t="str">
        <f>IF(COUNTA('Master Tables'!$A3125:$C3125)=0,"",IF(COUNTA('Master Tables'!$D3125:$E3125,'Master Tables'!$I3125)=3,"Yes","No"))</f>
        <v/>
      </c>
      <c r="M3125" s="107">
        <f>COUNTA('Master Tables'!$D3125:$E3125,'Master Tables'!$I3125)+IF('Master Tables'!$J3125="Yes",1,0)</f>
        <v>0</v>
      </c>
      <c r="N3125" s="108">
        <f>IF('Master Tables'!$M3125&gt;0,4,0)</f>
        <v>0</v>
      </c>
    </row>
    <row r="3126" spans="1:14">
      <c r="A3126" s="109"/>
      <c r="B3126" s="110"/>
      <c r="C3126" s="110"/>
      <c r="D3126" s="110"/>
      <c r="E3126" s="110"/>
      <c r="F3126" s="110"/>
      <c r="G3126" s="110"/>
      <c r="H3126" s="109"/>
      <c r="I3126" s="109"/>
      <c r="J3126" s="109"/>
      <c r="K3126" s="109"/>
      <c r="L3126" s="107" t="str">
        <f>IF(COUNTA('Master Tables'!$A3126:$C3126)=0,"",IF(COUNTA('Master Tables'!$D3126:$E3126,'Master Tables'!$I3126)=3,"Yes","No"))</f>
        <v/>
      </c>
      <c r="M3126" s="107">
        <f>COUNTA('Master Tables'!$D3126:$E3126,'Master Tables'!$I3126)+IF('Master Tables'!$J3126="Yes",1,0)</f>
        <v>0</v>
      </c>
      <c r="N3126" s="108">
        <f>IF('Master Tables'!$M3126&gt;0,4,0)</f>
        <v>0</v>
      </c>
    </row>
    <row r="3127" spans="1:14">
      <c r="A3127" s="109"/>
      <c r="B3127" s="110"/>
      <c r="C3127" s="110"/>
      <c r="D3127" s="110"/>
      <c r="E3127" s="110"/>
      <c r="F3127" s="110"/>
      <c r="G3127" s="110"/>
      <c r="H3127" s="109"/>
      <c r="I3127" s="109"/>
      <c r="J3127" s="109"/>
      <c r="K3127" s="109"/>
      <c r="L3127" s="107" t="str">
        <f>IF(COUNTA('Master Tables'!$A3127:$C3127)=0,"",IF(COUNTA('Master Tables'!$D3127:$E3127,'Master Tables'!$I3127)=3,"Yes","No"))</f>
        <v/>
      </c>
      <c r="M3127" s="107">
        <f>COUNTA('Master Tables'!$D3127:$E3127,'Master Tables'!$I3127)+IF('Master Tables'!$J3127="Yes",1,0)</f>
        <v>0</v>
      </c>
      <c r="N3127" s="108">
        <f>IF('Master Tables'!$M3127&gt;0,4,0)</f>
        <v>0</v>
      </c>
    </row>
    <row r="3128" spans="1:14">
      <c r="A3128" s="109"/>
      <c r="B3128" s="110"/>
      <c r="C3128" s="110"/>
      <c r="D3128" s="110"/>
      <c r="E3128" s="110"/>
      <c r="F3128" s="110"/>
      <c r="G3128" s="110"/>
      <c r="H3128" s="109"/>
      <c r="I3128" s="109"/>
      <c r="J3128" s="109"/>
      <c r="K3128" s="109"/>
      <c r="L3128" s="107" t="str">
        <f>IF(COUNTA('Master Tables'!$A3128:$C3128)=0,"",IF(COUNTA('Master Tables'!$D3128:$E3128,'Master Tables'!$I3128)=3,"Yes","No"))</f>
        <v/>
      </c>
      <c r="M3128" s="107">
        <f>COUNTA('Master Tables'!$D3128:$E3128,'Master Tables'!$I3128)+IF('Master Tables'!$J3128="Yes",1,0)</f>
        <v>0</v>
      </c>
      <c r="N3128" s="108">
        <f>IF('Master Tables'!$M3128&gt;0,4,0)</f>
        <v>0</v>
      </c>
    </row>
    <row r="3129" spans="1:14">
      <c r="A3129" s="109"/>
      <c r="B3129" s="110"/>
      <c r="C3129" s="110"/>
      <c r="D3129" s="110"/>
      <c r="E3129" s="110"/>
      <c r="F3129" s="110"/>
      <c r="G3129" s="110"/>
      <c r="H3129" s="109"/>
      <c r="I3129" s="109"/>
      <c r="J3129" s="109"/>
      <c r="K3129" s="109"/>
      <c r="L3129" s="107" t="str">
        <f>IF(COUNTA('Master Tables'!$A3129:$C3129)=0,"",IF(COUNTA('Master Tables'!$D3129:$E3129,'Master Tables'!$I3129)=3,"Yes","No"))</f>
        <v/>
      </c>
      <c r="M3129" s="107">
        <f>COUNTA('Master Tables'!$D3129:$E3129,'Master Tables'!$I3129)+IF('Master Tables'!$J3129="Yes",1,0)</f>
        <v>0</v>
      </c>
      <c r="N3129" s="108">
        <f>IF('Master Tables'!$M3129&gt;0,4,0)</f>
        <v>0</v>
      </c>
    </row>
    <row r="3130" spans="1:14">
      <c r="A3130" s="109"/>
      <c r="B3130" s="110"/>
      <c r="C3130" s="110"/>
      <c r="D3130" s="110"/>
      <c r="E3130" s="110"/>
      <c r="F3130" s="110"/>
      <c r="G3130" s="110"/>
      <c r="H3130" s="109"/>
      <c r="I3130" s="109"/>
      <c r="J3130" s="109"/>
      <c r="K3130" s="109"/>
      <c r="L3130" s="107" t="str">
        <f>IF(COUNTA('Master Tables'!$A3130:$C3130)=0,"",IF(COUNTA('Master Tables'!$D3130:$E3130,'Master Tables'!$I3130)=3,"Yes","No"))</f>
        <v/>
      </c>
      <c r="M3130" s="107">
        <f>COUNTA('Master Tables'!$D3130:$E3130,'Master Tables'!$I3130)+IF('Master Tables'!$J3130="Yes",1,0)</f>
        <v>0</v>
      </c>
      <c r="N3130" s="108">
        <f>IF('Master Tables'!$M3130&gt;0,4,0)</f>
        <v>0</v>
      </c>
    </row>
    <row r="3131" spans="1:14">
      <c r="A3131" s="109"/>
      <c r="B3131" s="110"/>
      <c r="C3131" s="110"/>
      <c r="D3131" s="110"/>
      <c r="E3131" s="110"/>
      <c r="F3131" s="110"/>
      <c r="G3131" s="110"/>
      <c r="H3131" s="109"/>
      <c r="I3131" s="109"/>
      <c r="J3131" s="109"/>
      <c r="K3131" s="109"/>
      <c r="L3131" s="107" t="str">
        <f>IF(COUNTA('Master Tables'!$A3131:$C3131)=0,"",IF(COUNTA('Master Tables'!$D3131:$E3131,'Master Tables'!$I3131)=3,"Yes","No"))</f>
        <v/>
      </c>
      <c r="M3131" s="107">
        <f>COUNTA('Master Tables'!$D3131:$E3131,'Master Tables'!$I3131)+IF('Master Tables'!$J3131="Yes",1,0)</f>
        <v>0</v>
      </c>
      <c r="N3131" s="108">
        <f>IF('Master Tables'!$M3131&gt;0,4,0)</f>
        <v>0</v>
      </c>
    </row>
    <row r="3132" spans="1:14">
      <c r="A3132" s="109"/>
      <c r="B3132" s="110"/>
      <c r="C3132" s="110"/>
      <c r="D3132" s="110"/>
      <c r="E3132" s="110"/>
      <c r="F3132" s="110"/>
      <c r="G3132" s="110"/>
      <c r="H3132" s="109"/>
      <c r="I3132" s="109"/>
      <c r="J3132" s="109"/>
      <c r="K3132" s="109"/>
      <c r="L3132" s="107" t="str">
        <f>IF(COUNTA('Master Tables'!$A3132:$C3132)=0,"",IF(COUNTA('Master Tables'!$D3132:$E3132,'Master Tables'!$I3132)=3,"Yes","No"))</f>
        <v/>
      </c>
      <c r="M3132" s="107">
        <f>COUNTA('Master Tables'!$D3132:$E3132,'Master Tables'!$I3132)+IF('Master Tables'!$J3132="Yes",1,0)</f>
        <v>0</v>
      </c>
      <c r="N3132" s="108">
        <f>IF('Master Tables'!$M3132&gt;0,4,0)</f>
        <v>0</v>
      </c>
    </row>
    <row r="3133" spans="1:14">
      <c r="A3133" s="109"/>
      <c r="B3133" s="110"/>
      <c r="C3133" s="110"/>
      <c r="D3133" s="110"/>
      <c r="E3133" s="110"/>
      <c r="F3133" s="110"/>
      <c r="G3133" s="110"/>
      <c r="H3133" s="109"/>
      <c r="I3133" s="109"/>
      <c r="J3133" s="109"/>
      <c r="K3133" s="109"/>
      <c r="L3133" s="107" t="str">
        <f>IF(COUNTA('Master Tables'!$A3133:$C3133)=0,"",IF(COUNTA('Master Tables'!$D3133:$E3133,'Master Tables'!$I3133)=3,"Yes","No"))</f>
        <v/>
      </c>
      <c r="M3133" s="107">
        <f>COUNTA('Master Tables'!$D3133:$E3133,'Master Tables'!$I3133)+IF('Master Tables'!$J3133="Yes",1,0)</f>
        <v>0</v>
      </c>
      <c r="N3133" s="108">
        <f>IF('Master Tables'!$M3133&gt;0,4,0)</f>
        <v>0</v>
      </c>
    </row>
    <row r="3134" spans="1:14">
      <c r="A3134" s="109"/>
      <c r="B3134" s="110"/>
      <c r="C3134" s="110"/>
      <c r="D3134" s="110"/>
      <c r="E3134" s="110"/>
      <c r="F3134" s="110"/>
      <c r="G3134" s="110"/>
      <c r="H3134" s="109"/>
      <c r="I3134" s="109"/>
      <c r="J3134" s="109"/>
      <c r="K3134" s="109"/>
      <c r="L3134" s="107" t="str">
        <f>IF(COUNTA('Master Tables'!$A3134:$C3134)=0,"",IF(COUNTA('Master Tables'!$D3134:$E3134,'Master Tables'!$I3134)=3,"Yes","No"))</f>
        <v/>
      </c>
      <c r="M3134" s="107">
        <f>COUNTA('Master Tables'!$D3134:$E3134,'Master Tables'!$I3134)+IF('Master Tables'!$J3134="Yes",1,0)</f>
        <v>0</v>
      </c>
      <c r="N3134" s="108">
        <f>IF('Master Tables'!$M3134&gt;0,4,0)</f>
        <v>0</v>
      </c>
    </row>
    <row r="3135" spans="1:14">
      <c r="A3135" s="109"/>
      <c r="B3135" s="110"/>
      <c r="C3135" s="110"/>
      <c r="D3135" s="110"/>
      <c r="E3135" s="110"/>
      <c r="F3135" s="110"/>
      <c r="G3135" s="110"/>
      <c r="H3135" s="109"/>
      <c r="I3135" s="109"/>
      <c r="J3135" s="109"/>
      <c r="K3135" s="109"/>
      <c r="L3135" s="107" t="str">
        <f>IF(COUNTA('Master Tables'!$A3135:$C3135)=0,"",IF(COUNTA('Master Tables'!$D3135:$E3135,'Master Tables'!$I3135)=3,"Yes","No"))</f>
        <v/>
      </c>
      <c r="M3135" s="107">
        <f>COUNTA('Master Tables'!$D3135:$E3135,'Master Tables'!$I3135)+IF('Master Tables'!$J3135="Yes",1,0)</f>
        <v>0</v>
      </c>
      <c r="N3135" s="108">
        <f>IF('Master Tables'!$M3135&gt;0,4,0)</f>
        <v>0</v>
      </c>
    </row>
    <row r="3136" spans="1:14">
      <c r="A3136" s="109"/>
      <c r="B3136" s="110"/>
      <c r="C3136" s="110"/>
      <c r="D3136" s="110"/>
      <c r="E3136" s="110"/>
      <c r="F3136" s="110"/>
      <c r="G3136" s="110"/>
      <c r="H3136" s="109"/>
      <c r="I3136" s="109"/>
      <c r="J3136" s="109"/>
      <c r="K3136" s="109"/>
      <c r="L3136" s="107" t="str">
        <f>IF(COUNTA('Master Tables'!$A3136:$C3136)=0,"",IF(COUNTA('Master Tables'!$D3136:$E3136,'Master Tables'!$I3136)=3,"Yes","No"))</f>
        <v/>
      </c>
      <c r="M3136" s="107">
        <f>COUNTA('Master Tables'!$D3136:$E3136,'Master Tables'!$I3136)+IF('Master Tables'!$J3136="Yes",1,0)</f>
        <v>0</v>
      </c>
      <c r="N3136" s="108">
        <f>IF('Master Tables'!$M3136&gt;0,4,0)</f>
        <v>0</v>
      </c>
    </row>
    <row r="3137" spans="1:14">
      <c r="A3137" s="109"/>
      <c r="B3137" s="110"/>
      <c r="C3137" s="110"/>
      <c r="D3137" s="110"/>
      <c r="E3137" s="110"/>
      <c r="F3137" s="110"/>
      <c r="G3137" s="110"/>
      <c r="H3137" s="109"/>
      <c r="I3137" s="109"/>
      <c r="J3137" s="109"/>
      <c r="K3137" s="109"/>
      <c r="L3137" s="107" t="str">
        <f>IF(COUNTA('Master Tables'!$A3137:$C3137)=0,"",IF(COUNTA('Master Tables'!$D3137:$E3137,'Master Tables'!$I3137)=3,"Yes","No"))</f>
        <v/>
      </c>
      <c r="M3137" s="107">
        <f>COUNTA('Master Tables'!$D3137:$E3137,'Master Tables'!$I3137)+IF('Master Tables'!$J3137="Yes",1,0)</f>
        <v>0</v>
      </c>
      <c r="N3137" s="108">
        <f>IF('Master Tables'!$M3137&gt;0,4,0)</f>
        <v>0</v>
      </c>
    </row>
    <row r="3138" spans="1:14">
      <c r="A3138" s="109"/>
      <c r="B3138" s="110"/>
      <c r="C3138" s="110"/>
      <c r="D3138" s="110"/>
      <c r="E3138" s="110"/>
      <c r="F3138" s="110"/>
      <c r="G3138" s="110"/>
      <c r="H3138" s="109"/>
      <c r="I3138" s="109"/>
      <c r="J3138" s="109"/>
      <c r="K3138" s="109"/>
      <c r="L3138" s="107" t="str">
        <f>IF(COUNTA('Master Tables'!$A3138:$C3138)=0,"",IF(COUNTA('Master Tables'!$D3138:$E3138,'Master Tables'!$I3138)=3,"Yes","No"))</f>
        <v/>
      </c>
      <c r="M3138" s="107">
        <f>COUNTA('Master Tables'!$D3138:$E3138,'Master Tables'!$I3138)+IF('Master Tables'!$J3138="Yes",1,0)</f>
        <v>0</v>
      </c>
      <c r="N3138" s="108">
        <f>IF('Master Tables'!$M3138&gt;0,4,0)</f>
        <v>0</v>
      </c>
    </row>
    <row r="3139" spans="1:14">
      <c r="A3139" s="109"/>
      <c r="B3139" s="110"/>
      <c r="C3139" s="110"/>
      <c r="D3139" s="110"/>
      <c r="E3139" s="110"/>
      <c r="F3139" s="110"/>
      <c r="G3139" s="110"/>
      <c r="H3139" s="109"/>
      <c r="I3139" s="109"/>
      <c r="J3139" s="109"/>
      <c r="K3139" s="109"/>
      <c r="L3139" s="107" t="str">
        <f>IF(COUNTA('Master Tables'!$A3139:$C3139)=0,"",IF(COUNTA('Master Tables'!$D3139:$E3139,'Master Tables'!$I3139)=3,"Yes","No"))</f>
        <v/>
      </c>
      <c r="M3139" s="107">
        <f>COUNTA('Master Tables'!$D3139:$E3139,'Master Tables'!$I3139)+IF('Master Tables'!$J3139="Yes",1,0)</f>
        <v>0</v>
      </c>
      <c r="N3139" s="108">
        <f>IF('Master Tables'!$M3139&gt;0,4,0)</f>
        <v>0</v>
      </c>
    </row>
    <row r="3140" spans="1:14">
      <c r="A3140" s="109"/>
      <c r="B3140" s="110"/>
      <c r="C3140" s="110"/>
      <c r="D3140" s="110"/>
      <c r="E3140" s="110"/>
      <c r="F3140" s="110"/>
      <c r="G3140" s="110"/>
      <c r="H3140" s="109"/>
      <c r="I3140" s="109"/>
      <c r="J3140" s="109"/>
      <c r="K3140" s="109"/>
      <c r="L3140" s="107" t="str">
        <f>IF(COUNTA('Master Tables'!$A3140:$C3140)=0,"",IF(COUNTA('Master Tables'!$D3140:$E3140,'Master Tables'!$I3140)=3,"Yes","No"))</f>
        <v/>
      </c>
      <c r="M3140" s="107">
        <f>COUNTA('Master Tables'!$D3140:$E3140,'Master Tables'!$I3140)+IF('Master Tables'!$J3140="Yes",1,0)</f>
        <v>0</v>
      </c>
      <c r="N3140" s="108">
        <f>IF('Master Tables'!$M3140&gt;0,4,0)</f>
        <v>0</v>
      </c>
    </row>
    <row r="3141" spans="1:14">
      <c r="A3141" s="109"/>
      <c r="B3141" s="110"/>
      <c r="C3141" s="110"/>
      <c r="D3141" s="110"/>
      <c r="E3141" s="110"/>
      <c r="F3141" s="110"/>
      <c r="G3141" s="110"/>
      <c r="H3141" s="109"/>
      <c r="I3141" s="109"/>
      <c r="J3141" s="109"/>
      <c r="K3141" s="109"/>
      <c r="L3141" s="107" t="str">
        <f>IF(COUNTA('Master Tables'!$A3141:$C3141)=0,"",IF(COUNTA('Master Tables'!$D3141:$E3141,'Master Tables'!$I3141)=3,"Yes","No"))</f>
        <v/>
      </c>
      <c r="M3141" s="107">
        <f>COUNTA('Master Tables'!$D3141:$E3141,'Master Tables'!$I3141)+IF('Master Tables'!$J3141="Yes",1,0)</f>
        <v>0</v>
      </c>
      <c r="N3141" s="108">
        <f>IF('Master Tables'!$M3141&gt;0,4,0)</f>
        <v>0</v>
      </c>
    </row>
    <row r="3142" spans="1:14">
      <c r="A3142" s="109"/>
      <c r="B3142" s="110"/>
      <c r="C3142" s="110"/>
      <c r="D3142" s="110"/>
      <c r="E3142" s="110"/>
      <c r="F3142" s="110"/>
      <c r="G3142" s="110"/>
      <c r="H3142" s="109"/>
      <c r="I3142" s="109"/>
      <c r="J3142" s="109"/>
      <c r="K3142" s="109"/>
      <c r="L3142" s="107" t="str">
        <f>IF(COUNTA('Master Tables'!$A3142:$C3142)=0,"",IF(COUNTA('Master Tables'!$D3142:$E3142,'Master Tables'!$I3142)=3,"Yes","No"))</f>
        <v/>
      </c>
      <c r="M3142" s="107">
        <f>COUNTA('Master Tables'!$D3142:$E3142,'Master Tables'!$I3142)+IF('Master Tables'!$J3142="Yes",1,0)</f>
        <v>0</v>
      </c>
      <c r="N3142" s="108">
        <f>IF('Master Tables'!$M3142&gt;0,4,0)</f>
        <v>0</v>
      </c>
    </row>
    <row r="3143" spans="1:14">
      <c r="A3143" s="109"/>
      <c r="B3143" s="110"/>
      <c r="C3143" s="110"/>
      <c r="D3143" s="110"/>
      <c r="E3143" s="110"/>
      <c r="F3143" s="110"/>
      <c r="G3143" s="110"/>
      <c r="H3143" s="109"/>
      <c r="I3143" s="109"/>
      <c r="J3143" s="109"/>
      <c r="K3143" s="109"/>
      <c r="L3143" s="107" t="str">
        <f>IF(COUNTA('Master Tables'!$A3143:$C3143)=0,"",IF(COUNTA('Master Tables'!$D3143:$E3143,'Master Tables'!$I3143)=3,"Yes","No"))</f>
        <v/>
      </c>
      <c r="M3143" s="107">
        <f>COUNTA('Master Tables'!$D3143:$E3143,'Master Tables'!$I3143)+IF('Master Tables'!$J3143="Yes",1,0)</f>
        <v>0</v>
      </c>
      <c r="N3143" s="108">
        <f>IF('Master Tables'!$M3143&gt;0,4,0)</f>
        <v>0</v>
      </c>
    </row>
    <row r="3144" spans="1:14">
      <c r="A3144" s="109"/>
      <c r="B3144" s="110"/>
      <c r="C3144" s="110"/>
      <c r="D3144" s="110"/>
      <c r="E3144" s="110"/>
      <c r="F3144" s="110"/>
      <c r="G3144" s="110"/>
      <c r="H3144" s="109"/>
      <c r="I3144" s="109"/>
      <c r="J3144" s="109"/>
      <c r="K3144" s="109"/>
      <c r="L3144" s="107" t="str">
        <f>IF(COUNTA('Master Tables'!$A3144:$C3144)=0,"",IF(COUNTA('Master Tables'!$D3144:$E3144,'Master Tables'!$I3144)=3,"Yes","No"))</f>
        <v/>
      </c>
      <c r="M3144" s="107">
        <f>COUNTA('Master Tables'!$D3144:$E3144,'Master Tables'!$I3144)+IF('Master Tables'!$J3144="Yes",1,0)</f>
        <v>0</v>
      </c>
      <c r="N3144" s="108">
        <f>IF('Master Tables'!$M3144&gt;0,4,0)</f>
        <v>0</v>
      </c>
    </row>
    <row r="3145" spans="1:14">
      <c r="A3145" s="109"/>
      <c r="B3145" s="110"/>
      <c r="C3145" s="110"/>
      <c r="D3145" s="110"/>
      <c r="E3145" s="110"/>
      <c r="F3145" s="110"/>
      <c r="G3145" s="110"/>
      <c r="H3145" s="109"/>
      <c r="I3145" s="109"/>
      <c r="J3145" s="109"/>
      <c r="K3145" s="109"/>
      <c r="L3145" s="107" t="str">
        <f>IF(COUNTA('Master Tables'!$A3145:$C3145)=0,"",IF(COUNTA('Master Tables'!$D3145:$E3145,'Master Tables'!$I3145)=3,"Yes","No"))</f>
        <v/>
      </c>
      <c r="M3145" s="107">
        <f>COUNTA('Master Tables'!$D3145:$E3145,'Master Tables'!$I3145)+IF('Master Tables'!$J3145="Yes",1,0)</f>
        <v>0</v>
      </c>
      <c r="N3145" s="108">
        <f>IF('Master Tables'!$M3145&gt;0,4,0)</f>
        <v>0</v>
      </c>
    </row>
    <row r="3146" spans="1:14">
      <c r="A3146" s="109"/>
      <c r="B3146" s="110"/>
      <c r="C3146" s="110"/>
      <c r="D3146" s="110"/>
      <c r="E3146" s="110"/>
      <c r="F3146" s="110"/>
      <c r="G3146" s="110"/>
      <c r="H3146" s="109"/>
      <c r="I3146" s="109"/>
      <c r="J3146" s="109"/>
      <c r="K3146" s="109"/>
      <c r="L3146" s="107" t="str">
        <f>IF(COUNTA('Master Tables'!$A3146:$C3146)=0,"",IF(COUNTA('Master Tables'!$D3146:$E3146,'Master Tables'!$I3146)=3,"Yes","No"))</f>
        <v/>
      </c>
      <c r="M3146" s="107">
        <f>COUNTA('Master Tables'!$D3146:$E3146,'Master Tables'!$I3146)+IF('Master Tables'!$J3146="Yes",1,0)</f>
        <v>0</v>
      </c>
      <c r="N3146" s="108">
        <f>IF('Master Tables'!$M3146&gt;0,4,0)</f>
        <v>0</v>
      </c>
    </row>
    <row r="3147" spans="1:14">
      <c r="A3147" s="109"/>
      <c r="B3147" s="110"/>
      <c r="C3147" s="110"/>
      <c r="D3147" s="110"/>
      <c r="E3147" s="110"/>
      <c r="F3147" s="110"/>
      <c r="G3147" s="110"/>
      <c r="H3147" s="109"/>
      <c r="I3147" s="109"/>
      <c r="J3147" s="109"/>
      <c r="K3147" s="109"/>
      <c r="L3147" s="107" t="str">
        <f>IF(COUNTA('Master Tables'!$A3147:$C3147)=0,"",IF(COUNTA('Master Tables'!$D3147:$E3147,'Master Tables'!$I3147)=3,"Yes","No"))</f>
        <v/>
      </c>
      <c r="M3147" s="107">
        <f>COUNTA('Master Tables'!$D3147:$E3147,'Master Tables'!$I3147)+IF('Master Tables'!$J3147="Yes",1,0)</f>
        <v>0</v>
      </c>
      <c r="N3147" s="108">
        <f>IF('Master Tables'!$M3147&gt;0,4,0)</f>
        <v>0</v>
      </c>
    </row>
    <row r="3148" spans="1:14">
      <c r="A3148" s="109"/>
      <c r="B3148" s="110"/>
      <c r="C3148" s="110"/>
      <c r="D3148" s="110"/>
      <c r="E3148" s="110"/>
      <c r="F3148" s="110"/>
      <c r="G3148" s="110"/>
      <c r="H3148" s="109"/>
      <c r="I3148" s="109"/>
      <c r="J3148" s="109"/>
      <c r="K3148" s="109"/>
      <c r="L3148" s="107" t="str">
        <f>IF(COUNTA('Master Tables'!$A3148:$C3148)=0,"",IF(COUNTA('Master Tables'!$D3148:$E3148,'Master Tables'!$I3148)=3,"Yes","No"))</f>
        <v/>
      </c>
      <c r="M3148" s="107">
        <f>COUNTA('Master Tables'!$D3148:$E3148,'Master Tables'!$I3148)+IF('Master Tables'!$J3148="Yes",1,0)</f>
        <v>0</v>
      </c>
      <c r="N3148" s="108">
        <f>IF('Master Tables'!$M3148&gt;0,4,0)</f>
        <v>0</v>
      </c>
    </row>
    <row r="3149" spans="1:14">
      <c r="A3149" s="109"/>
      <c r="B3149" s="110"/>
      <c r="C3149" s="110"/>
      <c r="D3149" s="110"/>
      <c r="E3149" s="110"/>
      <c r="F3149" s="110"/>
      <c r="G3149" s="110"/>
      <c r="H3149" s="109"/>
      <c r="I3149" s="109"/>
      <c r="J3149" s="109"/>
      <c r="K3149" s="109"/>
      <c r="L3149" s="107" t="str">
        <f>IF(COUNTA('Master Tables'!$A3149:$C3149)=0,"",IF(COUNTA('Master Tables'!$D3149:$E3149,'Master Tables'!$I3149)=3,"Yes","No"))</f>
        <v/>
      </c>
      <c r="M3149" s="107">
        <f>COUNTA('Master Tables'!$D3149:$E3149,'Master Tables'!$I3149)+IF('Master Tables'!$J3149="Yes",1,0)</f>
        <v>0</v>
      </c>
      <c r="N3149" s="108">
        <f>IF('Master Tables'!$M3149&gt;0,4,0)</f>
        <v>0</v>
      </c>
    </row>
    <row r="3150" spans="1:14">
      <c r="A3150" s="109"/>
      <c r="B3150" s="110"/>
      <c r="C3150" s="110"/>
      <c r="D3150" s="110"/>
      <c r="E3150" s="110"/>
      <c r="F3150" s="110"/>
      <c r="G3150" s="110"/>
      <c r="H3150" s="109"/>
      <c r="I3150" s="109"/>
      <c r="J3150" s="109"/>
      <c r="K3150" s="109"/>
      <c r="L3150" s="107" t="str">
        <f>IF(COUNTA('Master Tables'!$A3150:$C3150)=0,"",IF(COUNTA('Master Tables'!$D3150:$E3150,'Master Tables'!$I3150)=3,"Yes","No"))</f>
        <v/>
      </c>
      <c r="M3150" s="107">
        <f>COUNTA('Master Tables'!$D3150:$E3150,'Master Tables'!$I3150)+IF('Master Tables'!$J3150="Yes",1,0)</f>
        <v>0</v>
      </c>
      <c r="N3150" s="108">
        <f>IF('Master Tables'!$M3150&gt;0,4,0)</f>
        <v>0</v>
      </c>
    </row>
    <row r="3151" spans="1:14">
      <c r="A3151" s="109"/>
      <c r="B3151" s="110"/>
      <c r="C3151" s="110"/>
      <c r="D3151" s="110"/>
      <c r="E3151" s="110"/>
      <c r="F3151" s="110"/>
      <c r="G3151" s="110"/>
      <c r="H3151" s="109"/>
      <c r="I3151" s="109"/>
      <c r="J3151" s="109"/>
      <c r="K3151" s="109"/>
      <c r="L3151" s="107" t="str">
        <f>IF(COUNTA('Master Tables'!$A3151:$C3151)=0,"",IF(COUNTA('Master Tables'!$D3151:$E3151,'Master Tables'!$I3151)=3,"Yes","No"))</f>
        <v/>
      </c>
      <c r="M3151" s="107">
        <f>COUNTA('Master Tables'!$D3151:$E3151,'Master Tables'!$I3151)+IF('Master Tables'!$J3151="Yes",1,0)</f>
        <v>0</v>
      </c>
      <c r="N3151" s="108">
        <f>IF('Master Tables'!$M3151&gt;0,4,0)</f>
        <v>0</v>
      </c>
    </row>
    <row r="3152" spans="1:14">
      <c r="A3152" s="109"/>
      <c r="B3152" s="110"/>
      <c r="C3152" s="110"/>
      <c r="D3152" s="110"/>
      <c r="E3152" s="110"/>
      <c r="F3152" s="110"/>
      <c r="G3152" s="110"/>
      <c r="H3152" s="109"/>
      <c r="I3152" s="109"/>
      <c r="J3152" s="109"/>
      <c r="K3152" s="109"/>
      <c r="L3152" s="107" t="str">
        <f>IF(COUNTA('Master Tables'!$A3152:$C3152)=0,"",IF(COUNTA('Master Tables'!$D3152:$E3152,'Master Tables'!$I3152)=3,"Yes","No"))</f>
        <v/>
      </c>
      <c r="M3152" s="107">
        <f>COUNTA('Master Tables'!$D3152:$E3152,'Master Tables'!$I3152)+IF('Master Tables'!$J3152="Yes",1,0)</f>
        <v>0</v>
      </c>
      <c r="N3152" s="108">
        <f>IF('Master Tables'!$M3152&gt;0,4,0)</f>
        <v>0</v>
      </c>
    </row>
    <row r="3153" spans="1:14">
      <c r="A3153" s="109"/>
      <c r="B3153" s="110"/>
      <c r="C3153" s="110"/>
      <c r="D3153" s="110"/>
      <c r="E3153" s="110"/>
      <c r="F3153" s="110"/>
      <c r="G3153" s="110"/>
      <c r="H3153" s="109"/>
      <c r="I3153" s="109"/>
      <c r="J3153" s="109"/>
      <c r="K3153" s="109"/>
      <c r="L3153" s="107" t="str">
        <f>IF(COUNTA('Master Tables'!$A3153:$C3153)=0,"",IF(COUNTA('Master Tables'!$D3153:$E3153,'Master Tables'!$I3153)=3,"Yes","No"))</f>
        <v/>
      </c>
      <c r="M3153" s="107">
        <f>COUNTA('Master Tables'!$D3153:$E3153,'Master Tables'!$I3153)+IF('Master Tables'!$J3153="Yes",1,0)</f>
        <v>0</v>
      </c>
      <c r="N3153" s="108">
        <f>IF('Master Tables'!$M3153&gt;0,4,0)</f>
        <v>0</v>
      </c>
    </row>
    <row r="3154" spans="1:14">
      <c r="A3154" s="109"/>
      <c r="B3154" s="110"/>
      <c r="C3154" s="110"/>
      <c r="D3154" s="110"/>
      <c r="E3154" s="110"/>
      <c r="F3154" s="110"/>
      <c r="G3154" s="110"/>
      <c r="H3154" s="109"/>
      <c r="I3154" s="109"/>
      <c r="J3154" s="109"/>
      <c r="K3154" s="109"/>
      <c r="L3154" s="107" t="str">
        <f>IF(COUNTA('Master Tables'!$A3154:$C3154)=0,"",IF(COUNTA('Master Tables'!$D3154:$E3154,'Master Tables'!$I3154)=3,"Yes","No"))</f>
        <v/>
      </c>
      <c r="M3154" s="107">
        <f>COUNTA('Master Tables'!$D3154:$E3154,'Master Tables'!$I3154)+IF('Master Tables'!$J3154="Yes",1,0)</f>
        <v>0</v>
      </c>
      <c r="N3154" s="108">
        <f>IF('Master Tables'!$M3154&gt;0,4,0)</f>
        <v>0</v>
      </c>
    </row>
    <row r="3155" spans="1:14">
      <c r="A3155" s="109"/>
      <c r="B3155" s="110"/>
      <c r="C3155" s="110"/>
      <c r="D3155" s="110"/>
      <c r="E3155" s="110"/>
      <c r="F3155" s="110"/>
      <c r="G3155" s="110"/>
      <c r="H3155" s="109"/>
      <c r="I3155" s="109"/>
      <c r="J3155" s="109"/>
      <c r="K3155" s="109"/>
      <c r="L3155" s="107" t="str">
        <f>IF(COUNTA('Master Tables'!$A3155:$C3155)=0,"",IF(COUNTA('Master Tables'!$D3155:$E3155,'Master Tables'!$I3155)=3,"Yes","No"))</f>
        <v/>
      </c>
      <c r="M3155" s="107">
        <f>COUNTA('Master Tables'!$D3155:$E3155,'Master Tables'!$I3155)+IF('Master Tables'!$J3155="Yes",1,0)</f>
        <v>0</v>
      </c>
      <c r="N3155" s="108">
        <f>IF('Master Tables'!$M3155&gt;0,4,0)</f>
        <v>0</v>
      </c>
    </row>
    <row r="3156" spans="1:14">
      <c r="A3156" s="109"/>
      <c r="B3156" s="110"/>
      <c r="C3156" s="110"/>
      <c r="D3156" s="110"/>
      <c r="E3156" s="110"/>
      <c r="F3156" s="110"/>
      <c r="G3156" s="110"/>
      <c r="H3156" s="109"/>
      <c r="I3156" s="109"/>
      <c r="J3156" s="109"/>
      <c r="K3156" s="109"/>
      <c r="L3156" s="107" t="str">
        <f>IF(COUNTA('Master Tables'!$A3156:$C3156)=0,"",IF(COUNTA('Master Tables'!$D3156:$E3156,'Master Tables'!$I3156)=3,"Yes","No"))</f>
        <v/>
      </c>
      <c r="M3156" s="107">
        <f>COUNTA('Master Tables'!$D3156:$E3156,'Master Tables'!$I3156)+IF('Master Tables'!$J3156="Yes",1,0)</f>
        <v>0</v>
      </c>
      <c r="N3156" s="108">
        <f>IF('Master Tables'!$M3156&gt;0,4,0)</f>
        <v>0</v>
      </c>
    </row>
    <row r="3157" spans="1:14">
      <c r="A3157" s="109"/>
      <c r="B3157" s="110"/>
      <c r="C3157" s="110"/>
      <c r="D3157" s="110"/>
      <c r="E3157" s="110"/>
      <c r="F3157" s="110"/>
      <c r="G3157" s="110"/>
      <c r="H3157" s="109"/>
      <c r="I3157" s="109"/>
      <c r="J3157" s="109"/>
      <c r="K3157" s="109"/>
      <c r="L3157" s="107" t="str">
        <f>IF(COUNTA('Master Tables'!$A3157:$C3157)=0,"",IF(COUNTA('Master Tables'!$D3157:$E3157,'Master Tables'!$I3157)=3,"Yes","No"))</f>
        <v/>
      </c>
      <c r="M3157" s="107">
        <f>COUNTA('Master Tables'!$D3157:$E3157,'Master Tables'!$I3157)+IF('Master Tables'!$J3157="Yes",1,0)</f>
        <v>0</v>
      </c>
      <c r="N3157" s="108">
        <f>IF('Master Tables'!$M3157&gt;0,4,0)</f>
        <v>0</v>
      </c>
    </row>
    <row r="3158" spans="1:14">
      <c r="A3158" s="109"/>
      <c r="B3158" s="110"/>
      <c r="C3158" s="110"/>
      <c r="D3158" s="110"/>
      <c r="E3158" s="110"/>
      <c r="F3158" s="110"/>
      <c r="G3158" s="110"/>
      <c r="H3158" s="109"/>
      <c r="I3158" s="109"/>
      <c r="J3158" s="109"/>
      <c r="K3158" s="109"/>
      <c r="L3158" s="107" t="str">
        <f>IF(COUNTA('Master Tables'!$A3158:$C3158)=0,"",IF(COUNTA('Master Tables'!$D3158:$E3158,'Master Tables'!$I3158)=3,"Yes","No"))</f>
        <v/>
      </c>
      <c r="M3158" s="107">
        <f>COUNTA('Master Tables'!$D3158:$E3158,'Master Tables'!$I3158)+IF('Master Tables'!$J3158="Yes",1,0)</f>
        <v>0</v>
      </c>
      <c r="N3158" s="108">
        <f>IF('Master Tables'!$M3158&gt;0,4,0)</f>
        <v>0</v>
      </c>
    </row>
    <row r="3159" spans="1:14">
      <c r="A3159" s="109"/>
      <c r="B3159" s="110"/>
      <c r="C3159" s="110"/>
      <c r="D3159" s="110"/>
      <c r="E3159" s="110"/>
      <c r="F3159" s="110"/>
      <c r="G3159" s="110"/>
      <c r="H3159" s="109"/>
      <c r="I3159" s="109"/>
      <c r="J3159" s="109"/>
      <c r="K3159" s="109"/>
      <c r="L3159" s="107" t="str">
        <f>IF(COUNTA('Master Tables'!$A3159:$C3159)=0,"",IF(COUNTA('Master Tables'!$D3159:$E3159,'Master Tables'!$I3159)=3,"Yes","No"))</f>
        <v/>
      </c>
      <c r="M3159" s="107">
        <f>COUNTA('Master Tables'!$D3159:$E3159,'Master Tables'!$I3159)+IF('Master Tables'!$J3159="Yes",1,0)</f>
        <v>0</v>
      </c>
      <c r="N3159" s="108">
        <f>IF('Master Tables'!$M3159&gt;0,4,0)</f>
        <v>0</v>
      </c>
    </row>
    <row r="3160" spans="1:14">
      <c r="A3160" s="109"/>
      <c r="B3160" s="110"/>
      <c r="C3160" s="110"/>
      <c r="D3160" s="110"/>
      <c r="E3160" s="110"/>
      <c r="F3160" s="110"/>
      <c r="G3160" s="110"/>
      <c r="H3160" s="109"/>
      <c r="I3160" s="109"/>
      <c r="J3160" s="109"/>
      <c r="K3160" s="109"/>
      <c r="L3160" s="107" t="str">
        <f>IF(COUNTA('Master Tables'!$A3160:$C3160)=0,"",IF(COUNTA('Master Tables'!$D3160:$E3160,'Master Tables'!$I3160)=3,"Yes","No"))</f>
        <v/>
      </c>
      <c r="M3160" s="107">
        <f>COUNTA('Master Tables'!$D3160:$E3160,'Master Tables'!$I3160)+IF('Master Tables'!$J3160="Yes",1,0)</f>
        <v>0</v>
      </c>
      <c r="N3160" s="108">
        <f>IF('Master Tables'!$M3160&gt;0,4,0)</f>
        <v>0</v>
      </c>
    </row>
    <row r="3161" spans="1:14">
      <c r="A3161" s="109"/>
      <c r="B3161" s="110"/>
      <c r="C3161" s="110"/>
      <c r="D3161" s="110"/>
      <c r="E3161" s="110"/>
      <c r="F3161" s="110"/>
      <c r="G3161" s="110"/>
      <c r="H3161" s="109"/>
      <c r="I3161" s="109"/>
      <c r="J3161" s="109"/>
      <c r="K3161" s="109"/>
      <c r="L3161" s="107" t="str">
        <f>IF(COUNTA('Master Tables'!$A3161:$C3161)=0,"",IF(COUNTA('Master Tables'!$D3161:$E3161,'Master Tables'!$I3161)=3,"Yes","No"))</f>
        <v/>
      </c>
      <c r="M3161" s="107">
        <f>COUNTA('Master Tables'!$D3161:$E3161,'Master Tables'!$I3161)+IF('Master Tables'!$J3161="Yes",1,0)</f>
        <v>0</v>
      </c>
      <c r="N3161" s="108">
        <f>IF('Master Tables'!$M3161&gt;0,4,0)</f>
        <v>0</v>
      </c>
    </row>
    <row r="3162" spans="1:14">
      <c r="A3162" s="109"/>
      <c r="B3162" s="110"/>
      <c r="C3162" s="110"/>
      <c r="D3162" s="110"/>
      <c r="E3162" s="110"/>
      <c r="F3162" s="110"/>
      <c r="G3162" s="110"/>
      <c r="H3162" s="109"/>
      <c r="I3162" s="109"/>
      <c r="J3162" s="109"/>
      <c r="K3162" s="109"/>
      <c r="L3162" s="107" t="str">
        <f>IF(COUNTA('Master Tables'!$A3162:$C3162)=0,"",IF(COUNTA('Master Tables'!$D3162:$E3162,'Master Tables'!$I3162)=3,"Yes","No"))</f>
        <v/>
      </c>
      <c r="M3162" s="107">
        <f>COUNTA('Master Tables'!$D3162:$E3162,'Master Tables'!$I3162)+IF('Master Tables'!$J3162="Yes",1,0)</f>
        <v>0</v>
      </c>
      <c r="N3162" s="108">
        <f>IF('Master Tables'!$M3162&gt;0,4,0)</f>
        <v>0</v>
      </c>
    </row>
    <row r="3163" spans="1:14">
      <c r="A3163" s="109"/>
      <c r="B3163" s="110"/>
      <c r="C3163" s="110"/>
      <c r="D3163" s="110"/>
      <c r="E3163" s="110"/>
      <c r="F3163" s="110"/>
      <c r="G3163" s="110"/>
      <c r="H3163" s="109"/>
      <c r="I3163" s="109"/>
      <c r="J3163" s="109"/>
      <c r="K3163" s="109"/>
      <c r="L3163" s="107" t="str">
        <f>IF(COUNTA('Master Tables'!$A3163:$C3163)=0,"",IF(COUNTA('Master Tables'!$D3163:$E3163,'Master Tables'!$I3163)=3,"Yes","No"))</f>
        <v/>
      </c>
      <c r="M3163" s="107">
        <f>COUNTA('Master Tables'!$D3163:$E3163,'Master Tables'!$I3163)+IF('Master Tables'!$J3163="Yes",1,0)</f>
        <v>0</v>
      </c>
      <c r="N3163" s="108">
        <f>IF('Master Tables'!$M3163&gt;0,4,0)</f>
        <v>0</v>
      </c>
    </row>
    <row r="3164" spans="1:14">
      <c r="A3164" s="109"/>
      <c r="B3164" s="110"/>
      <c r="C3164" s="110"/>
      <c r="D3164" s="110"/>
      <c r="E3164" s="110"/>
      <c r="F3164" s="110"/>
      <c r="G3164" s="110"/>
      <c r="H3164" s="109"/>
      <c r="I3164" s="109"/>
      <c r="J3164" s="109"/>
      <c r="K3164" s="109"/>
      <c r="L3164" s="107" t="str">
        <f>IF(COUNTA('Master Tables'!$A3164:$C3164)=0,"",IF(COUNTA('Master Tables'!$D3164:$E3164,'Master Tables'!$I3164)=3,"Yes","No"))</f>
        <v/>
      </c>
      <c r="M3164" s="107">
        <f>COUNTA('Master Tables'!$D3164:$E3164,'Master Tables'!$I3164)+IF('Master Tables'!$J3164="Yes",1,0)</f>
        <v>0</v>
      </c>
      <c r="N3164" s="108">
        <f>IF('Master Tables'!$M3164&gt;0,4,0)</f>
        <v>0</v>
      </c>
    </row>
    <row r="3165" spans="1:14">
      <c r="A3165" s="109"/>
      <c r="B3165" s="110"/>
      <c r="C3165" s="110"/>
      <c r="D3165" s="110"/>
      <c r="E3165" s="110"/>
      <c r="F3165" s="110"/>
      <c r="G3165" s="110"/>
      <c r="H3165" s="109"/>
      <c r="I3165" s="109"/>
      <c r="J3165" s="109"/>
      <c r="K3165" s="109"/>
      <c r="L3165" s="107" t="str">
        <f>IF(COUNTA('Master Tables'!$A3165:$C3165)=0,"",IF(COUNTA('Master Tables'!$D3165:$E3165,'Master Tables'!$I3165)=3,"Yes","No"))</f>
        <v/>
      </c>
      <c r="M3165" s="107">
        <f>COUNTA('Master Tables'!$D3165:$E3165,'Master Tables'!$I3165)+IF('Master Tables'!$J3165="Yes",1,0)</f>
        <v>0</v>
      </c>
      <c r="N3165" s="108">
        <f>IF('Master Tables'!$M3165&gt;0,4,0)</f>
        <v>0</v>
      </c>
    </row>
    <row r="3166" spans="1:14">
      <c r="A3166" s="109"/>
      <c r="B3166" s="110"/>
      <c r="C3166" s="110"/>
      <c r="D3166" s="110"/>
      <c r="E3166" s="110"/>
      <c r="F3166" s="110"/>
      <c r="G3166" s="110"/>
      <c r="H3166" s="109"/>
      <c r="I3166" s="109"/>
      <c r="J3166" s="109"/>
      <c r="K3166" s="109"/>
      <c r="L3166" s="107" t="str">
        <f>IF(COUNTA('Master Tables'!$A3166:$C3166)=0,"",IF(COUNTA('Master Tables'!$D3166:$E3166,'Master Tables'!$I3166)=3,"Yes","No"))</f>
        <v/>
      </c>
      <c r="M3166" s="107">
        <f>COUNTA('Master Tables'!$D3166:$E3166,'Master Tables'!$I3166)+IF('Master Tables'!$J3166="Yes",1,0)</f>
        <v>0</v>
      </c>
      <c r="N3166" s="108">
        <f>IF('Master Tables'!$M3166&gt;0,4,0)</f>
        <v>0</v>
      </c>
    </row>
    <row r="3167" spans="1:14">
      <c r="A3167" s="109"/>
      <c r="B3167" s="110"/>
      <c r="C3167" s="110"/>
      <c r="D3167" s="110"/>
      <c r="E3167" s="110"/>
      <c r="F3167" s="110"/>
      <c r="G3167" s="110"/>
      <c r="H3167" s="109"/>
      <c r="I3167" s="109"/>
      <c r="J3167" s="109"/>
      <c r="K3167" s="109"/>
      <c r="L3167" s="107" t="str">
        <f>IF(COUNTA('Master Tables'!$A3167:$C3167)=0,"",IF(COUNTA('Master Tables'!$D3167:$E3167,'Master Tables'!$I3167)=3,"Yes","No"))</f>
        <v/>
      </c>
      <c r="M3167" s="107">
        <f>COUNTA('Master Tables'!$D3167:$E3167,'Master Tables'!$I3167)+IF('Master Tables'!$J3167="Yes",1,0)</f>
        <v>0</v>
      </c>
      <c r="N3167" s="108">
        <f>IF('Master Tables'!$M3167&gt;0,4,0)</f>
        <v>0</v>
      </c>
    </row>
    <row r="3168" spans="1:14">
      <c r="A3168" s="109"/>
      <c r="B3168" s="110"/>
      <c r="C3168" s="110"/>
      <c r="D3168" s="110"/>
      <c r="E3168" s="110"/>
      <c r="F3168" s="110"/>
      <c r="G3168" s="110"/>
      <c r="H3168" s="109"/>
      <c r="I3168" s="109"/>
      <c r="J3168" s="109"/>
      <c r="K3168" s="109"/>
      <c r="L3168" s="107" t="str">
        <f>IF(COUNTA('Master Tables'!$A3168:$C3168)=0,"",IF(COUNTA('Master Tables'!$D3168:$E3168,'Master Tables'!$I3168)=3,"Yes","No"))</f>
        <v/>
      </c>
      <c r="M3168" s="107">
        <f>COUNTA('Master Tables'!$D3168:$E3168,'Master Tables'!$I3168)+IF('Master Tables'!$J3168="Yes",1,0)</f>
        <v>0</v>
      </c>
      <c r="N3168" s="108">
        <f>IF('Master Tables'!$M3168&gt;0,4,0)</f>
        <v>0</v>
      </c>
    </row>
    <row r="3169" spans="1:14">
      <c r="A3169" s="109"/>
      <c r="B3169" s="110"/>
      <c r="C3169" s="110"/>
      <c r="D3169" s="110"/>
      <c r="E3169" s="110"/>
      <c r="F3169" s="110"/>
      <c r="G3169" s="110"/>
      <c r="H3169" s="109"/>
      <c r="I3169" s="109"/>
      <c r="J3169" s="109"/>
      <c r="K3169" s="109"/>
      <c r="L3169" s="107" t="str">
        <f>IF(COUNTA('Master Tables'!$A3169:$C3169)=0,"",IF(COUNTA('Master Tables'!$D3169:$E3169,'Master Tables'!$I3169)=3,"Yes","No"))</f>
        <v/>
      </c>
      <c r="M3169" s="107">
        <f>COUNTA('Master Tables'!$D3169:$E3169,'Master Tables'!$I3169)+IF('Master Tables'!$J3169="Yes",1,0)</f>
        <v>0</v>
      </c>
      <c r="N3169" s="108">
        <f>IF('Master Tables'!$M3169&gt;0,4,0)</f>
        <v>0</v>
      </c>
    </row>
    <row r="3170" spans="1:14">
      <c r="A3170" s="109"/>
      <c r="B3170" s="110"/>
      <c r="C3170" s="110"/>
      <c r="D3170" s="110"/>
      <c r="E3170" s="110"/>
      <c r="F3170" s="110"/>
      <c r="G3170" s="110"/>
      <c r="H3170" s="109"/>
      <c r="I3170" s="109"/>
      <c r="J3170" s="109"/>
      <c r="K3170" s="109"/>
      <c r="L3170" s="107" t="str">
        <f>IF(COUNTA('Master Tables'!$A3170:$C3170)=0,"",IF(COUNTA('Master Tables'!$D3170:$E3170,'Master Tables'!$I3170)=3,"Yes","No"))</f>
        <v/>
      </c>
      <c r="M3170" s="107">
        <f>COUNTA('Master Tables'!$D3170:$E3170,'Master Tables'!$I3170)+IF('Master Tables'!$J3170="Yes",1,0)</f>
        <v>0</v>
      </c>
      <c r="N3170" s="108">
        <f>IF('Master Tables'!$M3170&gt;0,4,0)</f>
        <v>0</v>
      </c>
    </row>
    <row r="3171" spans="1:14">
      <c r="A3171" s="109"/>
      <c r="B3171" s="110"/>
      <c r="C3171" s="110"/>
      <c r="D3171" s="110"/>
      <c r="E3171" s="110"/>
      <c r="F3171" s="110"/>
      <c r="G3171" s="110"/>
      <c r="H3171" s="109"/>
      <c r="I3171" s="109"/>
      <c r="J3171" s="109"/>
      <c r="K3171" s="109"/>
      <c r="L3171" s="107" t="str">
        <f>IF(COUNTA('Master Tables'!$A3171:$C3171)=0,"",IF(COUNTA('Master Tables'!$D3171:$E3171,'Master Tables'!$I3171)=3,"Yes","No"))</f>
        <v/>
      </c>
      <c r="M3171" s="107">
        <f>COUNTA('Master Tables'!$D3171:$E3171,'Master Tables'!$I3171)+IF('Master Tables'!$J3171="Yes",1,0)</f>
        <v>0</v>
      </c>
      <c r="N3171" s="108">
        <f>IF('Master Tables'!$M3171&gt;0,4,0)</f>
        <v>0</v>
      </c>
    </row>
    <row r="3172" spans="1:14">
      <c r="A3172" s="109"/>
      <c r="B3172" s="110"/>
      <c r="C3172" s="110"/>
      <c r="D3172" s="110"/>
      <c r="E3172" s="110"/>
      <c r="F3172" s="110"/>
      <c r="G3172" s="110"/>
      <c r="H3172" s="109"/>
      <c r="I3172" s="109"/>
      <c r="J3172" s="109"/>
      <c r="K3172" s="109"/>
      <c r="L3172" s="107" t="str">
        <f>IF(COUNTA('Master Tables'!$A3172:$C3172)=0,"",IF(COUNTA('Master Tables'!$D3172:$E3172,'Master Tables'!$I3172)=3,"Yes","No"))</f>
        <v/>
      </c>
      <c r="M3172" s="107">
        <f>COUNTA('Master Tables'!$D3172:$E3172,'Master Tables'!$I3172)+IF('Master Tables'!$J3172="Yes",1,0)</f>
        <v>0</v>
      </c>
      <c r="N3172" s="108">
        <f>IF('Master Tables'!$M3172&gt;0,4,0)</f>
        <v>0</v>
      </c>
    </row>
    <row r="3173" spans="1:14">
      <c r="A3173" s="109"/>
      <c r="B3173" s="110"/>
      <c r="C3173" s="110"/>
      <c r="D3173" s="110"/>
      <c r="E3173" s="110"/>
      <c r="F3173" s="110"/>
      <c r="G3173" s="110"/>
      <c r="H3173" s="109"/>
      <c r="I3173" s="109"/>
      <c r="J3173" s="109"/>
      <c r="K3173" s="109"/>
      <c r="L3173" s="107" t="str">
        <f>IF(COUNTA('Master Tables'!$A3173:$C3173)=0,"",IF(COUNTA('Master Tables'!$D3173:$E3173,'Master Tables'!$I3173)=3,"Yes","No"))</f>
        <v/>
      </c>
      <c r="M3173" s="107">
        <f>COUNTA('Master Tables'!$D3173:$E3173,'Master Tables'!$I3173)+IF('Master Tables'!$J3173="Yes",1,0)</f>
        <v>0</v>
      </c>
      <c r="N3173" s="108">
        <f>IF('Master Tables'!$M3173&gt;0,4,0)</f>
        <v>0</v>
      </c>
    </row>
    <row r="3174" spans="1:14">
      <c r="A3174" s="109"/>
      <c r="B3174" s="110"/>
      <c r="C3174" s="110"/>
      <c r="D3174" s="110"/>
      <c r="E3174" s="110"/>
      <c r="F3174" s="110"/>
      <c r="G3174" s="110"/>
      <c r="H3174" s="109"/>
      <c r="I3174" s="109"/>
      <c r="J3174" s="109"/>
      <c r="K3174" s="109"/>
      <c r="L3174" s="107" t="str">
        <f>IF(COUNTA('Master Tables'!$A3174:$C3174)=0,"",IF(COUNTA('Master Tables'!$D3174:$E3174,'Master Tables'!$I3174)=3,"Yes","No"))</f>
        <v/>
      </c>
      <c r="M3174" s="107">
        <f>COUNTA('Master Tables'!$D3174:$E3174,'Master Tables'!$I3174)+IF('Master Tables'!$J3174="Yes",1,0)</f>
        <v>0</v>
      </c>
      <c r="N3174" s="108">
        <f>IF('Master Tables'!$M3174&gt;0,4,0)</f>
        <v>0</v>
      </c>
    </row>
    <row r="3175" spans="1:14">
      <c r="A3175" s="109"/>
      <c r="B3175" s="110"/>
      <c r="C3175" s="110"/>
      <c r="D3175" s="110"/>
      <c r="E3175" s="110"/>
      <c r="F3175" s="110"/>
      <c r="G3175" s="110"/>
      <c r="H3175" s="109"/>
      <c r="I3175" s="109"/>
      <c r="J3175" s="109"/>
      <c r="K3175" s="109"/>
      <c r="L3175" s="107" t="str">
        <f>IF(COUNTA('Master Tables'!$A3175:$C3175)=0,"",IF(COUNTA('Master Tables'!$D3175:$E3175,'Master Tables'!$I3175)=3,"Yes","No"))</f>
        <v/>
      </c>
      <c r="M3175" s="107">
        <f>COUNTA('Master Tables'!$D3175:$E3175,'Master Tables'!$I3175)+IF('Master Tables'!$J3175="Yes",1,0)</f>
        <v>0</v>
      </c>
      <c r="N3175" s="108">
        <f>IF('Master Tables'!$M3175&gt;0,4,0)</f>
        <v>0</v>
      </c>
    </row>
    <row r="3176" spans="1:14">
      <c r="A3176" s="109"/>
      <c r="B3176" s="110"/>
      <c r="C3176" s="110"/>
      <c r="D3176" s="110"/>
      <c r="E3176" s="110"/>
      <c r="F3176" s="110"/>
      <c r="G3176" s="110"/>
      <c r="H3176" s="109"/>
      <c r="I3176" s="109"/>
      <c r="J3176" s="109"/>
      <c r="K3176" s="109"/>
      <c r="L3176" s="107" t="str">
        <f>IF(COUNTA('Master Tables'!$A3176:$C3176)=0,"",IF(COUNTA('Master Tables'!$D3176:$E3176,'Master Tables'!$I3176)=3,"Yes","No"))</f>
        <v/>
      </c>
      <c r="M3176" s="107">
        <f>COUNTA('Master Tables'!$D3176:$E3176,'Master Tables'!$I3176)+IF('Master Tables'!$J3176="Yes",1,0)</f>
        <v>0</v>
      </c>
      <c r="N3176" s="108">
        <f>IF('Master Tables'!$M3176&gt;0,4,0)</f>
        <v>0</v>
      </c>
    </row>
    <row r="3177" spans="1:14">
      <c r="A3177" s="109"/>
      <c r="B3177" s="110"/>
      <c r="C3177" s="110"/>
      <c r="D3177" s="110"/>
      <c r="E3177" s="110"/>
      <c r="F3177" s="110"/>
      <c r="G3177" s="110"/>
      <c r="H3177" s="109"/>
      <c r="I3177" s="109"/>
      <c r="J3177" s="109"/>
      <c r="K3177" s="109"/>
      <c r="L3177" s="107" t="str">
        <f>IF(COUNTA('Master Tables'!$A3177:$C3177)=0,"",IF(COUNTA('Master Tables'!$D3177:$E3177,'Master Tables'!$I3177)=3,"Yes","No"))</f>
        <v/>
      </c>
      <c r="M3177" s="107">
        <f>COUNTA('Master Tables'!$D3177:$E3177,'Master Tables'!$I3177)+IF('Master Tables'!$J3177="Yes",1,0)</f>
        <v>0</v>
      </c>
      <c r="N3177" s="108">
        <f>IF('Master Tables'!$M3177&gt;0,4,0)</f>
        <v>0</v>
      </c>
    </row>
    <row r="3178" spans="1:14">
      <c r="A3178" s="109"/>
      <c r="B3178" s="110"/>
      <c r="C3178" s="110"/>
      <c r="D3178" s="110"/>
      <c r="E3178" s="110"/>
      <c r="F3178" s="110"/>
      <c r="G3178" s="110"/>
      <c r="H3178" s="109"/>
      <c r="I3178" s="109"/>
      <c r="J3178" s="109"/>
      <c r="K3178" s="109"/>
      <c r="L3178" s="107" t="str">
        <f>IF(COUNTA('Master Tables'!$A3178:$C3178)=0,"",IF(COUNTA('Master Tables'!$D3178:$E3178,'Master Tables'!$I3178)=3,"Yes","No"))</f>
        <v/>
      </c>
      <c r="M3178" s="107">
        <f>COUNTA('Master Tables'!$D3178:$E3178,'Master Tables'!$I3178)+IF('Master Tables'!$J3178="Yes",1,0)</f>
        <v>0</v>
      </c>
      <c r="N3178" s="108">
        <f>IF('Master Tables'!$M3178&gt;0,4,0)</f>
        <v>0</v>
      </c>
    </row>
    <row r="3179" spans="1:14">
      <c r="A3179" s="109"/>
      <c r="B3179" s="110"/>
      <c r="C3179" s="110"/>
      <c r="D3179" s="110"/>
      <c r="E3179" s="110"/>
      <c r="F3179" s="110"/>
      <c r="G3179" s="110"/>
      <c r="H3179" s="109"/>
      <c r="I3179" s="109"/>
      <c r="J3179" s="109"/>
      <c r="K3179" s="109"/>
      <c r="L3179" s="107" t="str">
        <f>IF(COUNTA('Master Tables'!$A3179:$C3179)=0,"",IF(COUNTA('Master Tables'!$D3179:$E3179,'Master Tables'!$I3179)=3,"Yes","No"))</f>
        <v/>
      </c>
      <c r="M3179" s="107">
        <f>COUNTA('Master Tables'!$D3179:$E3179,'Master Tables'!$I3179)+IF('Master Tables'!$J3179="Yes",1,0)</f>
        <v>0</v>
      </c>
      <c r="N3179" s="108">
        <f>IF('Master Tables'!$M3179&gt;0,4,0)</f>
        <v>0</v>
      </c>
    </row>
    <row r="3180" spans="1:14">
      <c r="A3180" s="109"/>
      <c r="B3180" s="110"/>
      <c r="C3180" s="110"/>
      <c r="D3180" s="110"/>
      <c r="E3180" s="110"/>
      <c r="F3180" s="110"/>
      <c r="G3180" s="110"/>
      <c r="H3180" s="109"/>
      <c r="I3180" s="109"/>
      <c r="J3180" s="109"/>
      <c r="K3180" s="109"/>
      <c r="L3180" s="107" t="str">
        <f>IF(COUNTA('Master Tables'!$A3180:$C3180)=0,"",IF(COUNTA('Master Tables'!$D3180:$E3180,'Master Tables'!$I3180)=3,"Yes","No"))</f>
        <v/>
      </c>
      <c r="M3180" s="107">
        <f>COUNTA('Master Tables'!$D3180:$E3180,'Master Tables'!$I3180)+IF('Master Tables'!$J3180="Yes",1,0)</f>
        <v>0</v>
      </c>
      <c r="N3180" s="108">
        <f>IF('Master Tables'!$M3180&gt;0,4,0)</f>
        <v>0</v>
      </c>
    </row>
    <row r="3181" spans="1:14">
      <c r="A3181" s="109"/>
      <c r="B3181" s="110"/>
      <c r="C3181" s="110"/>
      <c r="D3181" s="110"/>
      <c r="E3181" s="110"/>
      <c r="F3181" s="110"/>
      <c r="G3181" s="110"/>
      <c r="H3181" s="109"/>
      <c r="I3181" s="109"/>
      <c r="J3181" s="109"/>
      <c r="K3181" s="109"/>
      <c r="L3181" s="107" t="str">
        <f>IF(COUNTA('Master Tables'!$A3181:$C3181)=0,"",IF(COUNTA('Master Tables'!$D3181:$E3181,'Master Tables'!$I3181)=3,"Yes","No"))</f>
        <v/>
      </c>
      <c r="M3181" s="107">
        <f>COUNTA('Master Tables'!$D3181:$E3181,'Master Tables'!$I3181)+IF('Master Tables'!$J3181="Yes",1,0)</f>
        <v>0</v>
      </c>
      <c r="N3181" s="108">
        <f>IF('Master Tables'!$M3181&gt;0,4,0)</f>
        <v>0</v>
      </c>
    </row>
    <row r="3182" spans="1:14">
      <c r="A3182" s="109"/>
      <c r="B3182" s="110"/>
      <c r="C3182" s="110"/>
      <c r="D3182" s="110"/>
      <c r="E3182" s="110"/>
      <c r="F3182" s="110"/>
      <c r="G3182" s="110"/>
      <c r="H3182" s="109"/>
      <c r="I3182" s="109"/>
      <c r="J3182" s="109"/>
      <c r="K3182" s="109"/>
      <c r="L3182" s="107" t="str">
        <f>IF(COUNTA('Master Tables'!$A3182:$C3182)=0,"",IF(COUNTA('Master Tables'!$D3182:$E3182,'Master Tables'!$I3182)=3,"Yes","No"))</f>
        <v/>
      </c>
      <c r="M3182" s="107">
        <f>COUNTA('Master Tables'!$D3182:$E3182,'Master Tables'!$I3182)+IF('Master Tables'!$J3182="Yes",1,0)</f>
        <v>0</v>
      </c>
      <c r="N3182" s="108">
        <f>IF('Master Tables'!$M3182&gt;0,4,0)</f>
        <v>0</v>
      </c>
    </row>
    <row r="3183" spans="1:14">
      <c r="A3183" s="109"/>
      <c r="B3183" s="110"/>
      <c r="C3183" s="110"/>
      <c r="D3183" s="110"/>
      <c r="E3183" s="110"/>
      <c r="F3183" s="110"/>
      <c r="G3183" s="110"/>
      <c r="H3183" s="109"/>
      <c r="I3183" s="109"/>
      <c r="J3183" s="109"/>
      <c r="K3183" s="109"/>
      <c r="L3183" s="107" t="str">
        <f>IF(COUNTA('Master Tables'!$A3183:$C3183)=0,"",IF(COUNTA('Master Tables'!$D3183:$E3183,'Master Tables'!$I3183)=3,"Yes","No"))</f>
        <v/>
      </c>
      <c r="M3183" s="107">
        <f>COUNTA('Master Tables'!$D3183:$E3183,'Master Tables'!$I3183)+IF('Master Tables'!$J3183="Yes",1,0)</f>
        <v>0</v>
      </c>
      <c r="N3183" s="108">
        <f>IF('Master Tables'!$M3183&gt;0,4,0)</f>
        <v>0</v>
      </c>
    </row>
    <row r="3184" spans="1:14">
      <c r="A3184" s="109"/>
      <c r="B3184" s="110"/>
      <c r="C3184" s="110"/>
      <c r="D3184" s="110"/>
      <c r="E3184" s="110"/>
      <c r="F3184" s="110"/>
      <c r="G3184" s="110"/>
      <c r="H3184" s="109"/>
      <c r="I3184" s="109"/>
      <c r="J3184" s="109"/>
      <c r="K3184" s="109"/>
      <c r="L3184" s="107" t="str">
        <f>IF(COUNTA('Master Tables'!$A3184:$C3184)=0,"",IF(COUNTA('Master Tables'!$D3184:$E3184,'Master Tables'!$I3184)=3,"Yes","No"))</f>
        <v/>
      </c>
      <c r="M3184" s="107">
        <f>COUNTA('Master Tables'!$D3184:$E3184,'Master Tables'!$I3184)+IF('Master Tables'!$J3184="Yes",1,0)</f>
        <v>0</v>
      </c>
      <c r="N3184" s="108">
        <f>IF('Master Tables'!$M3184&gt;0,4,0)</f>
        <v>0</v>
      </c>
    </row>
    <row r="3185" spans="1:14">
      <c r="A3185" s="109"/>
      <c r="B3185" s="110"/>
      <c r="C3185" s="110"/>
      <c r="D3185" s="110"/>
      <c r="E3185" s="110"/>
      <c r="F3185" s="110"/>
      <c r="G3185" s="110"/>
      <c r="H3185" s="109"/>
      <c r="I3185" s="109"/>
      <c r="J3185" s="109"/>
      <c r="K3185" s="109"/>
      <c r="L3185" s="107" t="str">
        <f>IF(COUNTA('Master Tables'!$A3185:$C3185)=0,"",IF(COUNTA('Master Tables'!$D3185:$E3185,'Master Tables'!$I3185)=3,"Yes","No"))</f>
        <v/>
      </c>
      <c r="M3185" s="107">
        <f>COUNTA('Master Tables'!$D3185:$E3185,'Master Tables'!$I3185)+IF('Master Tables'!$J3185="Yes",1,0)</f>
        <v>0</v>
      </c>
      <c r="N3185" s="108">
        <f>IF('Master Tables'!$M3185&gt;0,4,0)</f>
        <v>0</v>
      </c>
    </row>
    <row r="3186" spans="1:14">
      <c r="A3186" s="109"/>
      <c r="B3186" s="110"/>
      <c r="C3186" s="110"/>
      <c r="D3186" s="110"/>
      <c r="E3186" s="110"/>
      <c r="F3186" s="110"/>
      <c r="G3186" s="110"/>
      <c r="H3186" s="109"/>
      <c r="I3186" s="109"/>
      <c r="J3186" s="109"/>
      <c r="K3186" s="109"/>
      <c r="L3186" s="107" t="str">
        <f>IF(COUNTA('Master Tables'!$A3186:$C3186)=0,"",IF(COUNTA('Master Tables'!$D3186:$E3186,'Master Tables'!$I3186)=3,"Yes","No"))</f>
        <v/>
      </c>
      <c r="M3186" s="107">
        <f>COUNTA('Master Tables'!$D3186:$E3186,'Master Tables'!$I3186)+IF('Master Tables'!$J3186="Yes",1,0)</f>
        <v>0</v>
      </c>
      <c r="N3186" s="108">
        <f>IF('Master Tables'!$M3186&gt;0,4,0)</f>
        <v>0</v>
      </c>
    </row>
    <row r="3187" spans="1:14">
      <c r="A3187" s="109"/>
      <c r="B3187" s="110"/>
      <c r="C3187" s="110"/>
      <c r="D3187" s="110"/>
      <c r="E3187" s="110"/>
      <c r="F3187" s="110"/>
      <c r="G3187" s="110"/>
      <c r="H3187" s="109"/>
      <c r="I3187" s="109"/>
      <c r="J3187" s="109"/>
      <c r="K3187" s="109"/>
      <c r="L3187" s="107" t="str">
        <f>IF(COUNTA('Master Tables'!$A3187:$C3187)=0,"",IF(COUNTA('Master Tables'!$D3187:$E3187,'Master Tables'!$I3187)=3,"Yes","No"))</f>
        <v/>
      </c>
      <c r="M3187" s="107">
        <f>COUNTA('Master Tables'!$D3187:$E3187,'Master Tables'!$I3187)+IF('Master Tables'!$J3187="Yes",1,0)</f>
        <v>0</v>
      </c>
      <c r="N3187" s="108">
        <f>IF('Master Tables'!$M3187&gt;0,4,0)</f>
        <v>0</v>
      </c>
    </row>
    <row r="3188" spans="1:14">
      <c r="A3188" s="109"/>
      <c r="B3188" s="110"/>
      <c r="C3188" s="110"/>
      <c r="D3188" s="110"/>
      <c r="E3188" s="110"/>
      <c r="F3188" s="110"/>
      <c r="G3188" s="110"/>
      <c r="H3188" s="109"/>
      <c r="I3188" s="109"/>
      <c r="J3188" s="109"/>
      <c r="K3188" s="109"/>
      <c r="L3188" s="107" t="str">
        <f>IF(COUNTA('Master Tables'!$A3188:$C3188)=0,"",IF(COUNTA('Master Tables'!$D3188:$E3188,'Master Tables'!$I3188)=3,"Yes","No"))</f>
        <v/>
      </c>
      <c r="M3188" s="107">
        <f>COUNTA('Master Tables'!$D3188:$E3188,'Master Tables'!$I3188)+IF('Master Tables'!$J3188="Yes",1,0)</f>
        <v>0</v>
      </c>
      <c r="N3188" s="108">
        <f>IF('Master Tables'!$M3188&gt;0,4,0)</f>
        <v>0</v>
      </c>
    </row>
    <row r="3189" spans="1:14">
      <c r="A3189" s="109"/>
      <c r="B3189" s="110"/>
      <c r="C3189" s="110"/>
      <c r="D3189" s="110"/>
      <c r="E3189" s="110"/>
      <c r="F3189" s="110"/>
      <c r="G3189" s="110"/>
      <c r="H3189" s="109"/>
      <c r="I3189" s="109"/>
      <c r="J3189" s="109"/>
      <c r="K3189" s="109"/>
      <c r="L3189" s="107" t="str">
        <f>IF(COUNTA('Master Tables'!$A3189:$C3189)=0,"",IF(COUNTA('Master Tables'!$D3189:$E3189,'Master Tables'!$I3189)=3,"Yes","No"))</f>
        <v/>
      </c>
      <c r="M3189" s="107">
        <f>COUNTA('Master Tables'!$D3189:$E3189,'Master Tables'!$I3189)+IF('Master Tables'!$J3189="Yes",1,0)</f>
        <v>0</v>
      </c>
      <c r="N3189" s="108">
        <f>IF('Master Tables'!$M3189&gt;0,4,0)</f>
        <v>0</v>
      </c>
    </row>
    <row r="3190" spans="1:14">
      <c r="A3190" s="109"/>
      <c r="B3190" s="110"/>
      <c r="C3190" s="110"/>
      <c r="D3190" s="110"/>
      <c r="E3190" s="110"/>
      <c r="F3190" s="110"/>
      <c r="G3190" s="110"/>
      <c r="H3190" s="109"/>
      <c r="I3190" s="109"/>
      <c r="J3190" s="109"/>
      <c r="K3190" s="109"/>
      <c r="L3190" s="107" t="str">
        <f>IF(COUNTA('Master Tables'!$A3190:$C3190)=0,"",IF(COUNTA('Master Tables'!$D3190:$E3190,'Master Tables'!$I3190)=3,"Yes","No"))</f>
        <v/>
      </c>
      <c r="M3190" s="107">
        <f>COUNTA('Master Tables'!$D3190:$E3190,'Master Tables'!$I3190)+IF('Master Tables'!$J3190="Yes",1,0)</f>
        <v>0</v>
      </c>
      <c r="N3190" s="108">
        <f>IF('Master Tables'!$M3190&gt;0,4,0)</f>
        <v>0</v>
      </c>
    </row>
    <row r="3191" spans="1:14">
      <c r="A3191" s="109"/>
      <c r="B3191" s="110"/>
      <c r="C3191" s="110"/>
      <c r="D3191" s="110"/>
      <c r="E3191" s="110"/>
      <c r="F3191" s="110"/>
      <c r="G3191" s="110"/>
      <c r="H3191" s="109"/>
      <c r="I3191" s="109"/>
      <c r="J3191" s="109"/>
      <c r="K3191" s="109"/>
      <c r="L3191" s="107" t="str">
        <f>IF(COUNTA('Master Tables'!$A3191:$C3191)=0,"",IF(COUNTA('Master Tables'!$D3191:$E3191,'Master Tables'!$I3191)=3,"Yes","No"))</f>
        <v/>
      </c>
      <c r="M3191" s="107">
        <f>COUNTA('Master Tables'!$D3191:$E3191,'Master Tables'!$I3191)+IF('Master Tables'!$J3191="Yes",1,0)</f>
        <v>0</v>
      </c>
      <c r="N3191" s="108">
        <f>IF('Master Tables'!$M3191&gt;0,4,0)</f>
        <v>0</v>
      </c>
    </row>
    <row r="3192" spans="1:14">
      <c r="A3192" s="109"/>
      <c r="B3192" s="110"/>
      <c r="C3192" s="110"/>
      <c r="D3192" s="110"/>
      <c r="E3192" s="110"/>
      <c r="F3192" s="110"/>
      <c r="G3192" s="110"/>
      <c r="H3192" s="109"/>
      <c r="I3192" s="109"/>
      <c r="J3192" s="109"/>
      <c r="K3192" s="109"/>
      <c r="L3192" s="107" t="str">
        <f>IF(COUNTA('Master Tables'!$A3192:$C3192)=0,"",IF(COUNTA('Master Tables'!$D3192:$E3192,'Master Tables'!$I3192)=3,"Yes","No"))</f>
        <v/>
      </c>
      <c r="M3192" s="107">
        <f>COUNTA('Master Tables'!$D3192:$E3192,'Master Tables'!$I3192)+IF('Master Tables'!$J3192="Yes",1,0)</f>
        <v>0</v>
      </c>
      <c r="N3192" s="108">
        <f>IF('Master Tables'!$M3192&gt;0,4,0)</f>
        <v>0</v>
      </c>
    </row>
    <row r="3193" spans="1:14">
      <c r="A3193" s="109"/>
      <c r="B3193" s="110"/>
      <c r="C3193" s="110"/>
      <c r="D3193" s="110"/>
      <c r="E3193" s="110"/>
      <c r="F3193" s="110"/>
      <c r="G3193" s="110"/>
      <c r="H3193" s="109"/>
      <c r="I3193" s="109"/>
      <c r="J3193" s="109"/>
      <c r="K3193" s="109"/>
      <c r="L3193" s="107" t="str">
        <f>IF(COUNTA('Master Tables'!$A3193:$C3193)=0,"",IF(COUNTA('Master Tables'!$D3193:$E3193,'Master Tables'!$I3193)=3,"Yes","No"))</f>
        <v/>
      </c>
      <c r="M3193" s="107">
        <f>COUNTA('Master Tables'!$D3193:$E3193,'Master Tables'!$I3193)+IF('Master Tables'!$J3193="Yes",1,0)</f>
        <v>0</v>
      </c>
      <c r="N3193" s="108">
        <f>IF('Master Tables'!$M3193&gt;0,4,0)</f>
        <v>0</v>
      </c>
    </row>
    <row r="3194" spans="1:14">
      <c r="A3194" s="109"/>
      <c r="B3194" s="110"/>
      <c r="C3194" s="110"/>
      <c r="D3194" s="110"/>
      <c r="E3194" s="110"/>
      <c r="F3194" s="110"/>
      <c r="G3194" s="110"/>
      <c r="H3194" s="109"/>
      <c r="I3194" s="109"/>
      <c r="J3194" s="109"/>
      <c r="K3194" s="109"/>
      <c r="L3194" s="107" t="str">
        <f>IF(COUNTA('Master Tables'!$A3194:$C3194)=0,"",IF(COUNTA('Master Tables'!$D3194:$E3194,'Master Tables'!$I3194)=3,"Yes","No"))</f>
        <v/>
      </c>
      <c r="M3194" s="107">
        <f>COUNTA('Master Tables'!$D3194:$E3194,'Master Tables'!$I3194)+IF('Master Tables'!$J3194="Yes",1,0)</f>
        <v>0</v>
      </c>
      <c r="N3194" s="108">
        <f>IF('Master Tables'!$M3194&gt;0,4,0)</f>
        <v>0</v>
      </c>
    </row>
    <row r="3195" spans="1:14">
      <c r="A3195" s="109"/>
      <c r="B3195" s="110"/>
      <c r="C3195" s="110"/>
      <c r="D3195" s="110"/>
      <c r="E3195" s="110"/>
      <c r="F3195" s="110"/>
      <c r="G3195" s="110"/>
      <c r="H3195" s="109"/>
      <c r="I3195" s="109"/>
      <c r="J3195" s="109"/>
      <c r="K3195" s="109"/>
      <c r="L3195" s="107" t="str">
        <f>IF(COUNTA('Master Tables'!$A3195:$C3195)=0,"",IF(COUNTA('Master Tables'!$D3195:$E3195,'Master Tables'!$I3195)=3,"Yes","No"))</f>
        <v/>
      </c>
      <c r="M3195" s="107">
        <f>COUNTA('Master Tables'!$D3195:$E3195,'Master Tables'!$I3195)+IF('Master Tables'!$J3195="Yes",1,0)</f>
        <v>0</v>
      </c>
      <c r="N3195" s="108">
        <f>IF('Master Tables'!$M3195&gt;0,4,0)</f>
        <v>0</v>
      </c>
    </row>
    <row r="3196" spans="1:14">
      <c r="A3196" s="109"/>
      <c r="B3196" s="110"/>
      <c r="C3196" s="110"/>
      <c r="D3196" s="110"/>
      <c r="E3196" s="110"/>
      <c r="F3196" s="110"/>
      <c r="G3196" s="110"/>
      <c r="H3196" s="109"/>
      <c r="I3196" s="109"/>
      <c r="J3196" s="109"/>
      <c r="K3196" s="109"/>
      <c r="L3196" s="107" t="str">
        <f>IF(COUNTA('Master Tables'!$A3196:$C3196)=0,"",IF(COUNTA('Master Tables'!$D3196:$E3196,'Master Tables'!$I3196)=3,"Yes","No"))</f>
        <v/>
      </c>
      <c r="M3196" s="107">
        <f>COUNTA('Master Tables'!$D3196:$E3196,'Master Tables'!$I3196)+IF('Master Tables'!$J3196="Yes",1,0)</f>
        <v>0</v>
      </c>
      <c r="N3196" s="108">
        <f>IF('Master Tables'!$M3196&gt;0,4,0)</f>
        <v>0</v>
      </c>
    </row>
    <row r="3197" spans="1:14">
      <c r="A3197" s="109"/>
      <c r="B3197" s="110"/>
      <c r="C3197" s="110"/>
      <c r="D3197" s="110"/>
      <c r="E3197" s="110"/>
      <c r="F3197" s="110"/>
      <c r="G3197" s="110"/>
      <c r="H3197" s="109"/>
      <c r="I3197" s="109"/>
      <c r="J3197" s="109"/>
      <c r="K3197" s="109"/>
      <c r="L3197" s="107" t="str">
        <f>IF(COUNTA('Master Tables'!$A3197:$C3197)=0,"",IF(COUNTA('Master Tables'!$D3197:$E3197,'Master Tables'!$I3197)=3,"Yes","No"))</f>
        <v/>
      </c>
      <c r="M3197" s="107">
        <f>COUNTA('Master Tables'!$D3197:$E3197,'Master Tables'!$I3197)+IF('Master Tables'!$J3197="Yes",1,0)</f>
        <v>0</v>
      </c>
      <c r="N3197" s="108">
        <f>IF('Master Tables'!$M3197&gt;0,4,0)</f>
        <v>0</v>
      </c>
    </row>
    <row r="3198" spans="1:14">
      <c r="A3198" s="109"/>
      <c r="B3198" s="110"/>
      <c r="C3198" s="110"/>
      <c r="D3198" s="110"/>
      <c r="E3198" s="110"/>
      <c r="F3198" s="110"/>
      <c r="G3198" s="110"/>
      <c r="H3198" s="109"/>
      <c r="I3198" s="109"/>
      <c r="J3198" s="109"/>
      <c r="K3198" s="109"/>
      <c r="L3198" s="107" t="str">
        <f>IF(COUNTA('Master Tables'!$A3198:$C3198)=0,"",IF(COUNTA('Master Tables'!$D3198:$E3198,'Master Tables'!$I3198)=3,"Yes","No"))</f>
        <v/>
      </c>
      <c r="M3198" s="107">
        <f>COUNTA('Master Tables'!$D3198:$E3198,'Master Tables'!$I3198)+IF('Master Tables'!$J3198="Yes",1,0)</f>
        <v>0</v>
      </c>
      <c r="N3198" s="108">
        <f>IF('Master Tables'!$M3198&gt;0,4,0)</f>
        <v>0</v>
      </c>
    </row>
    <row r="3199" spans="1:14">
      <c r="A3199" s="109"/>
      <c r="B3199" s="110"/>
      <c r="C3199" s="110"/>
      <c r="D3199" s="110"/>
      <c r="E3199" s="110"/>
      <c r="F3199" s="110"/>
      <c r="G3199" s="110"/>
      <c r="H3199" s="109"/>
      <c r="I3199" s="109"/>
      <c r="J3199" s="109"/>
      <c r="K3199" s="109"/>
      <c r="L3199" s="107" t="str">
        <f>IF(COUNTA('Master Tables'!$A3199:$C3199)=0,"",IF(COUNTA('Master Tables'!$D3199:$E3199,'Master Tables'!$I3199)=3,"Yes","No"))</f>
        <v/>
      </c>
      <c r="M3199" s="107">
        <f>COUNTA('Master Tables'!$D3199:$E3199,'Master Tables'!$I3199)+IF('Master Tables'!$J3199="Yes",1,0)</f>
        <v>0</v>
      </c>
      <c r="N3199" s="108">
        <f>IF('Master Tables'!$M3199&gt;0,4,0)</f>
        <v>0</v>
      </c>
    </row>
    <row r="3200" spans="1:14">
      <c r="A3200" s="109"/>
      <c r="B3200" s="110"/>
      <c r="C3200" s="110"/>
      <c r="D3200" s="110"/>
      <c r="E3200" s="110"/>
      <c r="F3200" s="110"/>
      <c r="G3200" s="110"/>
      <c r="H3200" s="109"/>
      <c r="I3200" s="109"/>
      <c r="J3200" s="109"/>
      <c r="K3200" s="109"/>
      <c r="L3200" s="107" t="str">
        <f>IF(COUNTA('Master Tables'!$A3200:$C3200)=0,"",IF(COUNTA('Master Tables'!$D3200:$E3200,'Master Tables'!$I3200)=3,"Yes","No"))</f>
        <v/>
      </c>
      <c r="M3200" s="107">
        <f>COUNTA('Master Tables'!$D3200:$E3200,'Master Tables'!$I3200)+IF('Master Tables'!$J3200="Yes",1,0)</f>
        <v>0</v>
      </c>
      <c r="N3200" s="108">
        <f>IF('Master Tables'!$M3200&gt;0,4,0)</f>
        <v>0</v>
      </c>
    </row>
    <row r="3201" spans="1:14">
      <c r="A3201" s="109"/>
      <c r="B3201" s="110"/>
      <c r="C3201" s="110"/>
      <c r="D3201" s="110"/>
      <c r="E3201" s="110"/>
      <c r="F3201" s="110"/>
      <c r="G3201" s="110"/>
      <c r="H3201" s="109"/>
      <c r="I3201" s="109"/>
      <c r="J3201" s="109"/>
      <c r="K3201" s="109"/>
      <c r="L3201" s="107" t="str">
        <f>IF(COUNTA('Master Tables'!$A3201:$C3201)=0,"",IF(COUNTA('Master Tables'!$D3201:$E3201,'Master Tables'!$I3201)=3,"Yes","No"))</f>
        <v/>
      </c>
      <c r="M3201" s="107">
        <f>COUNTA('Master Tables'!$D3201:$E3201,'Master Tables'!$I3201)+IF('Master Tables'!$J3201="Yes",1,0)</f>
        <v>0</v>
      </c>
      <c r="N3201" s="108">
        <f>IF('Master Tables'!$M3201&gt;0,4,0)</f>
        <v>0</v>
      </c>
    </row>
    <row r="3202" spans="1:14">
      <c r="A3202" s="109"/>
      <c r="B3202" s="110"/>
      <c r="C3202" s="110"/>
      <c r="D3202" s="110"/>
      <c r="E3202" s="110"/>
      <c r="F3202" s="110"/>
      <c r="G3202" s="110"/>
      <c r="H3202" s="109"/>
      <c r="I3202" s="109"/>
      <c r="J3202" s="109"/>
      <c r="K3202" s="109"/>
      <c r="L3202" s="107" t="str">
        <f>IF(COUNTA('Master Tables'!$A3202:$C3202)=0,"",IF(COUNTA('Master Tables'!$D3202:$E3202,'Master Tables'!$I3202)=3,"Yes","No"))</f>
        <v/>
      </c>
      <c r="M3202" s="107">
        <f>COUNTA('Master Tables'!$D3202:$E3202,'Master Tables'!$I3202)+IF('Master Tables'!$J3202="Yes",1,0)</f>
        <v>0</v>
      </c>
      <c r="N3202" s="108">
        <f>IF('Master Tables'!$M3202&gt;0,4,0)</f>
        <v>0</v>
      </c>
    </row>
    <row r="3203" spans="1:14">
      <c r="A3203" s="109"/>
      <c r="B3203" s="110"/>
      <c r="C3203" s="110"/>
      <c r="D3203" s="110"/>
      <c r="E3203" s="110"/>
      <c r="F3203" s="110"/>
      <c r="G3203" s="110"/>
      <c r="H3203" s="109"/>
      <c r="I3203" s="109"/>
      <c r="J3203" s="109"/>
      <c r="K3203" s="109"/>
      <c r="L3203" s="107" t="str">
        <f>IF(COUNTA('Master Tables'!$A3203:$C3203)=0,"",IF(COUNTA('Master Tables'!$D3203:$E3203,'Master Tables'!$I3203)=3,"Yes","No"))</f>
        <v/>
      </c>
      <c r="M3203" s="107">
        <f>COUNTA('Master Tables'!$D3203:$E3203,'Master Tables'!$I3203)+IF('Master Tables'!$J3203="Yes",1,0)</f>
        <v>0</v>
      </c>
      <c r="N3203" s="108">
        <f>IF('Master Tables'!$M3203&gt;0,4,0)</f>
        <v>0</v>
      </c>
    </row>
    <row r="3204" spans="1:14">
      <c r="A3204" s="109"/>
      <c r="B3204" s="110"/>
      <c r="C3204" s="110"/>
      <c r="D3204" s="110"/>
      <c r="E3204" s="110"/>
      <c r="F3204" s="110"/>
      <c r="G3204" s="110"/>
      <c r="H3204" s="109"/>
      <c r="I3204" s="109"/>
      <c r="J3204" s="109"/>
      <c r="K3204" s="109"/>
      <c r="L3204" s="107" t="str">
        <f>IF(COUNTA('Master Tables'!$A3204:$C3204)=0,"",IF(COUNTA('Master Tables'!$D3204:$E3204,'Master Tables'!$I3204)=3,"Yes","No"))</f>
        <v/>
      </c>
      <c r="M3204" s="107">
        <f>COUNTA('Master Tables'!$D3204:$E3204,'Master Tables'!$I3204)+IF('Master Tables'!$J3204="Yes",1,0)</f>
        <v>0</v>
      </c>
      <c r="N3204" s="108">
        <f>IF('Master Tables'!$M3204&gt;0,4,0)</f>
        <v>0</v>
      </c>
    </row>
    <row r="3205" spans="1:14">
      <c r="A3205" s="109"/>
      <c r="B3205" s="110"/>
      <c r="C3205" s="110"/>
      <c r="D3205" s="110"/>
      <c r="E3205" s="110"/>
      <c r="F3205" s="110"/>
      <c r="G3205" s="110"/>
      <c r="H3205" s="109"/>
      <c r="I3205" s="109"/>
      <c r="J3205" s="109"/>
      <c r="K3205" s="109"/>
      <c r="L3205" s="107" t="str">
        <f>IF(COUNTA('Master Tables'!$A3205:$C3205)=0,"",IF(COUNTA('Master Tables'!$D3205:$E3205,'Master Tables'!$I3205)=3,"Yes","No"))</f>
        <v/>
      </c>
      <c r="M3205" s="107">
        <f>COUNTA('Master Tables'!$D3205:$E3205,'Master Tables'!$I3205)+IF('Master Tables'!$J3205="Yes",1,0)</f>
        <v>0</v>
      </c>
      <c r="N3205" s="108">
        <f>IF('Master Tables'!$M3205&gt;0,4,0)</f>
        <v>0</v>
      </c>
    </row>
    <row r="3206" spans="1:14">
      <c r="A3206" s="109"/>
      <c r="B3206" s="110"/>
      <c r="C3206" s="110"/>
      <c r="D3206" s="110"/>
      <c r="E3206" s="110"/>
      <c r="F3206" s="110"/>
      <c r="G3206" s="110"/>
      <c r="H3206" s="109"/>
      <c r="I3206" s="109"/>
      <c r="J3206" s="109"/>
      <c r="K3206" s="109"/>
      <c r="L3206" s="107" t="str">
        <f>IF(COUNTA('Master Tables'!$A3206:$C3206)=0,"",IF(COUNTA('Master Tables'!$D3206:$E3206,'Master Tables'!$I3206)=3,"Yes","No"))</f>
        <v/>
      </c>
      <c r="M3206" s="107">
        <f>COUNTA('Master Tables'!$D3206:$E3206,'Master Tables'!$I3206)+IF('Master Tables'!$J3206="Yes",1,0)</f>
        <v>0</v>
      </c>
      <c r="N3206" s="108">
        <f>IF('Master Tables'!$M3206&gt;0,4,0)</f>
        <v>0</v>
      </c>
    </row>
    <row r="3207" spans="1:14">
      <c r="A3207" s="109"/>
      <c r="B3207" s="110"/>
      <c r="C3207" s="110"/>
      <c r="D3207" s="110"/>
      <c r="E3207" s="110"/>
      <c r="F3207" s="110"/>
      <c r="G3207" s="110"/>
      <c r="H3207" s="109"/>
      <c r="I3207" s="109"/>
      <c r="J3207" s="109"/>
      <c r="K3207" s="109"/>
      <c r="L3207" s="107" t="str">
        <f>IF(COUNTA('Master Tables'!$A3207:$C3207)=0,"",IF(COUNTA('Master Tables'!$D3207:$E3207,'Master Tables'!$I3207)=3,"Yes","No"))</f>
        <v/>
      </c>
      <c r="M3207" s="107">
        <f>COUNTA('Master Tables'!$D3207:$E3207,'Master Tables'!$I3207)+IF('Master Tables'!$J3207="Yes",1,0)</f>
        <v>0</v>
      </c>
      <c r="N3207" s="108">
        <f>IF('Master Tables'!$M3207&gt;0,4,0)</f>
        <v>0</v>
      </c>
    </row>
    <row r="3208" spans="1:14">
      <c r="A3208" s="109"/>
      <c r="B3208" s="110"/>
      <c r="C3208" s="110"/>
      <c r="D3208" s="110"/>
      <c r="E3208" s="110"/>
      <c r="F3208" s="110"/>
      <c r="G3208" s="110"/>
      <c r="H3208" s="109"/>
      <c r="I3208" s="109"/>
      <c r="J3208" s="109"/>
      <c r="K3208" s="109"/>
      <c r="L3208" s="107" t="str">
        <f>IF(COUNTA('Master Tables'!$A3208:$C3208)=0,"",IF(COUNTA('Master Tables'!$D3208:$E3208,'Master Tables'!$I3208)=3,"Yes","No"))</f>
        <v/>
      </c>
      <c r="M3208" s="107">
        <f>COUNTA('Master Tables'!$D3208:$E3208,'Master Tables'!$I3208)+IF('Master Tables'!$J3208="Yes",1,0)</f>
        <v>0</v>
      </c>
      <c r="N3208" s="108">
        <f>IF('Master Tables'!$M3208&gt;0,4,0)</f>
        <v>0</v>
      </c>
    </row>
    <row r="3209" spans="1:14">
      <c r="A3209" s="109"/>
      <c r="B3209" s="110"/>
      <c r="C3209" s="110"/>
      <c r="D3209" s="110"/>
      <c r="E3209" s="110"/>
      <c r="F3209" s="110"/>
      <c r="G3209" s="110"/>
      <c r="H3209" s="109"/>
      <c r="I3209" s="109"/>
      <c r="J3209" s="109"/>
      <c r="K3209" s="109"/>
      <c r="L3209" s="107" t="str">
        <f>IF(COUNTA('Master Tables'!$A3209:$C3209)=0,"",IF(COUNTA('Master Tables'!$D3209:$E3209,'Master Tables'!$I3209)=3,"Yes","No"))</f>
        <v/>
      </c>
      <c r="M3209" s="107">
        <f>COUNTA('Master Tables'!$D3209:$E3209,'Master Tables'!$I3209)+IF('Master Tables'!$J3209="Yes",1,0)</f>
        <v>0</v>
      </c>
      <c r="N3209" s="108">
        <f>IF('Master Tables'!$M3209&gt;0,4,0)</f>
        <v>0</v>
      </c>
    </row>
    <row r="3210" spans="1:14">
      <c r="A3210" s="109"/>
      <c r="B3210" s="110"/>
      <c r="C3210" s="110"/>
      <c r="D3210" s="110"/>
      <c r="E3210" s="110"/>
      <c r="F3210" s="110"/>
      <c r="G3210" s="110"/>
      <c r="H3210" s="109"/>
      <c r="I3210" s="109"/>
      <c r="J3210" s="109"/>
      <c r="K3210" s="109"/>
      <c r="L3210" s="107" t="str">
        <f>IF(COUNTA('Master Tables'!$A3210:$C3210)=0,"",IF(COUNTA('Master Tables'!$D3210:$E3210,'Master Tables'!$I3210)=3,"Yes","No"))</f>
        <v/>
      </c>
      <c r="M3210" s="107">
        <f>COUNTA('Master Tables'!$D3210:$E3210,'Master Tables'!$I3210)+IF('Master Tables'!$J3210="Yes",1,0)</f>
        <v>0</v>
      </c>
      <c r="N3210" s="108">
        <f>IF('Master Tables'!$M3210&gt;0,4,0)</f>
        <v>0</v>
      </c>
    </row>
    <row r="3211" spans="1:14">
      <c r="A3211" s="109"/>
      <c r="B3211" s="110"/>
      <c r="C3211" s="110"/>
      <c r="D3211" s="110"/>
      <c r="E3211" s="110"/>
      <c r="F3211" s="110"/>
      <c r="G3211" s="110"/>
      <c r="H3211" s="109"/>
      <c r="I3211" s="109"/>
      <c r="J3211" s="109"/>
      <c r="K3211" s="109"/>
      <c r="L3211" s="107" t="str">
        <f>IF(COUNTA('Master Tables'!$A3211:$C3211)=0,"",IF(COUNTA('Master Tables'!$D3211:$E3211,'Master Tables'!$I3211)=3,"Yes","No"))</f>
        <v/>
      </c>
      <c r="M3211" s="107">
        <f>COUNTA('Master Tables'!$D3211:$E3211,'Master Tables'!$I3211)+IF('Master Tables'!$J3211="Yes",1,0)</f>
        <v>0</v>
      </c>
      <c r="N3211" s="108">
        <f>IF('Master Tables'!$M3211&gt;0,4,0)</f>
        <v>0</v>
      </c>
    </row>
    <row r="3212" spans="1:14">
      <c r="A3212" s="109"/>
      <c r="B3212" s="110"/>
      <c r="C3212" s="110"/>
      <c r="D3212" s="110"/>
      <c r="E3212" s="110"/>
      <c r="F3212" s="110"/>
      <c r="G3212" s="110"/>
      <c r="H3212" s="109"/>
      <c r="I3212" s="109"/>
      <c r="J3212" s="109"/>
      <c r="K3212" s="109"/>
      <c r="L3212" s="107" t="str">
        <f>IF(COUNTA('Master Tables'!$A3212:$C3212)=0,"",IF(COUNTA('Master Tables'!$D3212:$E3212,'Master Tables'!$I3212)=3,"Yes","No"))</f>
        <v/>
      </c>
      <c r="M3212" s="107">
        <f>COUNTA('Master Tables'!$D3212:$E3212,'Master Tables'!$I3212)+IF('Master Tables'!$J3212="Yes",1,0)</f>
        <v>0</v>
      </c>
      <c r="N3212" s="108">
        <f>IF('Master Tables'!$M3212&gt;0,4,0)</f>
        <v>0</v>
      </c>
    </row>
    <row r="3213" spans="1:14">
      <c r="A3213" s="109"/>
      <c r="B3213" s="110"/>
      <c r="C3213" s="110"/>
      <c r="D3213" s="110"/>
      <c r="E3213" s="110"/>
      <c r="F3213" s="110"/>
      <c r="G3213" s="110"/>
      <c r="H3213" s="109"/>
      <c r="I3213" s="109"/>
      <c r="J3213" s="109"/>
      <c r="K3213" s="109"/>
      <c r="L3213" s="107" t="str">
        <f>IF(COUNTA('Master Tables'!$A3213:$C3213)=0,"",IF(COUNTA('Master Tables'!$D3213:$E3213,'Master Tables'!$I3213)=3,"Yes","No"))</f>
        <v/>
      </c>
      <c r="M3213" s="107">
        <f>COUNTA('Master Tables'!$D3213:$E3213,'Master Tables'!$I3213)+IF('Master Tables'!$J3213="Yes",1,0)</f>
        <v>0</v>
      </c>
      <c r="N3213" s="108">
        <f>IF('Master Tables'!$M3213&gt;0,4,0)</f>
        <v>0</v>
      </c>
    </row>
    <row r="3214" spans="1:14">
      <c r="A3214" s="109"/>
      <c r="B3214" s="110"/>
      <c r="C3214" s="110"/>
      <c r="D3214" s="110"/>
      <c r="E3214" s="110"/>
      <c r="F3214" s="110"/>
      <c r="G3214" s="110"/>
      <c r="H3214" s="109"/>
      <c r="I3214" s="109"/>
      <c r="J3214" s="109"/>
      <c r="K3214" s="109"/>
      <c r="L3214" s="107" t="str">
        <f>IF(COUNTA('Master Tables'!$A3214:$C3214)=0,"",IF(COUNTA('Master Tables'!$D3214:$E3214,'Master Tables'!$I3214)=3,"Yes","No"))</f>
        <v/>
      </c>
      <c r="M3214" s="107">
        <f>COUNTA('Master Tables'!$D3214:$E3214,'Master Tables'!$I3214)+IF('Master Tables'!$J3214="Yes",1,0)</f>
        <v>0</v>
      </c>
      <c r="N3214" s="108">
        <f>IF('Master Tables'!$M3214&gt;0,4,0)</f>
        <v>0</v>
      </c>
    </row>
    <row r="3215" spans="1:14">
      <c r="A3215" s="109"/>
      <c r="B3215" s="110"/>
      <c r="C3215" s="110"/>
      <c r="D3215" s="110"/>
      <c r="E3215" s="110"/>
      <c r="F3215" s="110"/>
      <c r="G3215" s="110"/>
      <c r="H3215" s="109"/>
      <c r="I3215" s="109"/>
      <c r="J3215" s="109"/>
      <c r="K3215" s="109"/>
      <c r="L3215" s="107" t="str">
        <f>IF(COUNTA('Master Tables'!$A3215:$C3215)=0,"",IF(COUNTA('Master Tables'!$D3215:$E3215,'Master Tables'!$I3215)=3,"Yes","No"))</f>
        <v/>
      </c>
      <c r="M3215" s="107">
        <f>COUNTA('Master Tables'!$D3215:$E3215,'Master Tables'!$I3215)+IF('Master Tables'!$J3215="Yes",1,0)</f>
        <v>0</v>
      </c>
      <c r="N3215" s="108">
        <f>IF('Master Tables'!$M3215&gt;0,4,0)</f>
        <v>0</v>
      </c>
    </row>
    <row r="3216" spans="1:14">
      <c r="A3216" s="109"/>
      <c r="B3216" s="110"/>
      <c r="C3216" s="110"/>
      <c r="D3216" s="110"/>
      <c r="E3216" s="110"/>
      <c r="F3216" s="110"/>
      <c r="G3216" s="110"/>
      <c r="H3216" s="109"/>
      <c r="I3216" s="109"/>
      <c r="J3216" s="109"/>
      <c r="K3216" s="109"/>
      <c r="L3216" s="107" t="str">
        <f>IF(COUNTA('Master Tables'!$A3216:$C3216)=0,"",IF(COUNTA('Master Tables'!$D3216:$E3216,'Master Tables'!$I3216)=3,"Yes","No"))</f>
        <v/>
      </c>
      <c r="M3216" s="107">
        <f>COUNTA('Master Tables'!$D3216:$E3216,'Master Tables'!$I3216)+IF('Master Tables'!$J3216="Yes",1,0)</f>
        <v>0</v>
      </c>
      <c r="N3216" s="108">
        <f>IF('Master Tables'!$M3216&gt;0,4,0)</f>
        <v>0</v>
      </c>
    </row>
    <row r="3217" spans="1:14">
      <c r="A3217" s="109"/>
      <c r="B3217" s="110"/>
      <c r="C3217" s="110"/>
      <c r="D3217" s="110"/>
      <c r="E3217" s="110"/>
      <c r="F3217" s="110"/>
      <c r="G3217" s="110"/>
      <c r="H3217" s="109"/>
      <c r="I3217" s="109"/>
      <c r="J3217" s="109"/>
      <c r="K3217" s="109"/>
      <c r="L3217" s="107" t="str">
        <f>IF(COUNTA('Master Tables'!$A3217:$C3217)=0,"",IF(COUNTA('Master Tables'!$D3217:$E3217,'Master Tables'!$I3217)=3,"Yes","No"))</f>
        <v/>
      </c>
      <c r="M3217" s="107">
        <f>COUNTA('Master Tables'!$D3217:$E3217,'Master Tables'!$I3217)+IF('Master Tables'!$J3217="Yes",1,0)</f>
        <v>0</v>
      </c>
      <c r="N3217" s="108">
        <f>IF('Master Tables'!$M3217&gt;0,4,0)</f>
        <v>0</v>
      </c>
    </row>
    <row r="3218" spans="1:14">
      <c r="A3218" s="109"/>
      <c r="B3218" s="110"/>
      <c r="C3218" s="110"/>
      <c r="D3218" s="110"/>
      <c r="E3218" s="110"/>
      <c r="F3218" s="110"/>
      <c r="G3218" s="110"/>
      <c r="H3218" s="109"/>
      <c r="I3218" s="109"/>
      <c r="J3218" s="109"/>
      <c r="K3218" s="109"/>
      <c r="L3218" s="107" t="str">
        <f>IF(COUNTA('Master Tables'!$A3218:$C3218)=0,"",IF(COUNTA('Master Tables'!$D3218:$E3218,'Master Tables'!$I3218)=3,"Yes","No"))</f>
        <v/>
      </c>
      <c r="M3218" s="107">
        <f>COUNTA('Master Tables'!$D3218:$E3218,'Master Tables'!$I3218)+IF('Master Tables'!$J3218="Yes",1,0)</f>
        <v>0</v>
      </c>
      <c r="N3218" s="108">
        <f>IF('Master Tables'!$M3218&gt;0,4,0)</f>
        <v>0</v>
      </c>
    </row>
    <row r="3219" spans="1:14">
      <c r="A3219" s="109"/>
      <c r="B3219" s="110"/>
      <c r="C3219" s="110"/>
      <c r="D3219" s="110"/>
      <c r="E3219" s="110"/>
      <c r="F3219" s="110"/>
      <c r="G3219" s="110"/>
      <c r="H3219" s="109"/>
      <c r="I3219" s="109"/>
      <c r="J3219" s="109"/>
      <c r="K3219" s="109"/>
      <c r="L3219" s="107" t="str">
        <f>IF(COUNTA('Master Tables'!$A3219:$C3219)=0,"",IF(COUNTA('Master Tables'!$D3219:$E3219,'Master Tables'!$I3219)=3,"Yes","No"))</f>
        <v/>
      </c>
      <c r="M3219" s="107">
        <f>COUNTA('Master Tables'!$D3219:$E3219,'Master Tables'!$I3219)+IF('Master Tables'!$J3219="Yes",1,0)</f>
        <v>0</v>
      </c>
      <c r="N3219" s="108">
        <f>IF('Master Tables'!$M3219&gt;0,4,0)</f>
        <v>0</v>
      </c>
    </row>
    <row r="3220" spans="1:14">
      <c r="A3220" s="109"/>
      <c r="B3220" s="110"/>
      <c r="C3220" s="110"/>
      <c r="D3220" s="110"/>
      <c r="E3220" s="110"/>
      <c r="F3220" s="110"/>
      <c r="G3220" s="110"/>
      <c r="H3220" s="109"/>
      <c r="I3220" s="109"/>
      <c r="J3220" s="109"/>
      <c r="K3220" s="109"/>
      <c r="L3220" s="107" t="str">
        <f>IF(COUNTA('Master Tables'!$A3220:$C3220)=0,"",IF(COUNTA('Master Tables'!$D3220:$E3220,'Master Tables'!$I3220)=3,"Yes","No"))</f>
        <v/>
      </c>
      <c r="M3220" s="107">
        <f>COUNTA('Master Tables'!$D3220:$E3220,'Master Tables'!$I3220)+IF('Master Tables'!$J3220="Yes",1,0)</f>
        <v>0</v>
      </c>
      <c r="N3220" s="108">
        <f>IF('Master Tables'!$M3220&gt;0,4,0)</f>
        <v>0</v>
      </c>
    </row>
    <row r="3221" spans="1:14">
      <c r="A3221" s="109"/>
      <c r="B3221" s="110"/>
      <c r="C3221" s="110"/>
      <c r="D3221" s="110"/>
      <c r="E3221" s="110"/>
      <c r="F3221" s="110"/>
      <c r="G3221" s="110"/>
      <c r="H3221" s="109"/>
      <c r="I3221" s="109"/>
      <c r="J3221" s="109"/>
      <c r="K3221" s="109"/>
      <c r="L3221" s="107" t="str">
        <f>IF(COUNTA('Master Tables'!$A3221:$C3221)=0,"",IF(COUNTA('Master Tables'!$D3221:$E3221,'Master Tables'!$I3221)=3,"Yes","No"))</f>
        <v/>
      </c>
      <c r="M3221" s="107">
        <f>COUNTA('Master Tables'!$D3221:$E3221,'Master Tables'!$I3221)+IF('Master Tables'!$J3221="Yes",1,0)</f>
        <v>0</v>
      </c>
      <c r="N3221" s="108">
        <f>IF('Master Tables'!$M3221&gt;0,4,0)</f>
        <v>0</v>
      </c>
    </row>
    <row r="3222" spans="1:14">
      <c r="A3222" s="109"/>
      <c r="B3222" s="110"/>
      <c r="C3222" s="110"/>
      <c r="D3222" s="110"/>
      <c r="E3222" s="110"/>
      <c r="F3222" s="110"/>
      <c r="G3222" s="110"/>
      <c r="H3222" s="109"/>
      <c r="I3222" s="109"/>
      <c r="J3222" s="109"/>
      <c r="K3222" s="109"/>
      <c r="L3222" s="107" t="str">
        <f>IF(COUNTA('Master Tables'!$A3222:$C3222)=0,"",IF(COUNTA('Master Tables'!$D3222:$E3222,'Master Tables'!$I3222)=3,"Yes","No"))</f>
        <v/>
      </c>
      <c r="M3222" s="107">
        <f>COUNTA('Master Tables'!$D3222:$E3222,'Master Tables'!$I3222)+IF('Master Tables'!$J3222="Yes",1,0)</f>
        <v>0</v>
      </c>
      <c r="N3222" s="108">
        <f>IF('Master Tables'!$M3222&gt;0,4,0)</f>
        <v>0</v>
      </c>
    </row>
    <row r="3223" spans="1:14">
      <c r="A3223" s="109"/>
      <c r="B3223" s="110"/>
      <c r="C3223" s="110"/>
      <c r="D3223" s="110"/>
      <c r="E3223" s="110"/>
      <c r="F3223" s="110"/>
      <c r="G3223" s="110"/>
      <c r="H3223" s="109"/>
      <c r="I3223" s="109"/>
      <c r="J3223" s="109"/>
      <c r="K3223" s="109"/>
      <c r="L3223" s="107" t="str">
        <f>IF(COUNTA('Master Tables'!$A3223:$C3223)=0,"",IF(COUNTA('Master Tables'!$D3223:$E3223,'Master Tables'!$I3223)=3,"Yes","No"))</f>
        <v/>
      </c>
      <c r="M3223" s="107">
        <f>COUNTA('Master Tables'!$D3223:$E3223,'Master Tables'!$I3223)+IF('Master Tables'!$J3223="Yes",1,0)</f>
        <v>0</v>
      </c>
      <c r="N3223" s="108">
        <f>IF('Master Tables'!$M3223&gt;0,4,0)</f>
        <v>0</v>
      </c>
    </row>
    <row r="3224" spans="1:14">
      <c r="A3224" s="109"/>
      <c r="B3224" s="110"/>
      <c r="C3224" s="110"/>
      <c r="D3224" s="110"/>
      <c r="E3224" s="110"/>
      <c r="F3224" s="110"/>
      <c r="G3224" s="110"/>
      <c r="H3224" s="109"/>
      <c r="I3224" s="109"/>
      <c r="J3224" s="109"/>
      <c r="K3224" s="109"/>
      <c r="L3224" s="107" t="str">
        <f>IF(COUNTA('Master Tables'!$A3224:$C3224)=0,"",IF(COUNTA('Master Tables'!$D3224:$E3224,'Master Tables'!$I3224)=3,"Yes","No"))</f>
        <v/>
      </c>
      <c r="M3224" s="107">
        <f>COUNTA('Master Tables'!$D3224:$E3224,'Master Tables'!$I3224)+IF('Master Tables'!$J3224="Yes",1,0)</f>
        <v>0</v>
      </c>
      <c r="N3224" s="108">
        <f>IF('Master Tables'!$M3224&gt;0,4,0)</f>
        <v>0</v>
      </c>
    </row>
    <row r="3225" spans="1:14">
      <c r="A3225" s="109"/>
      <c r="B3225" s="110"/>
      <c r="C3225" s="110"/>
      <c r="D3225" s="110"/>
      <c r="E3225" s="110"/>
      <c r="F3225" s="110"/>
      <c r="G3225" s="110"/>
      <c r="H3225" s="109"/>
      <c r="I3225" s="109"/>
      <c r="J3225" s="109"/>
      <c r="K3225" s="109"/>
      <c r="L3225" s="107" t="str">
        <f>IF(COUNTA('Master Tables'!$A3225:$C3225)=0,"",IF(COUNTA('Master Tables'!$D3225:$E3225,'Master Tables'!$I3225)=3,"Yes","No"))</f>
        <v/>
      </c>
      <c r="M3225" s="107">
        <f>COUNTA('Master Tables'!$D3225:$E3225,'Master Tables'!$I3225)+IF('Master Tables'!$J3225="Yes",1,0)</f>
        <v>0</v>
      </c>
      <c r="N3225" s="108">
        <f>IF('Master Tables'!$M3225&gt;0,4,0)</f>
        <v>0</v>
      </c>
    </row>
    <row r="3226" spans="1:14">
      <c r="A3226" s="109"/>
      <c r="B3226" s="110"/>
      <c r="C3226" s="110"/>
      <c r="D3226" s="110"/>
      <c r="E3226" s="110"/>
      <c r="F3226" s="110"/>
      <c r="G3226" s="110"/>
      <c r="H3226" s="109"/>
      <c r="I3226" s="109"/>
      <c r="J3226" s="109"/>
      <c r="K3226" s="109"/>
      <c r="L3226" s="107" t="str">
        <f>IF(COUNTA('Master Tables'!$A3226:$C3226)=0,"",IF(COUNTA('Master Tables'!$D3226:$E3226,'Master Tables'!$I3226)=3,"Yes","No"))</f>
        <v/>
      </c>
      <c r="M3226" s="107">
        <f>COUNTA('Master Tables'!$D3226:$E3226,'Master Tables'!$I3226)+IF('Master Tables'!$J3226="Yes",1,0)</f>
        <v>0</v>
      </c>
      <c r="N3226" s="108">
        <f>IF('Master Tables'!$M3226&gt;0,4,0)</f>
        <v>0</v>
      </c>
    </row>
    <row r="3227" spans="1:14">
      <c r="A3227" s="109"/>
      <c r="B3227" s="110"/>
      <c r="C3227" s="110"/>
      <c r="D3227" s="110"/>
      <c r="E3227" s="110"/>
      <c r="F3227" s="110"/>
      <c r="G3227" s="110"/>
      <c r="H3227" s="109"/>
      <c r="I3227" s="109"/>
      <c r="J3227" s="109"/>
      <c r="K3227" s="109"/>
      <c r="L3227" s="107" t="str">
        <f>IF(COUNTA('Master Tables'!$A3227:$C3227)=0,"",IF(COUNTA('Master Tables'!$D3227:$E3227,'Master Tables'!$I3227)=3,"Yes","No"))</f>
        <v/>
      </c>
      <c r="M3227" s="107">
        <f>COUNTA('Master Tables'!$D3227:$E3227,'Master Tables'!$I3227)+IF('Master Tables'!$J3227="Yes",1,0)</f>
        <v>0</v>
      </c>
      <c r="N3227" s="108">
        <f>IF('Master Tables'!$M3227&gt;0,4,0)</f>
        <v>0</v>
      </c>
    </row>
    <row r="3228" spans="1:14">
      <c r="A3228" s="109"/>
      <c r="B3228" s="110"/>
      <c r="C3228" s="110"/>
      <c r="D3228" s="110"/>
      <c r="E3228" s="110"/>
      <c r="F3228" s="110"/>
      <c r="G3228" s="110"/>
      <c r="H3228" s="109"/>
      <c r="I3228" s="109"/>
      <c r="J3228" s="109"/>
      <c r="K3228" s="109"/>
      <c r="L3228" s="107" t="str">
        <f>IF(COUNTA('Master Tables'!$A3228:$C3228)=0,"",IF(COUNTA('Master Tables'!$D3228:$E3228,'Master Tables'!$I3228)=3,"Yes","No"))</f>
        <v/>
      </c>
      <c r="M3228" s="107">
        <f>COUNTA('Master Tables'!$D3228:$E3228,'Master Tables'!$I3228)+IF('Master Tables'!$J3228="Yes",1,0)</f>
        <v>0</v>
      </c>
      <c r="N3228" s="108">
        <f>IF('Master Tables'!$M3228&gt;0,4,0)</f>
        <v>0</v>
      </c>
    </row>
    <row r="3229" spans="1:14">
      <c r="A3229" s="109"/>
      <c r="B3229" s="110"/>
      <c r="C3229" s="110"/>
      <c r="D3229" s="110"/>
      <c r="E3229" s="110"/>
      <c r="F3229" s="110"/>
      <c r="G3229" s="110"/>
      <c r="H3229" s="109"/>
      <c r="I3229" s="109"/>
      <c r="J3229" s="109"/>
      <c r="K3229" s="109"/>
      <c r="L3229" s="107" t="str">
        <f>IF(COUNTA('Master Tables'!$A3229:$C3229)=0,"",IF(COUNTA('Master Tables'!$D3229:$E3229,'Master Tables'!$I3229)=3,"Yes","No"))</f>
        <v/>
      </c>
      <c r="M3229" s="107">
        <f>COUNTA('Master Tables'!$D3229:$E3229,'Master Tables'!$I3229)+IF('Master Tables'!$J3229="Yes",1,0)</f>
        <v>0</v>
      </c>
      <c r="N3229" s="108">
        <f>IF('Master Tables'!$M3229&gt;0,4,0)</f>
        <v>0</v>
      </c>
    </row>
    <row r="3230" spans="1:14">
      <c r="A3230" s="109"/>
      <c r="B3230" s="110"/>
      <c r="C3230" s="110"/>
      <c r="D3230" s="110"/>
      <c r="E3230" s="110"/>
      <c r="F3230" s="110"/>
      <c r="G3230" s="110"/>
      <c r="H3230" s="109"/>
      <c r="I3230" s="109"/>
      <c r="J3230" s="109"/>
      <c r="K3230" s="109"/>
      <c r="L3230" s="107" t="str">
        <f>IF(COUNTA('Master Tables'!$A3230:$C3230)=0,"",IF(COUNTA('Master Tables'!$D3230:$E3230,'Master Tables'!$I3230)=3,"Yes","No"))</f>
        <v/>
      </c>
      <c r="M3230" s="107">
        <f>COUNTA('Master Tables'!$D3230:$E3230,'Master Tables'!$I3230)+IF('Master Tables'!$J3230="Yes",1,0)</f>
        <v>0</v>
      </c>
      <c r="N3230" s="108">
        <f>IF('Master Tables'!$M3230&gt;0,4,0)</f>
        <v>0</v>
      </c>
    </row>
    <row r="3231" spans="1:14">
      <c r="A3231" s="109"/>
      <c r="B3231" s="110"/>
      <c r="C3231" s="110"/>
      <c r="D3231" s="110"/>
      <c r="E3231" s="110"/>
      <c r="F3231" s="110"/>
      <c r="G3231" s="110"/>
      <c r="H3231" s="109"/>
      <c r="I3231" s="109"/>
      <c r="J3231" s="109"/>
      <c r="K3231" s="109"/>
      <c r="L3231" s="107" t="str">
        <f>IF(COUNTA('Master Tables'!$A3231:$C3231)=0,"",IF(COUNTA('Master Tables'!$D3231:$E3231,'Master Tables'!$I3231)=3,"Yes","No"))</f>
        <v/>
      </c>
      <c r="M3231" s="107">
        <f>COUNTA('Master Tables'!$D3231:$E3231,'Master Tables'!$I3231)+IF('Master Tables'!$J3231="Yes",1,0)</f>
        <v>0</v>
      </c>
      <c r="N3231" s="108">
        <f>IF('Master Tables'!$M3231&gt;0,4,0)</f>
        <v>0</v>
      </c>
    </row>
    <row r="3232" spans="1:14">
      <c r="A3232" s="109"/>
      <c r="B3232" s="110"/>
      <c r="C3232" s="110"/>
      <c r="D3232" s="110"/>
      <c r="E3232" s="110"/>
      <c r="F3232" s="110"/>
      <c r="G3232" s="110"/>
      <c r="H3232" s="109"/>
      <c r="I3232" s="109"/>
      <c r="J3232" s="109"/>
      <c r="K3232" s="109"/>
      <c r="L3232" s="107" t="str">
        <f>IF(COUNTA('Master Tables'!$A3232:$C3232)=0,"",IF(COUNTA('Master Tables'!$D3232:$E3232,'Master Tables'!$I3232)=3,"Yes","No"))</f>
        <v/>
      </c>
      <c r="M3232" s="107">
        <f>COUNTA('Master Tables'!$D3232:$E3232,'Master Tables'!$I3232)+IF('Master Tables'!$J3232="Yes",1,0)</f>
        <v>0</v>
      </c>
      <c r="N3232" s="108">
        <f>IF('Master Tables'!$M3232&gt;0,4,0)</f>
        <v>0</v>
      </c>
    </row>
    <row r="3233" spans="1:14">
      <c r="A3233" s="109"/>
      <c r="B3233" s="110"/>
      <c r="C3233" s="110"/>
      <c r="D3233" s="110"/>
      <c r="E3233" s="110"/>
      <c r="F3233" s="110"/>
      <c r="G3233" s="110"/>
      <c r="H3233" s="109"/>
      <c r="I3233" s="109"/>
      <c r="J3233" s="109"/>
      <c r="K3233" s="109"/>
      <c r="L3233" s="107" t="str">
        <f>IF(COUNTA('Master Tables'!$A3233:$C3233)=0,"",IF(COUNTA('Master Tables'!$D3233:$E3233,'Master Tables'!$I3233)=3,"Yes","No"))</f>
        <v/>
      </c>
      <c r="M3233" s="107">
        <f>COUNTA('Master Tables'!$D3233:$E3233,'Master Tables'!$I3233)+IF('Master Tables'!$J3233="Yes",1,0)</f>
        <v>0</v>
      </c>
      <c r="N3233" s="108">
        <f>IF('Master Tables'!$M3233&gt;0,4,0)</f>
        <v>0</v>
      </c>
    </row>
    <row r="3234" spans="1:14">
      <c r="A3234" s="109"/>
      <c r="B3234" s="110"/>
      <c r="C3234" s="110"/>
      <c r="D3234" s="110"/>
      <c r="E3234" s="110"/>
      <c r="F3234" s="110"/>
      <c r="G3234" s="110"/>
      <c r="H3234" s="109"/>
      <c r="I3234" s="109"/>
      <c r="J3234" s="109"/>
      <c r="K3234" s="109"/>
      <c r="L3234" s="107" t="str">
        <f>IF(COUNTA('Master Tables'!$A3234:$C3234)=0,"",IF(COUNTA('Master Tables'!$D3234:$E3234,'Master Tables'!$I3234)=3,"Yes","No"))</f>
        <v/>
      </c>
      <c r="M3234" s="107">
        <f>COUNTA('Master Tables'!$D3234:$E3234,'Master Tables'!$I3234)+IF('Master Tables'!$J3234="Yes",1,0)</f>
        <v>0</v>
      </c>
      <c r="N3234" s="108">
        <f>IF('Master Tables'!$M3234&gt;0,4,0)</f>
        <v>0</v>
      </c>
    </row>
    <row r="3235" spans="1:14">
      <c r="A3235" s="109"/>
      <c r="B3235" s="110"/>
      <c r="C3235" s="110"/>
      <c r="D3235" s="110"/>
      <c r="E3235" s="110"/>
      <c r="F3235" s="110"/>
      <c r="G3235" s="110"/>
      <c r="H3235" s="109"/>
      <c r="I3235" s="109"/>
      <c r="J3235" s="109"/>
      <c r="K3235" s="109"/>
      <c r="L3235" s="107" t="str">
        <f>IF(COUNTA('Master Tables'!$A3235:$C3235)=0,"",IF(COUNTA('Master Tables'!$D3235:$E3235,'Master Tables'!$I3235)=3,"Yes","No"))</f>
        <v/>
      </c>
      <c r="M3235" s="107">
        <f>COUNTA('Master Tables'!$D3235:$E3235,'Master Tables'!$I3235)+IF('Master Tables'!$J3235="Yes",1,0)</f>
        <v>0</v>
      </c>
      <c r="N3235" s="108">
        <f>IF('Master Tables'!$M3235&gt;0,4,0)</f>
        <v>0</v>
      </c>
    </row>
    <row r="3236" spans="1:14">
      <c r="A3236" s="109"/>
      <c r="B3236" s="110"/>
      <c r="C3236" s="110"/>
      <c r="D3236" s="110"/>
      <c r="E3236" s="110"/>
      <c r="F3236" s="110"/>
      <c r="G3236" s="110"/>
      <c r="H3236" s="109"/>
      <c r="I3236" s="109"/>
      <c r="J3236" s="109"/>
      <c r="K3236" s="109"/>
      <c r="L3236" s="107" t="str">
        <f>IF(COUNTA('Master Tables'!$A3236:$C3236)=0,"",IF(COUNTA('Master Tables'!$D3236:$E3236,'Master Tables'!$I3236)=3,"Yes","No"))</f>
        <v/>
      </c>
      <c r="M3236" s="107">
        <f>COUNTA('Master Tables'!$D3236:$E3236,'Master Tables'!$I3236)+IF('Master Tables'!$J3236="Yes",1,0)</f>
        <v>0</v>
      </c>
      <c r="N3236" s="108">
        <f>IF('Master Tables'!$M3236&gt;0,4,0)</f>
        <v>0</v>
      </c>
    </row>
    <row r="3237" spans="1:14">
      <c r="A3237" s="109"/>
      <c r="B3237" s="110"/>
      <c r="C3237" s="110"/>
      <c r="D3237" s="110"/>
      <c r="E3237" s="110"/>
      <c r="F3237" s="110"/>
      <c r="G3237" s="110"/>
      <c r="H3237" s="109"/>
      <c r="I3237" s="109"/>
      <c r="J3237" s="109"/>
      <c r="K3237" s="109"/>
      <c r="L3237" s="107" t="str">
        <f>IF(COUNTA('Master Tables'!$A3237:$C3237)=0,"",IF(COUNTA('Master Tables'!$D3237:$E3237,'Master Tables'!$I3237)=3,"Yes","No"))</f>
        <v/>
      </c>
      <c r="M3237" s="107">
        <f>COUNTA('Master Tables'!$D3237:$E3237,'Master Tables'!$I3237)+IF('Master Tables'!$J3237="Yes",1,0)</f>
        <v>0</v>
      </c>
      <c r="N3237" s="108">
        <f>IF('Master Tables'!$M3237&gt;0,4,0)</f>
        <v>0</v>
      </c>
    </row>
    <row r="3238" spans="1:14">
      <c r="A3238" s="109"/>
      <c r="B3238" s="110"/>
      <c r="C3238" s="110"/>
      <c r="D3238" s="110"/>
      <c r="E3238" s="110"/>
      <c r="F3238" s="110"/>
      <c r="G3238" s="110"/>
      <c r="H3238" s="109"/>
      <c r="I3238" s="109"/>
      <c r="J3238" s="109"/>
      <c r="K3238" s="109"/>
      <c r="L3238" s="107" t="str">
        <f>IF(COUNTA('Master Tables'!$A3238:$C3238)=0,"",IF(COUNTA('Master Tables'!$D3238:$E3238,'Master Tables'!$I3238)=3,"Yes","No"))</f>
        <v/>
      </c>
      <c r="M3238" s="107">
        <f>COUNTA('Master Tables'!$D3238:$E3238,'Master Tables'!$I3238)+IF('Master Tables'!$J3238="Yes",1,0)</f>
        <v>0</v>
      </c>
      <c r="N3238" s="108">
        <f>IF('Master Tables'!$M3238&gt;0,4,0)</f>
        <v>0</v>
      </c>
    </row>
    <row r="3239" spans="1:14">
      <c r="A3239" s="109"/>
      <c r="B3239" s="110"/>
      <c r="C3239" s="110"/>
      <c r="D3239" s="110"/>
      <c r="E3239" s="110"/>
      <c r="F3239" s="110"/>
      <c r="G3239" s="110"/>
      <c r="H3239" s="109"/>
      <c r="I3239" s="109"/>
      <c r="J3239" s="109"/>
      <c r="K3239" s="109"/>
      <c r="L3239" s="107" t="str">
        <f>IF(COUNTA('Master Tables'!$A3239:$C3239)=0,"",IF(COUNTA('Master Tables'!$D3239:$E3239,'Master Tables'!$I3239)=3,"Yes","No"))</f>
        <v/>
      </c>
      <c r="M3239" s="107">
        <f>COUNTA('Master Tables'!$D3239:$E3239,'Master Tables'!$I3239)+IF('Master Tables'!$J3239="Yes",1,0)</f>
        <v>0</v>
      </c>
      <c r="N3239" s="108">
        <f>IF('Master Tables'!$M3239&gt;0,4,0)</f>
        <v>0</v>
      </c>
    </row>
    <row r="3240" spans="1:14">
      <c r="A3240" s="109"/>
      <c r="B3240" s="110"/>
      <c r="C3240" s="110"/>
      <c r="D3240" s="110"/>
      <c r="E3240" s="110"/>
      <c r="F3240" s="110"/>
      <c r="G3240" s="110"/>
      <c r="H3240" s="109"/>
      <c r="I3240" s="109"/>
      <c r="J3240" s="109"/>
      <c r="K3240" s="109"/>
      <c r="L3240" s="107" t="str">
        <f>IF(COUNTA('Master Tables'!$A3240:$C3240)=0,"",IF(COUNTA('Master Tables'!$D3240:$E3240,'Master Tables'!$I3240)=3,"Yes","No"))</f>
        <v/>
      </c>
      <c r="M3240" s="107">
        <f>COUNTA('Master Tables'!$D3240:$E3240,'Master Tables'!$I3240)+IF('Master Tables'!$J3240="Yes",1,0)</f>
        <v>0</v>
      </c>
      <c r="N3240" s="108">
        <f>IF('Master Tables'!$M3240&gt;0,4,0)</f>
        <v>0</v>
      </c>
    </row>
    <row r="3241" spans="1:14">
      <c r="A3241" s="109"/>
      <c r="B3241" s="110"/>
      <c r="C3241" s="110"/>
      <c r="D3241" s="110"/>
      <c r="E3241" s="110"/>
      <c r="F3241" s="110"/>
      <c r="G3241" s="110"/>
      <c r="H3241" s="109"/>
      <c r="I3241" s="109"/>
      <c r="J3241" s="109"/>
      <c r="K3241" s="109"/>
      <c r="L3241" s="107" t="str">
        <f>IF(COUNTA('Master Tables'!$A3241:$C3241)=0,"",IF(COUNTA('Master Tables'!$D3241:$E3241,'Master Tables'!$I3241)=3,"Yes","No"))</f>
        <v/>
      </c>
      <c r="M3241" s="107">
        <f>COUNTA('Master Tables'!$D3241:$E3241,'Master Tables'!$I3241)+IF('Master Tables'!$J3241="Yes",1,0)</f>
        <v>0</v>
      </c>
      <c r="N3241" s="108">
        <f>IF('Master Tables'!$M3241&gt;0,4,0)</f>
        <v>0</v>
      </c>
    </row>
    <row r="3242" spans="1:14">
      <c r="A3242" s="109"/>
      <c r="B3242" s="110"/>
      <c r="C3242" s="110"/>
      <c r="D3242" s="110"/>
      <c r="E3242" s="110"/>
      <c r="F3242" s="110"/>
      <c r="G3242" s="110"/>
      <c r="H3242" s="109"/>
      <c r="I3242" s="109"/>
      <c r="J3242" s="109"/>
      <c r="K3242" s="109"/>
      <c r="L3242" s="107" t="str">
        <f>IF(COUNTA('Master Tables'!$A3242:$C3242)=0,"",IF(COUNTA('Master Tables'!$D3242:$E3242,'Master Tables'!$I3242)=3,"Yes","No"))</f>
        <v/>
      </c>
      <c r="M3242" s="107">
        <f>COUNTA('Master Tables'!$D3242:$E3242,'Master Tables'!$I3242)+IF('Master Tables'!$J3242="Yes",1,0)</f>
        <v>0</v>
      </c>
      <c r="N3242" s="108">
        <f>IF('Master Tables'!$M3242&gt;0,4,0)</f>
        <v>0</v>
      </c>
    </row>
    <row r="3243" spans="1:14">
      <c r="A3243" s="109"/>
      <c r="B3243" s="110"/>
      <c r="C3243" s="110"/>
      <c r="D3243" s="110"/>
      <c r="E3243" s="110"/>
      <c r="F3243" s="110"/>
      <c r="G3243" s="110"/>
      <c r="H3243" s="109"/>
      <c r="I3243" s="109"/>
      <c r="J3243" s="109"/>
      <c r="K3243" s="109"/>
      <c r="L3243" s="107" t="str">
        <f>IF(COUNTA('Master Tables'!$A3243:$C3243)=0,"",IF(COUNTA('Master Tables'!$D3243:$E3243,'Master Tables'!$I3243)=3,"Yes","No"))</f>
        <v/>
      </c>
      <c r="M3243" s="107">
        <f>COUNTA('Master Tables'!$D3243:$E3243,'Master Tables'!$I3243)+IF('Master Tables'!$J3243="Yes",1,0)</f>
        <v>0</v>
      </c>
      <c r="N3243" s="108">
        <f>IF('Master Tables'!$M3243&gt;0,4,0)</f>
        <v>0</v>
      </c>
    </row>
    <row r="3244" spans="1:14">
      <c r="A3244" s="109"/>
      <c r="B3244" s="110"/>
      <c r="C3244" s="110"/>
      <c r="D3244" s="110"/>
      <c r="E3244" s="110"/>
      <c r="F3244" s="110"/>
      <c r="G3244" s="110"/>
      <c r="H3244" s="109"/>
      <c r="I3244" s="109"/>
      <c r="J3244" s="109"/>
      <c r="K3244" s="109"/>
      <c r="L3244" s="107" t="str">
        <f>IF(COUNTA('Master Tables'!$A3244:$C3244)=0,"",IF(COUNTA('Master Tables'!$D3244:$E3244,'Master Tables'!$I3244)=3,"Yes","No"))</f>
        <v/>
      </c>
      <c r="M3244" s="107">
        <f>COUNTA('Master Tables'!$D3244:$E3244,'Master Tables'!$I3244)+IF('Master Tables'!$J3244="Yes",1,0)</f>
        <v>0</v>
      </c>
      <c r="N3244" s="108">
        <f>IF('Master Tables'!$M3244&gt;0,4,0)</f>
        <v>0</v>
      </c>
    </row>
    <row r="3245" spans="1:14">
      <c r="A3245" s="109"/>
      <c r="B3245" s="110"/>
      <c r="C3245" s="110"/>
      <c r="D3245" s="110"/>
      <c r="E3245" s="110"/>
      <c r="F3245" s="110"/>
      <c r="G3245" s="110"/>
      <c r="H3245" s="109"/>
      <c r="I3245" s="109"/>
      <c r="J3245" s="109"/>
      <c r="K3245" s="109"/>
      <c r="L3245" s="107" t="str">
        <f>IF(COUNTA('Master Tables'!$A3245:$C3245)=0,"",IF(COUNTA('Master Tables'!$D3245:$E3245,'Master Tables'!$I3245)=3,"Yes","No"))</f>
        <v/>
      </c>
      <c r="M3245" s="107">
        <f>COUNTA('Master Tables'!$D3245:$E3245,'Master Tables'!$I3245)+IF('Master Tables'!$J3245="Yes",1,0)</f>
        <v>0</v>
      </c>
      <c r="N3245" s="108">
        <f>IF('Master Tables'!$M3245&gt;0,4,0)</f>
        <v>0</v>
      </c>
    </row>
    <row r="3246" spans="1:14">
      <c r="A3246" s="109"/>
      <c r="B3246" s="110"/>
      <c r="C3246" s="110"/>
      <c r="D3246" s="110"/>
      <c r="E3246" s="110"/>
      <c r="F3246" s="110"/>
      <c r="G3246" s="110"/>
      <c r="H3246" s="109"/>
      <c r="I3246" s="109"/>
      <c r="J3246" s="109"/>
      <c r="K3246" s="109"/>
      <c r="L3246" s="107" t="str">
        <f>IF(COUNTA('Master Tables'!$A3246:$C3246)=0,"",IF(COUNTA('Master Tables'!$D3246:$E3246,'Master Tables'!$I3246)=3,"Yes","No"))</f>
        <v/>
      </c>
      <c r="M3246" s="107">
        <f>COUNTA('Master Tables'!$D3246:$E3246,'Master Tables'!$I3246)+IF('Master Tables'!$J3246="Yes",1,0)</f>
        <v>0</v>
      </c>
      <c r="N3246" s="108">
        <f>IF('Master Tables'!$M3246&gt;0,4,0)</f>
        <v>0</v>
      </c>
    </row>
    <row r="3247" spans="1:14">
      <c r="A3247" s="109"/>
      <c r="B3247" s="110"/>
      <c r="C3247" s="110"/>
      <c r="D3247" s="110"/>
      <c r="E3247" s="110"/>
      <c r="F3247" s="110"/>
      <c r="G3247" s="110"/>
      <c r="H3247" s="109"/>
      <c r="I3247" s="109"/>
      <c r="J3247" s="109"/>
      <c r="K3247" s="109"/>
      <c r="L3247" s="107" t="str">
        <f>IF(COUNTA('Master Tables'!$A3247:$C3247)=0,"",IF(COUNTA('Master Tables'!$D3247:$E3247,'Master Tables'!$I3247)=3,"Yes","No"))</f>
        <v/>
      </c>
      <c r="M3247" s="107">
        <f>COUNTA('Master Tables'!$D3247:$E3247,'Master Tables'!$I3247)+IF('Master Tables'!$J3247="Yes",1,0)</f>
        <v>0</v>
      </c>
      <c r="N3247" s="108">
        <f>IF('Master Tables'!$M3247&gt;0,4,0)</f>
        <v>0</v>
      </c>
    </row>
    <row r="3248" spans="1:14">
      <c r="A3248" s="109"/>
      <c r="B3248" s="110"/>
      <c r="C3248" s="110"/>
      <c r="D3248" s="110"/>
      <c r="E3248" s="110"/>
      <c r="F3248" s="110"/>
      <c r="G3248" s="110"/>
      <c r="H3248" s="109"/>
      <c r="I3248" s="109"/>
      <c r="J3248" s="109"/>
      <c r="K3248" s="109"/>
      <c r="L3248" s="107" t="str">
        <f>IF(COUNTA('Master Tables'!$A3248:$C3248)=0,"",IF(COUNTA('Master Tables'!$D3248:$E3248,'Master Tables'!$I3248)=3,"Yes","No"))</f>
        <v/>
      </c>
      <c r="M3248" s="107">
        <f>COUNTA('Master Tables'!$D3248:$E3248,'Master Tables'!$I3248)+IF('Master Tables'!$J3248="Yes",1,0)</f>
        <v>0</v>
      </c>
      <c r="N3248" s="108">
        <f>IF('Master Tables'!$M3248&gt;0,4,0)</f>
        <v>0</v>
      </c>
    </row>
    <row r="3249" spans="1:14">
      <c r="A3249" s="109"/>
      <c r="B3249" s="110"/>
      <c r="C3249" s="110"/>
      <c r="D3249" s="110"/>
      <c r="E3249" s="110"/>
      <c r="F3249" s="110"/>
      <c r="G3249" s="110"/>
      <c r="H3249" s="109"/>
      <c r="I3249" s="109"/>
      <c r="J3249" s="109"/>
      <c r="K3249" s="109"/>
      <c r="L3249" s="107" t="str">
        <f>IF(COUNTA('Master Tables'!$A3249:$C3249)=0,"",IF(COUNTA('Master Tables'!$D3249:$E3249,'Master Tables'!$I3249)=3,"Yes","No"))</f>
        <v/>
      </c>
      <c r="M3249" s="107">
        <f>COUNTA('Master Tables'!$D3249:$E3249,'Master Tables'!$I3249)+IF('Master Tables'!$J3249="Yes",1,0)</f>
        <v>0</v>
      </c>
      <c r="N3249" s="108">
        <f>IF('Master Tables'!$M3249&gt;0,4,0)</f>
        <v>0</v>
      </c>
    </row>
    <row r="3250" spans="1:14">
      <c r="A3250" s="109"/>
      <c r="B3250" s="110"/>
      <c r="C3250" s="110"/>
      <c r="D3250" s="110"/>
      <c r="E3250" s="110"/>
      <c r="F3250" s="110"/>
      <c r="G3250" s="110"/>
      <c r="H3250" s="109"/>
      <c r="I3250" s="109"/>
      <c r="J3250" s="109"/>
      <c r="K3250" s="109"/>
      <c r="L3250" s="107" t="str">
        <f>IF(COUNTA('Master Tables'!$A3250:$C3250)=0,"",IF(COUNTA('Master Tables'!$D3250:$E3250,'Master Tables'!$I3250)=3,"Yes","No"))</f>
        <v/>
      </c>
      <c r="M3250" s="107">
        <f>COUNTA('Master Tables'!$D3250:$E3250,'Master Tables'!$I3250)+IF('Master Tables'!$J3250="Yes",1,0)</f>
        <v>0</v>
      </c>
      <c r="N3250" s="108">
        <f>IF('Master Tables'!$M3250&gt;0,4,0)</f>
        <v>0</v>
      </c>
    </row>
    <row r="3251" spans="1:14">
      <c r="A3251" s="109"/>
      <c r="B3251" s="110"/>
      <c r="C3251" s="110"/>
      <c r="D3251" s="110"/>
      <c r="E3251" s="110"/>
      <c r="F3251" s="110"/>
      <c r="G3251" s="110"/>
      <c r="H3251" s="109"/>
      <c r="I3251" s="109"/>
      <c r="J3251" s="109"/>
      <c r="K3251" s="109"/>
      <c r="L3251" s="107" t="str">
        <f>IF(COUNTA('Master Tables'!$A3251:$C3251)=0,"",IF(COUNTA('Master Tables'!$D3251:$E3251,'Master Tables'!$I3251)=3,"Yes","No"))</f>
        <v/>
      </c>
      <c r="M3251" s="107">
        <f>COUNTA('Master Tables'!$D3251:$E3251,'Master Tables'!$I3251)+IF('Master Tables'!$J3251="Yes",1,0)</f>
        <v>0</v>
      </c>
      <c r="N3251" s="108">
        <f>IF('Master Tables'!$M3251&gt;0,4,0)</f>
        <v>0</v>
      </c>
    </row>
    <row r="3252" spans="1:14">
      <c r="A3252" s="109"/>
      <c r="B3252" s="110"/>
      <c r="C3252" s="110"/>
      <c r="D3252" s="110"/>
      <c r="E3252" s="110"/>
      <c r="F3252" s="110"/>
      <c r="G3252" s="110"/>
      <c r="H3252" s="109"/>
      <c r="I3252" s="109"/>
      <c r="J3252" s="109"/>
      <c r="K3252" s="109"/>
      <c r="L3252" s="107" t="str">
        <f>IF(COUNTA('Master Tables'!$A3252:$C3252)=0,"",IF(COUNTA('Master Tables'!$D3252:$E3252,'Master Tables'!$I3252)=3,"Yes","No"))</f>
        <v/>
      </c>
      <c r="M3252" s="107">
        <f>COUNTA('Master Tables'!$D3252:$E3252,'Master Tables'!$I3252)+IF('Master Tables'!$J3252="Yes",1,0)</f>
        <v>0</v>
      </c>
      <c r="N3252" s="108">
        <f>IF('Master Tables'!$M3252&gt;0,4,0)</f>
        <v>0</v>
      </c>
    </row>
    <row r="3253" spans="1:14">
      <c r="A3253" s="109"/>
      <c r="B3253" s="110"/>
      <c r="C3253" s="110"/>
      <c r="D3253" s="110"/>
      <c r="E3253" s="110"/>
      <c r="F3253" s="110"/>
      <c r="G3253" s="110"/>
      <c r="H3253" s="109"/>
      <c r="I3253" s="109"/>
      <c r="J3253" s="109"/>
      <c r="K3253" s="109"/>
      <c r="L3253" s="107" t="str">
        <f>IF(COUNTA('Master Tables'!$A3253:$C3253)=0,"",IF(COUNTA('Master Tables'!$D3253:$E3253,'Master Tables'!$I3253)=3,"Yes","No"))</f>
        <v/>
      </c>
      <c r="M3253" s="107">
        <f>COUNTA('Master Tables'!$D3253:$E3253,'Master Tables'!$I3253)+IF('Master Tables'!$J3253="Yes",1,0)</f>
        <v>0</v>
      </c>
      <c r="N3253" s="108">
        <f>IF('Master Tables'!$M3253&gt;0,4,0)</f>
        <v>0</v>
      </c>
    </row>
    <row r="3254" spans="1:14">
      <c r="A3254" s="109"/>
      <c r="B3254" s="110"/>
      <c r="C3254" s="110"/>
      <c r="D3254" s="110"/>
      <c r="E3254" s="110"/>
      <c r="F3254" s="110"/>
      <c r="G3254" s="110"/>
      <c r="H3254" s="109"/>
      <c r="I3254" s="109"/>
      <c r="J3254" s="109"/>
      <c r="K3254" s="109"/>
      <c r="L3254" s="107" t="str">
        <f>IF(COUNTA('Master Tables'!$A3254:$C3254)=0,"",IF(COUNTA('Master Tables'!$D3254:$E3254,'Master Tables'!$I3254)=3,"Yes","No"))</f>
        <v/>
      </c>
      <c r="M3254" s="107">
        <f>COUNTA('Master Tables'!$D3254:$E3254,'Master Tables'!$I3254)+IF('Master Tables'!$J3254="Yes",1,0)</f>
        <v>0</v>
      </c>
      <c r="N3254" s="108">
        <f>IF('Master Tables'!$M3254&gt;0,4,0)</f>
        <v>0</v>
      </c>
    </row>
    <row r="3255" spans="1:14">
      <c r="A3255" s="109"/>
      <c r="B3255" s="110"/>
      <c r="C3255" s="110"/>
      <c r="D3255" s="110"/>
      <c r="E3255" s="110"/>
      <c r="F3255" s="110"/>
      <c r="G3255" s="110"/>
      <c r="H3255" s="109"/>
      <c r="I3255" s="109"/>
      <c r="J3255" s="109"/>
      <c r="K3255" s="109"/>
      <c r="L3255" s="107" t="str">
        <f>IF(COUNTA('Master Tables'!$A3255:$C3255)=0,"",IF(COUNTA('Master Tables'!$D3255:$E3255,'Master Tables'!$I3255)=3,"Yes","No"))</f>
        <v/>
      </c>
      <c r="M3255" s="107">
        <f>COUNTA('Master Tables'!$D3255:$E3255,'Master Tables'!$I3255)+IF('Master Tables'!$J3255="Yes",1,0)</f>
        <v>0</v>
      </c>
      <c r="N3255" s="108">
        <f>IF('Master Tables'!$M3255&gt;0,4,0)</f>
        <v>0</v>
      </c>
    </row>
    <row r="3256" spans="1:14">
      <c r="A3256" s="109"/>
      <c r="B3256" s="110"/>
      <c r="C3256" s="110"/>
      <c r="D3256" s="110"/>
      <c r="E3256" s="110"/>
      <c r="F3256" s="110"/>
      <c r="G3256" s="110"/>
      <c r="H3256" s="109"/>
      <c r="I3256" s="109"/>
      <c r="J3256" s="109"/>
      <c r="K3256" s="109"/>
      <c r="L3256" s="107" t="str">
        <f>IF(COUNTA('Master Tables'!$A3256:$C3256)=0,"",IF(COUNTA('Master Tables'!$D3256:$E3256,'Master Tables'!$I3256)=3,"Yes","No"))</f>
        <v/>
      </c>
      <c r="M3256" s="107">
        <f>COUNTA('Master Tables'!$D3256:$E3256,'Master Tables'!$I3256)+IF('Master Tables'!$J3256="Yes",1,0)</f>
        <v>0</v>
      </c>
      <c r="N3256" s="108">
        <f>IF('Master Tables'!$M3256&gt;0,4,0)</f>
        <v>0</v>
      </c>
    </row>
    <row r="3257" spans="1:14">
      <c r="A3257" s="109"/>
      <c r="B3257" s="110"/>
      <c r="C3257" s="110"/>
      <c r="D3257" s="110"/>
      <c r="E3257" s="110"/>
      <c r="F3257" s="110"/>
      <c r="G3257" s="110"/>
      <c r="H3257" s="109"/>
      <c r="I3257" s="109"/>
      <c r="J3257" s="109"/>
      <c r="K3257" s="109"/>
      <c r="L3257" s="107" t="str">
        <f>IF(COUNTA('Master Tables'!$A3257:$C3257)=0,"",IF(COUNTA('Master Tables'!$D3257:$E3257,'Master Tables'!$I3257)=3,"Yes","No"))</f>
        <v/>
      </c>
      <c r="M3257" s="107">
        <f>COUNTA('Master Tables'!$D3257:$E3257,'Master Tables'!$I3257)+IF('Master Tables'!$J3257="Yes",1,0)</f>
        <v>0</v>
      </c>
      <c r="N3257" s="108">
        <f>IF('Master Tables'!$M3257&gt;0,4,0)</f>
        <v>0</v>
      </c>
    </row>
    <row r="3258" spans="1:14">
      <c r="A3258" s="109"/>
      <c r="B3258" s="110"/>
      <c r="C3258" s="110"/>
      <c r="D3258" s="110"/>
      <c r="E3258" s="110"/>
      <c r="F3258" s="110"/>
      <c r="G3258" s="110"/>
      <c r="H3258" s="109"/>
      <c r="I3258" s="109"/>
      <c r="J3258" s="109"/>
      <c r="K3258" s="109"/>
      <c r="L3258" s="107" t="str">
        <f>IF(COUNTA('Master Tables'!$A3258:$C3258)=0,"",IF(COUNTA('Master Tables'!$D3258:$E3258,'Master Tables'!$I3258)=3,"Yes","No"))</f>
        <v/>
      </c>
      <c r="M3258" s="107">
        <f>COUNTA('Master Tables'!$D3258:$E3258,'Master Tables'!$I3258)+IF('Master Tables'!$J3258="Yes",1,0)</f>
        <v>0</v>
      </c>
      <c r="N3258" s="108">
        <f>IF('Master Tables'!$M3258&gt;0,4,0)</f>
        <v>0</v>
      </c>
    </row>
    <row r="3259" spans="1:14">
      <c r="A3259" s="109"/>
      <c r="B3259" s="110"/>
      <c r="C3259" s="110"/>
      <c r="D3259" s="110"/>
      <c r="E3259" s="110"/>
      <c r="F3259" s="110"/>
      <c r="G3259" s="110"/>
      <c r="H3259" s="109"/>
      <c r="I3259" s="109"/>
      <c r="J3259" s="109"/>
      <c r="K3259" s="109"/>
      <c r="L3259" s="107" t="str">
        <f>IF(COUNTA('Master Tables'!$A3259:$C3259)=0,"",IF(COUNTA('Master Tables'!$D3259:$E3259,'Master Tables'!$I3259)=3,"Yes","No"))</f>
        <v/>
      </c>
      <c r="M3259" s="107">
        <f>COUNTA('Master Tables'!$D3259:$E3259,'Master Tables'!$I3259)+IF('Master Tables'!$J3259="Yes",1,0)</f>
        <v>0</v>
      </c>
      <c r="N3259" s="108">
        <f>IF('Master Tables'!$M3259&gt;0,4,0)</f>
        <v>0</v>
      </c>
    </row>
    <row r="3260" spans="1:14">
      <c r="A3260" s="109"/>
      <c r="B3260" s="110"/>
      <c r="C3260" s="110"/>
      <c r="D3260" s="110"/>
      <c r="E3260" s="110"/>
      <c r="F3260" s="110"/>
      <c r="G3260" s="110"/>
      <c r="H3260" s="109"/>
      <c r="I3260" s="109"/>
      <c r="J3260" s="109"/>
      <c r="K3260" s="109"/>
      <c r="L3260" s="107" t="str">
        <f>IF(COUNTA('Master Tables'!$A3260:$C3260)=0,"",IF(COUNTA('Master Tables'!$D3260:$E3260,'Master Tables'!$I3260)=3,"Yes","No"))</f>
        <v/>
      </c>
      <c r="M3260" s="107">
        <f>COUNTA('Master Tables'!$D3260:$E3260,'Master Tables'!$I3260)+IF('Master Tables'!$J3260="Yes",1,0)</f>
        <v>0</v>
      </c>
      <c r="N3260" s="108">
        <f>IF('Master Tables'!$M3260&gt;0,4,0)</f>
        <v>0</v>
      </c>
    </row>
    <row r="3261" spans="1:14">
      <c r="A3261" s="109"/>
      <c r="B3261" s="110"/>
      <c r="C3261" s="110"/>
      <c r="D3261" s="110"/>
      <c r="E3261" s="110"/>
      <c r="F3261" s="110"/>
      <c r="G3261" s="110"/>
      <c r="H3261" s="109"/>
      <c r="I3261" s="109"/>
      <c r="J3261" s="109"/>
      <c r="K3261" s="109"/>
      <c r="L3261" s="107" t="str">
        <f>IF(COUNTA('Master Tables'!$A3261:$C3261)=0,"",IF(COUNTA('Master Tables'!$D3261:$E3261,'Master Tables'!$I3261)=3,"Yes","No"))</f>
        <v/>
      </c>
      <c r="M3261" s="107">
        <f>COUNTA('Master Tables'!$D3261:$E3261,'Master Tables'!$I3261)+IF('Master Tables'!$J3261="Yes",1,0)</f>
        <v>0</v>
      </c>
      <c r="N3261" s="108">
        <f>IF('Master Tables'!$M3261&gt;0,4,0)</f>
        <v>0</v>
      </c>
    </row>
    <row r="3262" spans="1:14">
      <c r="A3262" s="109"/>
      <c r="B3262" s="110"/>
      <c r="C3262" s="110"/>
      <c r="D3262" s="110"/>
      <c r="E3262" s="110"/>
      <c r="F3262" s="110"/>
      <c r="G3262" s="110"/>
      <c r="H3262" s="109"/>
      <c r="I3262" s="109"/>
      <c r="J3262" s="109"/>
      <c r="K3262" s="109"/>
      <c r="L3262" s="107" t="str">
        <f>IF(COUNTA('Master Tables'!$A3262:$C3262)=0,"",IF(COUNTA('Master Tables'!$D3262:$E3262,'Master Tables'!$I3262)=3,"Yes","No"))</f>
        <v/>
      </c>
      <c r="M3262" s="107">
        <f>COUNTA('Master Tables'!$D3262:$E3262,'Master Tables'!$I3262)+IF('Master Tables'!$J3262="Yes",1,0)</f>
        <v>0</v>
      </c>
      <c r="N3262" s="108">
        <f>IF('Master Tables'!$M3262&gt;0,4,0)</f>
        <v>0</v>
      </c>
    </row>
    <row r="3263" spans="1:14">
      <c r="A3263" s="109"/>
      <c r="B3263" s="110"/>
      <c r="C3263" s="110"/>
      <c r="D3263" s="110"/>
      <c r="E3263" s="110"/>
      <c r="F3263" s="110"/>
      <c r="G3263" s="110"/>
      <c r="H3263" s="109"/>
      <c r="I3263" s="109"/>
      <c r="J3263" s="109"/>
      <c r="K3263" s="109"/>
      <c r="L3263" s="107" t="str">
        <f>IF(COUNTA('Master Tables'!$A3263:$C3263)=0,"",IF(COUNTA('Master Tables'!$D3263:$E3263,'Master Tables'!$I3263)=3,"Yes","No"))</f>
        <v/>
      </c>
      <c r="M3263" s="107">
        <f>COUNTA('Master Tables'!$D3263:$E3263,'Master Tables'!$I3263)+IF('Master Tables'!$J3263="Yes",1,0)</f>
        <v>0</v>
      </c>
      <c r="N3263" s="108">
        <f>IF('Master Tables'!$M3263&gt;0,4,0)</f>
        <v>0</v>
      </c>
    </row>
    <row r="3264" spans="1:14">
      <c r="A3264" s="109"/>
      <c r="B3264" s="110"/>
      <c r="C3264" s="110"/>
      <c r="D3264" s="110"/>
      <c r="E3264" s="110"/>
      <c r="F3264" s="110"/>
      <c r="G3264" s="110"/>
      <c r="H3264" s="109"/>
      <c r="I3264" s="109"/>
      <c r="J3264" s="109"/>
      <c r="K3264" s="109"/>
      <c r="L3264" s="107" t="str">
        <f>IF(COUNTA('Master Tables'!$A3264:$C3264)=0,"",IF(COUNTA('Master Tables'!$D3264:$E3264,'Master Tables'!$I3264)=3,"Yes","No"))</f>
        <v/>
      </c>
      <c r="M3264" s="107">
        <f>COUNTA('Master Tables'!$D3264:$E3264,'Master Tables'!$I3264)+IF('Master Tables'!$J3264="Yes",1,0)</f>
        <v>0</v>
      </c>
      <c r="N3264" s="108">
        <f>IF('Master Tables'!$M3264&gt;0,4,0)</f>
        <v>0</v>
      </c>
    </row>
    <row r="3265" spans="1:14">
      <c r="A3265" s="109"/>
      <c r="B3265" s="110"/>
      <c r="C3265" s="110"/>
      <c r="D3265" s="110"/>
      <c r="E3265" s="110"/>
      <c r="F3265" s="110"/>
      <c r="G3265" s="110"/>
      <c r="H3265" s="109"/>
      <c r="I3265" s="109"/>
      <c r="J3265" s="109"/>
      <c r="K3265" s="109"/>
      <c r="L3265" s="107" t="str">
        <f>IF(COUNTA('Master Tables'!$A3265:$C3265)=0,"",IF(COUNTA('Master Tables'!$D3265:$E3265,'Master Tables'!$I3265)=3,"Yes","No"))</f>
        <v/>
      </c>
      <c r="M3265" s="107">
        <f>COUNTA('Master Tables'!$D3265:$E3265,'Master Tables'!$I3265)+IF('Master Tables'!$J3265="Yes",1,0)</f>
        <v>0</v>
      </c>
      <c r="N3265" s="108">
        <f>IF('Master Tables'!$M3265&gt;0,4,0)</f>
        <v>0</v>
      </c>
    </row>
    <row r="3266" spans="1:14">
      <c r="A3266" s="109"/>
      <c r="B3266" s="110"/>
      <c r="C3266" s="110"/>
      <c r="D3266" s="110"/>
      <c r="E3266" s="110"/>
      <c r="F3266" s="110"/>
      <c r="G3266" s="110"/>
      <c r="H3266" s="109"/>
      <c r="I3266" s="109"/>
      <c r="J3266" s="109"/>
      <c r="K3266" s="109"/>
      <c r="L3266" s="107" t="str">
        <f>IF(COUNTA('Master Tables'!$A3266:$C3266)=0,"",IF(COUNTA('Master Tables'!$D3266:$E3266,'Master Tables'!$I3266)=3,"Yes","No"))</f>
        <v/>
      </c>
      <c r="M3266" s="107">
        <f>COUNTA('Master Tables'!$D3266:$E3266,'Master Tables'!$I3266)+IF('Master Tables'!$J3266="Yes",1,0)</f>
        <v>0</v>
      </c>
      <c r="N3266" s="108">
        <f>IF('Master Tables'!$M3266&gt;0,4,0)</f>
        <v>0</v>
      </c>
    </row>
    <row r="3267" spans="1:14">
      <c r="A3267" s="109"/>
      <c r="B3267" s="110"/>
      <c r="C3267" s="110"/>
      <c r="D3267" s="110"/>
      <c r="E3267" s="110"/>
      <c r="F3267" s="110"/>
      <c r="G3267" s="110"/>
      <c r="H3267" s="109"/>
      <c r="I3267" s="109"/>
      <c r="J3267" s="109"/>
      <c r="K3267" s="109"/>
      <c r="L3267" s="107" t="str">
        <f>IF(COUNTA('Master Tables'!$A3267:$C3267)=0,"",IF(COUNTA('Master Tables'!$D3267:$E3267,'Master Tables'!$I3267)=3,"Yes","No"))</f>
        <v/>
      </c>
      <c r="M3267" s="107">
        <f>COUNTA('Master Tables'!$D3267:$E3267,'Master Tables'!$I3267)+IF('Master Tables'!$J3267="Yes",1,0)</f>
        <v>0</v>
      </c>
      <c r="N3267" s="108">
        <f>IF('Master Tables'!$M3267&gt;0,4,0)</f>
        <v>0</v>
      </c>
    </row>
    <row r="3268" spans="1:14">
      <c r="A3268" s="109"/>
      <c r="B3268" s="110"/>
      <c r="C3268" s="110"/>
      <c r="D3268" s="110"/>
      <c r="E3268" s="110"/>
      <c r="F3268" s="110"/>
      <c r="G3268" s="110"/>
      <c r="H3268" s="109"/>
      <c r="I3268" s="109"/>
      <c r="J3268" s="109"/>
      <c r="K3268" s="109"/>
      <c r="L3268" s="107" t="str">
        <f>IF(COUNTA('Master Tables'!$A3268:$C3268)=0,"",IF(COUNTA('Master Tables'!$D3268:$E3268,'Master Tables'!$I3268)=3,"Yes","No"))</f>
        <v/>
      </c>
      <c r="M3268" s="107">
        <f>COUNTA('Master Tables'!$D3268:$E3268,'Master Tables'!$I3268)+IF('Master Tables'!$J3268="Yes",1,0)</f>
        <v>0</v>
      </c>
      <c r="N3268" s="108">
        <f>IF('Master Tables'!$M3268&gt;0,4,0)</f>
        <v>0</v>
      </c>
    </row>
    <row r="3269" spans="1:14">
      <c r="A3269" s="109"/>
      <c r="B3269" s="110"/>
      <c r="C3269" s="110"/>
      <c r="D3269" s="110"/>
      <c r="E3269" s="110"/>
      <c r="F3269" s="110"/>
      <c r="G3269" s="110"/>
      <c r="H3269" s="109"/>
      <c r="I3269" s="109"/>
      <c r="J3269" s="109"/>
      <c r="K3269" s="109"/>
      <c r="L3269" s="107" t="str">
        <f>IF(COUNTA('Master Tables'!$A3269:$C3269)=0,"",IF(COUNTA('Master Tables'!$D3269:$E3269,'Master Tables'!$I3269)=3,"Yes","No"))</f>
        <v/>
      </c>
      <c r="M3269" s="107">
        <f>COUNTA('Master Tables'!$D3269:$E3269,'Master Tables'!$I3269)+IF('Master Tables'!$J3269="Yes",1,0)</f>
        <v>0</v>
      </c>
      <c r="N3269" s="108">
        <f>IF('Master Tables'!$M3269&gt;0,4,0)</f>
        <v>0</v>
      </c>
    </row>
    <row r="3270" spans="1:14">
      <c r="A3270" s="109"/>
      <c r="B3270" s="110"/>
      <c r="C3270" s="110"/>
      <c r="D3270" s="110"/>
      <c r="E3270" s="110"/>
      <c r="F3270" s="110"/>
      <c r="G3270" s="110"/>
      <c r="H3270" s="109"/>
      <c r="I3270" s="109"/>
      <c r="J3270" s="109"/>
      <c r="K3270" s="109"/>
      <c r="L3270" s="107" t="str">
        <f>IF(COUNTA('Master Tables'!$A3270:$C3270)=0,"",IF(COUNTA('Master Tables'!$D3270:$E3270,'Master Tables'!$I3270)=3,"Yes","No"))</f>
        <v/>
      </c>
      <c r="M3270" s="107">
        <f>COUNTA('Master Tables'!$D3270:$E3270,'Master Tables'!$I3270)+IF('Master Tables'!$J3270="Yes",1,0)</f>
        <v>0</v>
      </c>
      <c r="N3270" s="108">
        <f>IF('Master Tables'!$M3270&gt;0,4,0)</f>
        <v>0</v>
      </c>
    </row>
    <row r="3271" spans="1:14">
      <c r="A3271" s="109"/>
      <c r="B3271" s="110"/>
      <c r="C3271" s="110"/>
      <c r="D3271" s="110"/>
      <c r="E3271" s="110"/>
      <c r="F3271" s="110"/>
      <c r="G3271" s="110"/>
      <c r="H3271" s="109"/>
      <c r="I3271" s="109"/>
      <c r="J3271" s="109"/>
      <c r="K3271" s="109"/>
      <c r="L3271" s="107" t="str">
        <f>IF(COUNTA('Master Tables'!$A3271:$C3271)=0,"",IF(COUNTA('Master Tables'!$D3271:$E3271,'Master Tables'!$I3271)=3,"Yes","No"))</f>
        <v/>
      </c>
      <c r="M3271" s="107">
        <f>COUNTA('Master Tables'!$D3271:$E3271,'Master Tables'!$I3271)+IF('Master Tables'!$J3271="Yes",1,0)</f>
        <v>0</v>
      </c>
      <c r="N3271" s="108">
        <f>IF('Master Tables'!$M3271&gt;0,4,0)</f>
        <v>0</v>
      </c>
    </row>
    <row r="3272" spans="1:14">
      <c r="A3272" s="109"/>
      <c r="B3272" s="110"/>
      <c r="C3272" s="110"/>
      <c r="D3272" s="110"/>
      <c r="E3272" s="110"/>
      <c r="F3272" s="110"/>
      <c r="G3272" s="110"/>
      <c r="H3272" s="109"/>
      <c r="I3272" s="109"/>
      <c r="J3272" s="109"/>
      <c r="K3272" s="109"/>
      <c r="L3272" s="107" t="str">
        <f>IF(COUNTA('Master Tables'!$A3272:$C3272)=0,"",IF(COUNTA('Master Tables'!$D3272:$E3272,'Master Tables'!$I3272)=3,"Yes","No"))</f>
        <v/>
      </c>
      <c r="M3272" s="107">
        <f>COUNTA('Master Tables'!$D3272:$E3272,'Master Tables'!$I3272)+IF('Master Tables'!$J3272="Yes",1,0)</f>
        <v>0</v>
      </c>
      <c r="N3272" s="108">
        <f>IF('Master Tables'!$M3272&gt;0,4,0)</f>
        <v>0</v>
      </c>
    </row>
    <row r="3273" spans="1:14">
      <c r="A3273" s="109"/>
      <c r="B3273" s="110"/>
      <c r="C3273" s="110"/>
      <c r="D3273" s="110"/>
      <c r="E3273" s="110"/>
      <c r="F3273" s="110"/>
      <c r="G3273" s="110"/>
      <c r="H3273" s="109"/>
      <c r="I3273" s="109"/>
      <c r="J3273" s="109"/>
      <c r="K3273" s="109"/>
      <c r="L3273" s="107" t="str">
        <f>IF(COUNTA('Master Tables'!$A3273:$C3273)=0,"",IF(COUNTA('Master Tables'!$D3273:$E3273,'Master Tables'!$I3273)=3,"Yes","No"))</f>
        <v/>
      </c>
      <c r="M3273" s="107">
        <f>COUNTA('Master Tables'!$D3273:$E3273,'Master Tables'!$I3273)+IF('Master Tables'!$J3273="Yes",1,0)</f>
        <v>0</v>
      </c>
      <c r="N3273" s="108">
        <f>IF('Master Tables'!$M3273&gt;0,4,0)</f>
        <v>0</v>
      </c>
    </row>
    <row r="3274" spans="1:14">
      <c r="A3274" s="109"/>
      <c r="B3274" s="110"/>
      <c r="C3274" s="110"/>
      <c r="D3274" s="110"/>
      <c r="E3274" s="110"/>
      <c r="F3274" s="110"/>
      <c r="G3274" s="110"/>
      <c r="H3274" s="109"/>
      <c r="I3274" s="109"/>
      <c r="J3274" s="109"/>
      <c r="K3274" s="109"/>
      <c r="L3274" s="107" t="str">
        <f>IF(COUNTA('Master Tables'!$A3274:$C3274)=0,"",IF(COUNTA('Master Tables'!$D3274:$E3274,'Master Tables'!$I3274)=3,"Yes","No"))</f>
        <v/>
      </c>
      <c r="M3274" s="107">
        <f>COUNTA('Master Tables'!$D3274:$E3274,'Master Tables'!$I3274)+IF('Master Tables'!$J3274="Yes",1,0)</f>
        <v>0</v>
      </c>
      <c r="N3274" s="108">
        <f>IF('Master Tables'!$M3274&gt;0,4,0)</f>
        <v>0</v>
      </c>
    </row>
    <row r="3275" spans="1:14">
      <c r="A3275" s="109"/>
      <c r="B3275" s="110"/>
      <c r="C3275" s="110"/>
      <c r="D3275" s="110"/>
      <c r="E3275" s="110"/>
      <c r="F3275" s="110"/>
      <c r="G3275" s="110"/>
      <c r="H3275" s="109"/>
      <c r="I3275" s="109"/>
      <c r="J3275" s="109"/>
      <c r="K3275" s="109"/>
      <c r="L3275" s="107" t="str">
        <f>IF(COUNTA('Master Tables'!$A3275:$C3275)=0,"",IF(COUNTA('Master Tables'!$D3275:$E3275,'Master Tables'!$I3275)=3,"Yes","No"))</f>
        <v/>
      </c>
      <c r="M3275" s="107">
        <f>COUNTA('Master Tables'!$D3275:$E3275,'Master Tables'!$I3275)+IF('Master Tables'!$J3275="Yes",1,0)</f>
        <v>0</v>
      </c>
      <c r="N3275" s="108">
        <f>IF('Master Tables'!$M3275&gt;0,4,0)</f>
        <v>0</v>
      </c>
    </row>
    <row r="3276" spans="1:14">
      <c r="A3276" s="109"/>
      <c r="B3276" s="110"/>
      <c r="C3276" s="110"/>
      <c r="D3276" s="110"/>
      <c r="E3276" s="110"/>
      <c r="F3276" s="110"/>
      <c r="G3276" s="110"/>
      <c r="H3276" s="109"/>
      <c r="I3276" s="109"/>
      <c r="J3276" s="109"/>
      <c r="K3276" s="109"/>
      <c r="L3276" s="107" t="str">
        <f>IF(COUNTA('Master Tables'!$A3276:$C3276)=0,"",IF(COUNTA('Master Tables'!$D3276:$E3276,'Master Tables'!$I3276)=3,"Yes","No"))</f>
        <v/>
      </c>
      <c r="M3276" s="107">
        <f>COUNTA('Master Tables'!$D3276:$E3276,'Master Tables'!$I3276)+IF('Master Tables'!$J3276="Yes",1,0)</f>
        <v>0</v>
      </c>
      <c r="N3276" s="108">
        <f>IF('Master Tables'!$M3276&gt;0,4,0)</f>
        <v>0</v>
      </c>
    </row>
    <row r="3277" spans="1:14">
      <c r="A3277" s="109"/>
      <c r="B3277" s="110"/>
      <c r="C3277" s="110"/>
      <c r="D3277" s="110"/>
      <c r="E3277" s="110"/>
      <c r="F3277" s="110"/>
      <c r="G3277" s="110"/>
      <c r="H3277" s="109"/>
      <c r="I3277" s="109"/>
      <c r="J3277" s="109"/>
      <c r="K3277" s="109"/>
      <c r="L3277" s="107" t="str">
        <f>IF(COUNTA('Master Tables'!$A3277:$C3277)=0,"",IF(COUNTA('Master Tables'!$D3277:$E3277,'Master Tables'!$I3277)=3,"Yes","No"))</f>
        <v/>
      </c>
      <c r="M3277" s="107">
        <f>COUNTA('Master Tables'!$D3277:$E3277,'Master Tables'!$I3277)+IF('Master Tables'!$J3277="Yes",1,0)</f>
        <v>0</v>
      </c>
      <c r="N3277" s="108">
        <f>IF('Master Tables'!$M3277&gt;0,4,0)</f>
        <v>0</v>
      </c>
    </row>
    <row r="3278" spans="1:14">
      <c r="A3278" s="109"/>
      <c r="B3278" s="110"/>
      <c r="C3278" s="110"/>
      <c r="D3278" s="110"/>
      <c r="E3278" s="110"/>
      <c r="F3278" s="110"/>
      <c r="G3278" s="110"/>
      <c r="H3278" s="109"/>
      <c r="I3278" s="109"/>
      <c r="J3278" s="109"/>
      <c r="K3278" s="109"/>
      <c r="L3278" s="107" t="str">
        <f>IF(COUNTA('Master Tables'!$A3278:$C3278)=0,"",IF(COUNTA('Master Tables'!$D3278:$E3278,'Master Tables'!$I3278)=3,"Yes","No"))</f>
        <v/>
      </c>
      <c r="M3278" s="107">
        <f>COUNTA('Master Tables'!$D3278:$E3278,'Master Tables'!$I3278)+IF('Master Tables'!$J3278="Yes",1,0)</f>
        <v>0</v>
      </c>
      <c r="N3278" s="108">
        <f>IF('Master Tables'!$M3278&gt;0,4,0)</f>
        <v>0</v>
      </c>
    </row>
    <row r="3279" spans="1:14">
      <c r="A3279" s="109"/>
      <c r="B3279" s="110"/>
      <c r="C3279" s="110"/>
      <c r="D3279" s="110"/>
      <c r="E3279" s="110"/>
      <c r="F3279" s="110"/>
      <c r="G3279" s="110"/>
      <c r="H3279" s="109"/>
      <c r="I3279" s="109"/>
      <c r="J3279" s="109"/>
      <c r="K3279" s="109"/>
      <c r="L3279" s="107" t="str">
        <f>IF(COUNTA('Master Tables'!$A3279:$C3279)=0,"",IF(COUNTA('Master Tables'!$D3279:$E3279,'Master Tables'!$I3279)=3,"Yes","No"))</f>
        <v/>
      </c>
      <c r="M3279" s="107">
        <f>COUNTA('Master Tables'!$D3279:$E3279,'Master Tables'!$I3279)+IF('Master Tables'!$J3279="Yes",1,0)</f>
        <v>0</v>
      </c>
      <c r="N3279" s="108">
        <f>IF('Master Tables'!$M3279&gt;0,4,0)</f>
        <v>0</v>
      </c>
    </row>
    <row r="3280" spans="1:14">
      <c r="A3280" s="109"/>
      <c r="B3280" s="110"/>
      <c r="C3280" s="110"/>
      <c r="D3280" s="110"/>
      <c r="E3280" s="110"/>
      <c r="F3280" s="110"/>
      <c r="G3280" s="110"/>
      <c r="H3280" s="109"/>
      <c r="I3280" s="109"/>
      <c r="J3280" s="109"/>
      <c r="K3280" s="109"/>
      <c r="L3280" s="107" t="str">
        <f>IF(COUNTA('Master Tables'!$A3280:$C3280)=0,"",IF(COUNTA('Master Tables'!$D3280:$E3280,'Master Tables'!$I3280)=3,"Yes","No"))</f>
        <v/>
      </c>
      <c r="M3280" s="107">
        <f>COUNTA('Master Tables'!$D3280:$E3280,'Master Tables'!$I3280)+IF('Master Tables'!$J3280="Yes",1,0)</f>
        <v>0</v>
      </c>
      <c r="N3280" s="108">
        <f>IF('Master Tables'!$M3280&gt;0,4,0)</f>
        <v>0</v>
      </c>
    </row>
    <row r="3281" spans="1:14">
      <c r="A3281" s="109"/>
      <c r="B3281" s="110"/>
      <c r="C3281" s="110"/>
      <c r="D3281" s="110"/>
      <c r="E3281" s="110"/>
      <c r="F3281" s="110"/>
      <c r="G3281" s="110"/>
      <c r="H3281" s="109"/>
      <c r="I3281" s="109"/>
      <c r="J3281" s="109"/>
      <c r="K3281" s="109"/>
      <c r="L3281" s="107" t="str">
        <f>IF(COUNTA('Master Tables'!$A3281:$C3281)=0,"",IF(COUNTA('Master Tables'!$D3281:$E3281,'Master Tables'!$I3281)=3,"Yes","No"))</f>
        <v/>
      </c>
      <c r="M3281" s="107">
        <f>COUNTA('Master Tables'!$D3281:$E3281,'Master Tables'!$I3281)+IF('Master Tables'!$J3281="Yes",1,0)</f>
        <v>0</v>
      </c>
      <c r="N3281" s="108">
        <f>IF('Master Tables'!$M3281&gt;0,4,0)</f>
        <v>0</v>
      </c>
    </row>
    <row r="3282" spans="1:14">
      <c r="A3282" s="109"/>
      <c r="B3282" s="110"/>
      <c r="C3282" s="110"/>
      <c r="D3282" s="110"/>
      <c r="E3282" s="110"/>
      <c r="F3282" s="110"/>
      <c r="G3282" s="110"/>
      <c r="H3282" s="109"/>
      <c r="I3282" s="109"/>
      <c r="J3282" s="109"/>
      <c r="K3282" s="109"/>
      <c r="L3282" s="107" t="str">
        <f>IF(COUNTA('Master Tables'!$A3282:$C3282)=0,"",IF(COUNTA('Master Tables'!$D3282:$E3282,'Master Tables'!$I3282)=3,"Yes","No"))</f>
        <v/>
      </c>
      <c r="M3282" s="107">
        <f>COUNTA('Master Tables'!$D3282:$E3282,'Master Tables'!$I3282)+IF('Master Tables'!$J3282="Yes",1,0)</f>
        <v>0</v>
      </c>
      <c r="N3282" s="108">
        <f>IF('Master Tables'!$M3282&gt;0,4,0)</f>
        <v>0</v>
      </c>
    </row>
    <row r="3283" spans="1:14">
      <c r="A3283" s="109"/>
      <c r="B3283" s="110"/>
      <c r="C3283" s="110"/>
      <c r="D3283" s="110"/>
      <c r="E3283" s="110"/>
      <c r="F3283" s="110"/>
      <c r="G3283" s="110"/>
      <c r="H3283" s="109"/>
      <c r="I3283" s="109"/>
      <c r="J3283" s="109"/>
      <c r="K3283" s="109"/>
      <c r="L3283" s="107" t="str">
        <f>IF(COUNTA('Master Tables'!$A3283:$C3283)=0,"",IF(COUNTA('Master Tables'!$D3283:$E3283,'Master Tables'!$I3283)=3,"Yes","No"))</f>
        <v/>
      </c>
      <c r="M3283" s="107">
        <f>COUNTA('Master Tables'!$D3283:$E3283,'Master Tables'!$I3283)+IF('Master Tables'!$J3283="Yes",1,0)</f>
        <v>0</v>
      </c>
      <c r="N3283" s="108">
        <f>IF('Master Tables'!$M3283&gt;0,4,0)</f>
        <v>0</v>
      </c>
    </row>
    <row r="3284" spans="1:14">
      <c r="A3284" s="109"/>
      <c r="B3284" s="110"/>
      <c r="C3284" s="110"/>
      <c r="D3284" s="110"/>
      <c r="E3284" s="110"/>
      <c r="F3284" s="110"/>
      <c r="G3284" s="110"/>
      <c r="H3284" s="109"/>
      <c r="I3284" s="109"/>
      <c r="J3284" s="109"/>
      <c r="K3284" s="109"/>
      <c r="L3284" s="107" t="str">
        <f>IF(COUNTA('Master Tables'!$A3284:$C3284)=0,"",IF(COUNTA('Master Tables'!$D3284:$E3284,'Master Tables'!$I3284)=3,"Yes","No"))</f>
        <v/>
      </c>
      <c r="M3284" s="107">
        <f>COUNTA('Master Tables'!$D3284:$E3284,'Master Tables'!$I3284)+IF('Master Tables'!$J3284="Yes",1,0)</f>
        <v>0</v>
      </c>
      <c r="N3284" s="108">
        <f>IF('Master Tables'!$M3284&gt;0,4,0)</f>
        <v>0</v>
      </c>
    </row>
    <row r="3285" spans="1:14">
      <c r="A3285" s="109"/>
      <c r="B3285" s="110"/>
      <c r="C3285" s="110"/>
      <c r="D3285" s="110"/>
      <c r="E3285" s="110"/>
      <c r="F3285" s="110"/>
      <c r="G3285" s="110"/>
      <c r="H3285" s="109"/>
      <c r="I3285" s="109"/>
      <c r="J3285" s="109"/>
      <c r="K3285" s="109"/>
      <c r="L3285" s="107" t="str">
        <f>IF(COUNTA('Master Tables'!$A3285:$C3285)=0,"",IF(COUNTA('Master Tables'!$D3285:$E3285,'Master Tables'!$I3285)=3,"Yes","No"))</f>
        <v/>
      </c>
      <c r="M3285" s="107">
        <f>COUNTA('Master Tables'!$D3285:$E3285,'Master Tables'!$I3285)+IF('Master Tables'!$J3285="Yes",1,0)</f>
        <v>0</v>
      </c>
      <c r="N3285" s="108">
        <f>IF('Master Tables'!$M3285&gt;0,4,0)</f>
        <v>0</v>
      </c>
    </row>
    <row r="3286" spans="1:14">
      <c r="A3286" s="109"/>
      <c r="B3286" s="110"/>
      <c r="C3286" s="110"/>
      <c r="D3286" s="110"/>
      <c r="E3286" s="110"/>
      <c r="F3286" s="110"/>
      <c r="G3286" s="110"/>
      <c r="H3286" s="109"/>
      <c r="I3286" s="109"/>
      <c r="J3286" s="109"/>
      <c r="K3286" s="109"/>
      <c r="L3286" s="107" t="str">
        <f>IF(COUNTA('Master Tables'!$A3286:$C3286)=0,"",IF(COUNTA('Master Tables'!$D3286:$E3286,'Master Tables'!$I3286)=3,"Yes","No"))</f>
        <v/>
      </c>
      <c r="M3286" s="107">
        <f>COUNTA('Master Tables'!$D3286:$E3286,'Master Tables'!$I3286)+IF('Master Tables'!$J3286="Yes",1,0)</f>
        <v>0</v>
      </c>
      <c r="N3286" s="108">
        <f>IF('Master Tables'!$M3286&gt;0,4,0)</f>
        <v>0</v>
      </c>
    </row>
    <row r="3287" spans="1:14">
      <c r="A3287" s="109"/>
      <c r="B3287" s="110"/>
      <c r="C3287" s="110"/>
      <c r="D3287" s="110"/>
      <c r="E3287" s="110"/>
      <c r="F3287" s="110"/>
      <c r="G3287" s="110"/>
      <c r="H3287" s="109"/>
      <c r="I3287" s="109"/>
      <c r="J3287" s="109"/>
      <c r="K3287" s="109"/>
      <c r="L3287" s="107" t="str">
        <f>IF(COUNTA('Master Tables'!$A3287:$C3287)=0,"",IF(COUNTA('Master Tables'!$D3287:$E3287,'Master Tables'!$I3287)=3,"Yes","No"))</f>
        <v/>
      </c>
      <c r="M3287" s="107">
        <f>COUNTA('Master Tables'!$D3287:$E3287,'Master Tables'!$I3287)+IF('Master Tables'!$J3287="Yes",1,0)</f>
        <v>0</v>
      </c>
      <c r="N3287" s="108">
        <f>IF('Master Tables'!$M3287&gt;0,4,0)</f>
        <v>0</v>
      </c>
    </row>
    <row r="3288" spans="1:14">
      <c r="A3288" s="109"/>
      <c r="B3288" s="110"/>
      <c r="C3288" s="110"/>
      <c r="D3288" s="110"/>
      <c r="E3288" s="110"/>
      <c r="F3288" s="110"/>
      <c r="G3288" s="110"/>
      <c r="H3288" s="109"/>
      <c r="I3288" s="109"/>
      <c r="J3288" s="109"/>
      <c r="K3288" s="109"/>
      <c r="L3288" s="107" t="str">
        <f>IF(COUNTA('Master Tables'!$A3288:$C3288)=0,"",IF(COUNTA('Master Tables'!$D3288:$E3288,'Master Tables'!$I3288)=3,"Yes","No"))</f>
        <v/>
      </c>
      <c r="M3288" s="107">
        <f>COUNTA('Master Tables'!$D3288:$E3288,'Master Tables'!$I3288)+IF('Master Tables'!$J3288="Yes",1,0)</f>
        <v>0</v>
      </c>
      <c r="N3288" s="108">
        <f>IF('Master Tables'!$M3288&gt;0,4,0)</f>
        <v>0</v>
      </c>
    </row>
    <row r="3289" spans="1:14">
      <c r="A3289" s="109"/>
      <c r="B3289" s="110"/>
      <c r="C3289" s="110"/>
      <c r="D3289" s="110"/>
      <c r="E3289" s="110"/>
      <c r="F3289" s="110"/>
      <c r="G3289" s="110"/>
      <c r="H3289" s="109"/>
      <c r="I3289" s="109"/>
      <c r="J3289" s="109"/>
      <c r="K3289" s="109"/>
      <c r="L3289" s="107" t="str">
        <f>IF(COUNTA('Master Tables'!$A3289:$C3289)=0,"",IF(COUNTA('Master Tables'!$D3289:$E3289,'Master Tables'!$I3289)=3,"Yes","No"))</f>
        <v/>
      </c>
      <c r="M3289" s="107">
        <f>COUNTA('Master Tables'!$D3289:$E3289,'Master Tables'!$I3289)+IF('Master Tables'!$J3289="Yes",1,0)</f>
        <v>0</v>
      </c>
      <c r="N3289" s="108">
        <f>IF('Master Tables'!$M3289&gt;0,4,0)</f>
        <v>0</v>
      </c>
    </row>
    <row r="3290" spans="1:14">
      <c r="A3290" s="109"/>
      <c r="B3290" s="110"/>
      <c r="C3290" s="110"/>
      <c r="D3290" s="110"/>
      <c r="E3290" s="110"/>
      <c r="F3290" s="110"/>
      <c r="G3290" s="110"/>
      <c r="H3290" s="109"/>
      <c r="I3290" s="109"/>
      <c r="J3290" s="109"/>
      <c r="K3290" s="109"/>
      <c r="L3290" s="107" t="str">
        <f>IF(COUNTA('Master Tables'!$A3290:$C3290)=0,"",IF(COUNTA('Master Tables'!$D3290:$E3290,'Master Tables'!$I3290)=3,"Yes","No"))</f>
        <v/>
      </c>
      <c r="M3290" s="107">
        <f>COUNTA('Master Tables'!$D3290:$E3290,'Master Tables'!$I3290)+IF('Master Tables'!$J3290="Yes",1,0)</f>
        <v>0</v>
      </c>
      <c r="N3290" s="108">
        <f>IF('Master Tables'!$M3290&gt;0,4,0)</f>
        <v>0</v>
      </c>
    </row>
    <row r="3291" spans="1:14">
      <c r="A3291" s="109"/>
      <c r="B3291" s="110"/>
      <c r="C3291" s="110"/>
      <c r="D3291" s="110"/>
      <c r="E3291" s="110"/>
      <c r="F3291" s="110"/>
      <c r="G3291" s="110"/>
      <c r="H3291" s="109"/>
      <c r="I3291" s="109"/>
      <c r="J3291" s="109"/>
      <c r="K3291" s="109"/>
      <c r="L3291" s="107" t="str">
        <f>IF(COUNTA('Master Tables'!$A3291:$C3291)=0,"",IF(COUNTA('Master Tables'!$D3291:$E3291,'Master Tables'!$I3291)=3,"Yes","No"))</f>
        <v/>
      </c>
      <c r="M3291" s="107">
        <f>COUNTA('Master Tables'!$D3291:$E3291,'Master Tables'!$I3291)+IF('Master Tables'!$J3291="Yes",1,0)</f>
        <v>0</v>
      </c>
      <c r="N3291" s="108">
        <f>IF('Master Tables'!$M3291&gt;0,4,0)</f>
        <v>0</v>
      </c>
    </row>
    <row r="3292" spans="1:14">
      <c r="A3292" s="109"/>
      <c r="B3292" s="110"/>
      <c r="C3292" s="110"/>
      <c r="D3292" s="110"/>
      <c r="E3292" s="110"/>
      <c r="F3292" s="110"/>
      <c r="G3292" s="110"/>
      <c r="H3292" s="109"/>
      <c r="I3292" s="109"/>
      <c r="J3292" s="109"/>
      <c r="K3292" s="109"/>
      <c r="L3292" s="107" t="str">
        <f>IF(COUNTA('Master Tables'!$A3292:$C3292)=0,"",IF(COUNTA('Master Tables'!$D3292:$E3292,'Master Tables'!$I3292)=3,"Yes","No"))</f>
        <v/>
      </c>
      <c r="M3292" s="107">
        <f>COUNTA('Master Tables'!$D3292:$E3292,'Master Tables'!$I3292)+IF('Master Tables'!$J3292="Yes",1,0)</f>
        <v>0</v>
      </c>
      <c r="N3292" s="108">
        <f>IF('Master Tables'!$M3292&gt;0,4,0)</f>
        <v>0</v>
      </c>
    </row>
    <row r="3293" spans="1:14">
      <c r="A3293" s="109"/>
      <c r="B3293" s="110"/>
      <c r="C3293" s="110"/>
      <c r="D3293" s="110"/>
      <c r="E3293" s="110"/>
      <c r="F3293" s="110"/>
      <c r="G3293" s="110"/>
      <c r="H3293" s="109"/>
      <c r="I3293" s="109"/>
      <c r="J3293" s="109"/>
      <c r="K3293" s="109"/>
      <c r="L3293" s="107" t="str">
        <f>IF(COUNTA('Master Tables'!$A3293:$C3293)=0,"",IF(COUNTA('Master Tables'!$D3293:$E3293,'Master Tables'!$I3293)=3,"Yes","No"))</f>
        <v/>
      </c>
      <c r="M3293" s="107">
        <f>COUNTA('Master Tables'!$D3293:$E3293,'Master Tables'!$I3293)+IF('Master Tables'!$J3293="Yes",1,0)</f>
        <v>0</v>
      </c>
      <c r="N3293" s="108">
        <f>IF('Master Tables'!$M3293&gt;0,4,0)</f>
        <v>0</v>
      </c>
    </row>
    <row r="3294" spans="1:14">
      <c r="A3294" s="109"/>
      <c r="B3294" s="110"/>
      <c r="C3294" s="110"/>
      <c r="D3294" s="110"/>
      <c r="E3294" s="110"/>
      <c r="F3294" s="110"/>
      <c r="G3294" s="110"/>
      <c r="H3294" s="109"/>
      <c r="I3294" s="109"/>
      <c r="J3294" s="109"/>
      <c r="K3294" s="109"/>
      <c r="L3294" s="107" t="str">
        <f>IF(COUNTA('Master Tables'!$A3294:$C3294)=0,"",IF(COUNTA('Master Tables'!$D3294:$E3294,'Master Tables'!$I3294)=3,"Yes","No"))</f>
        <v/>
      </c>
      <c r="M3294" s="107">
        <f>COUNTA('Master Tables'!$D3294:$E3294,'Master Tables'!$I3294)+IF('Master Tables'!$J3294="Yes",1,0)</f>
        <v>0</v>
      </c>
      <c r="N3294" s="108">
        <f>IF('Master Tables'!$M3294&gt;0,4,0)</f>
        <v>0</v>
      </c>
    </row>
    <row r="3295" spans="1:14">
      <c r="A3295" s="109"/>
      <c r="B3295" s="110"/>
      <c r="C3295" s="110"/>
      <c r="D3295" s="110"/>
      <c r="E3295" s="110"/>
      <c r="F3295" s="110"/>
      <c r="G3295" s="110"/>
      <c r="H3295" s="109"/>
      <c r="I3295" s="109"/>
      <c r="J3295" s="109"/>
      <c r="K3295" s="109"/>
      <c r="L3295" s="107" t="str">
        <f>IF(COUNTA('Master Tables'!$A3295:$C3295)=0,"",IF(COUNTA('Master Tables'!$D3295:$E3295,'Master Tables'!$I3295)=3,"Yes","No"))</f>
        <v/>
      </c>
      <c r="M3295" s="107">
        <f>COUNTA('Master Tables'!$D3295:$E3295,'Master Tables'!$I3295)+IF('Master Tables'!$J3295="Yes",1,0)</f>
        <v>0</v>
      </c>
      <c r="N3295" s="108">
        <f>IF('Master Tables'!$M3295&gt;0,4,0)</f>
        <v>0</v>
      </c>
    </row>
    <row r="3296" spans="1:14">
      <c r="A3296" s="109"/>
      <c r="B3296" s="110"/>
      <c r="C3296" s="110"/>
      <c r="D3296" s="110"/>
      <c r="E3296" s="110"/>
      <c r="F3296" s="110"/>
      <c r="G3296" s="110"/>
      <c r="H3296" s="109"/>
      <c r="I3296" s="109"/>
      <c r="J3296" s="109"/>
      <c r="K3296" s="109"/>
      <c r="L3296" s="107" t="str">
        <f>IF(COUNTA('Master Tables'!$A3296:$C3296)=0,"",IF(COUNTA('Master Tables'!$D3296:$E3296,'Master Tables'!$I3296)=3,"Yes","No"))</f>
        <v/>
      </c>
      <c r="M3296" s="107">
        <f>COUNTA('Master Tables'!$D3296:$E3296,'Master Tables'!$I3296)+IF('Master Tables'!$J3296="Yes",1,0)</f>
        <v>0</v>
      </c>
      <c r="N3296" s="108">
        <f>IF('Master Tables'!$M3296&gt;0,4,0)</f>
        <v>0</v>
      </c>
    </row>
    <row r="3297" spans="1:14">
      <c r="A3297" s="109"/>
      <c r="B3297" s="110"/>
      <c r="C3297" s="110"/>
      <c r="D3297" s="110"/>
      <c r="E3297" s="110"/>
      <c r="F3297" s="110"/>
      <c r="G3297" s="110"/>
      <c r="H3297" s="109"/>
      <c r="I3297" s="109"/>
      <c r="J3297" s="109"/>
      <c r="K3297" s="109"/>
      <c r="L3297" s="107" t="str">
        <f>IF(COUNTA('Master Tables'!$A3297:$C3297)=0,"",IF(COUNTA('Master Tables'!$D3297:$E3297,'Master Tables'!$I3297)=3,"Yes","No"))</f>
        <v/>
      </c>
      <c r="M3297" s="107">
        <f>COUNTA('Master Tables'!$D3297:$E3297,'Master Tables'!$I3297)+IF('Master Tables'!$J3297="Yes",1,0)</f>
        <v>0</v>
      </c>
      <c r="N3297" s="108">
        <f>IF('Master Tables'!$M3297&gt;0,4,0)</f>
        <v>0</v>
      </c>
    </row>
    <row r="3298" spans="1:14">
      <c r="A3298" s="109"/>
      <c r="B3298" s="110"/>
      <c r="C3298" s="110"/>
      <c r="D3298" s="110"/>
      <c r="E3298" s="110"/>
      <c r="F3298" s="110"/>
      <c r="G3298" s="110"/>
      <c r="H3298" s="109"/>
      <c r="I3298" s="109"/>
      <c r="J3298" s="109"/>
      <c r="K3298" s="109"/>
      <c r="L3298" s="107" t="str">
        <f>IF(COUNTA('Master Tables'!$A3298:$C3298)=0,"",IF(COUNTA('Master Tables'!$D3298:$E3298,'Master Tables'!$I3298)=3,"Yes","No"))</f>
        <v/>
      </c>
      <c r="M3298" s="107">
        <f>COUNTA('Master Tables'!$D3298:$E3298,'Master Tables'!$I3298)+IF('Master Tables'!$J3298="Yes",1,0)</f>
        <v>0</v>
      </c>
      <c r="N3298" s="108">
        <f>IF('Master Tables'!$M3298&gt;0,4,0)</f>
        <v>0</v>
      </c>
    </row>
    <row r="3299" spans="1:14">
      <c r="A3299" s="109"/>
      <c r="B3299" s="110"/>
      <c r="C3299" s="110"/>
      <c r="D3299" s="110"/>
      <c r="E3299" s="110"/>
      <c r="F3299" s="110"/>
      <c r="G3299" s="110"/>
      <c r="H3299" s="109"/>
      <c r="I3299" s="109"/>
      <c r="J3299" s="109"/>
      <c r="K3299" s="109"/>
      <c r="L3299" s="107" t="str">
        <f>IF(COUNTA('Master Tables'!$A3299:$C3299)=0,"",IF(COUNTA('Master Tables'!$D3299:$E3299,'Master Tables'!$I3299)=3,"Yes","No"))</f>
        <v/>
      </c>
      <c r="M3299" s="107">
        <f>COUNTA('Master Tables'!$D3299:$E3299,'Master Tables'!$I3299)+IF('Master Tables'!$J3299="Yes",1,0)</f>
        <v>0</v>
      </c>
      <c r="N3299" s="108">
        <f>IF('Master Tables'!$M3299&gt;0,4,0)</f>
        <v>0</v>
      </c>
    </row>
    <row r="3300" spans="1:14">
      <c r="A3300" s="109"/>
      <c r="B3300" s="110"/>
      <c r="C3300" s="110"/>
      <c r="D3300" s="110"/>
      <c r="E3300" s="110"/>
      <c r="F3300" s="110"/>
      <c r="G3300" s="110"/>
      <c r="H3300" s="109"/>
      <c r="I3300" s="109"/>
      <c r="J3300" s="109"/>
      <c r="K3300" s="109"/>
      <c r="L3300" s="107" t="str">
        <f>IF(COUNTA('Master Tables'!$A3300:$C3300)=0,"",IF(COUNTA('Master Tables'!$D3300:$E3300,'Master Tables'!$I3300)=3,"Yes","No"))</f>
        <v/>
      </c>
      <c r="M3300" s="107">
        <f>COUNTA('Master Tables'!$D3300:$E3300,'Master Tables'!$I3300)+IF('Master Tables'!$J3300="Yes",1,0)</f>
        <v>0</v>
      </c>
      <c r="N3300" s="108">
        <f>IF('Master Tables'!$M3300&gt;0,4,0)</f>
        <v>0</v>
      </c>
    </row>
    <row r="3301" spans="1:14">
      <c r="A3301" s="109"/>
      <c r="B3301" s="110"/>
      <c r="C3301" s="110"/>
      <c r="D3301" s="110"/>
      <c r="E3301" s="110"/>
      <c r="F3301" s="110"/>
      <c r="G3301" s="110"/>
      <c r="H3301" s="109"/>
      <c r="I3301" s="109"/>
      <c r="J3301" s="109"/>
      <c r="K3301" s="109"/>
      <c r="L3301" s="107" t="str">
        <f>IF(COUNTA('Master Tables'!$A3301:$C3301)=0,"",IF(COUNTA('Master Tables'!$D3301:$E3301,'Master Tables'!$I3301)=3,"Yes","No"))</f>
        <v/>
      </c>
      <c r="M3301" s="107">
        <f>COUNTA('Master Tables'!$D3301:$E3301,'Master Tables'!$I3301)+IF('Master Tables'!$J3301="Yes",1,0)</f>
        <v>0</v>
      </c>
      <c r="N3301" s="108">
        <f>IF('Master Tables'!$M3301&gt;0,4,0)</f>
        <v>0</v>
      </c>
    </row>
    <row r="3302" spans="1:14">
      <c r="A3302" s="109"/>
      <c r="B3302" s="110"/>
      <c r="C3302" s="110"/>
      <c r="D3302" s="110"/>
      <c r="E3302" s="110"/>
      <c r="F3302" s="110"/>
      <c r="G3302" s="110"/>
      <c r="H3302" s="109"/>
      <c r="I3302" s="109"/>
      <c r="J3302" s="109"/>
      <c r="K3302" s="109"/>
      <c r="L3302" s="107" t="str">
        <f>IF(COUNTA('Master Tables'!$A3302:$C3302)=0,"",IF(COUNTA('Master Tables'!$D3302:$E3302,'Master Tables'!$I3302)=3,"Yes","No"))</f>
        <v/>
      </c>
      <c r="M3302" s="107">
        <f>COUNTA('Master Tables'!$D3302:$E3302,'Master Tables'!$I3302)+IF('Master Tables'!$J3302="Yes",1,0)</f>
        <v>0</v>
      </c>
      <c r="N3302" s="108">
        <f>IF('Master Tables'!$M3302&gt;0,4,0)</f>
        <v>0</v>
      </c>
    </row>
    <row r="3303" spans="1:14">
      <c r="A3303" s="109"/>
      <c r="B3303" s="110"/>
      <c r="C3303" s="110"/>
      <c r="D3303" s="110"/>
      <c r="E3303" s="110"/>
      <c r="F3303" s="110"/>
      <c r="G3303" s="110"/>
      <c r="H3303" s="109"/>
      <c r="I3303" s="109"/>
      <c r="J3303" s="109"/>
      <c r="K3303" s="109"/>
      <c r="L3303" s="107" t="str">
        <f>IF(COUNTA('Master Tables'!$A3303:$C3303)=0,"",IF(COUNTA('Master Tables'!$D3303:$E3303,'Master Tables'!$I3303)=3,"Yes","No"))</f>
        <v/>
      </c>
      <c r="M3303" s="107">
        <f>COUNTA('Master Tables'!$D3303:$E3303,'Master Tables'!$I3303)+IF('Master Tables'!$J3303="Yes",1,0)</f>
        <v>0</v>
      </c>
      <c r="N3303" s="108">
        <f>IF('Master Tables'!$M3303&gt;0,4,0)</f>
        <v>0</v>
      </c>
    </row>
    <row r="3304" spans="1:14">
      <c r="A3304" s="109"/>
      <c r="B3304" s="110"/>
      <c r="C3304" s="110"/>
      <c r="D3304" s="110"/>
      <c r="E3304" s="110"/>
      <c r="F3304" s="110"/>
      <c r="G3304" s="110"/>
      <c r="H3304" s="109"/>
      <c r="I3304" s="109"/>
      <c r="J3304" s="109"/>
      <c r="K3304" s="109"/>
      <c r="L3304" s="107" t="str">
        <f>IF(COUNTA('Master Tables'!$A3304:$C3304)=0,"",IF(COUNTA('Master Tables'!$D3304:$E3304,'Master Tables'!$I3304)=3,"Yes","No"))</f>
        <v/>
      </c>
      <c r="M3304" s="107">
        <f>COUNTA('Master Tables'!$D3304:$E3304,'Master Tables'!$I3304)+IF('Master Tables'!$J3304="Yes",1,0)</f>
        <v>0</v>
      </c>
      <c r="N3304" s="108">
        <f>IF('Master Tables'!$M3304&gt;0,4,0)</f>
        <v>0</v>
      </c>
    </row>
    <row r="3305" spans="1:14">
      <c r="A3305" s="109"/>
      <c r="B3305" s="110"/>
      <c r="C3305" s="110"/>
      <c r="D3305" s="110"/>
      <c r="E3305" s="110"/>
      <c r="F3305" s="110"/>
      <c r="G3305" s="110"/>
      <c r="H3305" s="109"/>
      <c r="I3305" s="109"/>
      <c r="J3305" s="109"/>
      <c r="K3305" s="109"/>
      <c r="L3305" s="107" t="str">
        <f>IF(COUNTA('Master Tables'!$A3305:$C3305)=0,"",IF(COUNTA('Master Tables'!$D3305:$E3305,'Master Tables'!$I3305)=3,"Yes","No"))</f>
        <v/>
      </c>
      <c r="M3305" s="107">
        <f>COUNTA('Master Tables'!$D3305:$E3305,'Master Tables'!$I3305)+IF('Master Tables'!$J3305="Yes",1,0)</f>
        <v>0</v>
      </c>
      <c r="N3305" s="108">
        <f>IF('Master Tables'!$M3305&gt;0,4,0)</f>
        <v>0</v>
      </c>
    </row>
    <row r="3306" spans="1:14">
      <c r="A3306" s="109"/>
      <c r="B3306" s="110"/>
      <c r="C3306" s="110"/>
      <c r="D3306" s="110"/>
      <c r="E3306" s="110"/>
      <c r="F3306" s="110"/>
      <c r="G3306" s="110"/>
      <c r="H3306" s="109"/>
      <c r="I3306" s="109"/>
      <c r="J3306" s="109"/>
      <c r="K3306" s="109"/>
      <c r="L3306" s="107" t="str">
        <f>IF(COUNTA('Master Tables'!$A3306:$C3306)=0,"",IF(COUNTA('Master Tables'!$D3306:$E3306,'Master Tables'!$I3306)=3,"Yes","No"))</f>
        <v/>
      </c>
      <c r="M3306" s="107">
        <f>COUNTA('Master Tables'!$D3306:$E3306,'Master Tables'!$I3306)+IF('Master Tables'!$J3306="Yes",1,0)</f>
        <v>0</v>
      </c>
      <c r="N3306" s="108">
        <f>IF('Master Tables'!$M3306&gt;0,4,0)</f>
        <v>0</v>
      </c>
    </row>
    <row r="3307" spans="1:14">
      <c r="A3307" s="109"/>
      <c r="B3307" s="110"/>
      <c r="C3307" s="110"/>
      <c r="D3307" s="110"/>
      <c r="E3307" s="110"/>
      <c r="F3307" s="110"/>
      <c r="G3307" s="110"/>
      <c r="H3307" s="109"/>
      <c r="I3307" s="109"/>
      <c r="J3307" s="109"/>
      <c r="K3307" s="109"/>
      <c r="L3307" s="107" t="str">
        <f>IF(COUNTA('Master Tables'!$A3307:$C3307)=0,"",IF(COUNTA('Master Tables'!$D3307:$E3307,'Master Tables'!$I3307)=3,"Yes","No"))</f>
        <v/>
      </c>
      <c r="M3307" s="107">
        <f>COUNTA('Master Tables'!$D3307:$E3307,'Master Tables'!$I3307)+IF('Master Tables'!$J3307="Yes",1,0)</f>
        <v>0</v>
      </c>
      <c r="N3307" s="108">
        <f>IF('Master Tables'!$M3307&gt;0,4,0)</f>
        <v>0</v>
      </c>
    </row>
    <row r="3308" spans="1:14">
      <c r="A3308" s="109"/>
      <c r="B3308" s="110"/>
      <c r="C3308" s="110"/>
      <c r="D3308" s="110"/>
      <c r="E3308" s="110"/>
      <c r="F3308" s="110"/>
      <c r="G3308" s="110"/>
      <c r="H3308" s="109"/>
      <c r="I3308" s="109"/>
      <c r="J3308" s="109"/>
      <c r="K3308" s="109"/>
      <c r="L3308" s="107" t="str">
        <f>IF(COUNTA('Master Tables'!$A3308:$C3308)=0,"",IF(COUNTA('Master Tables'!$D3308:$E3308,'Master Tables'!$I3308)=3,"Yes","No"))</f>
        <v/>
      </c>
      <c r="M3308" s="107">
        <f>COUNTA('Master Tables'!$D3308:$E3308,'Master Tables'!$I3308)+IF('Master Tables'!$J3308="Yes",1,0)</f>
        <v>0</v>
      </c>
      <c r="N3308" s="108">
        <f>IF('Master Tables'!$M3308&gt;0,4,0)</f>
        <v>0</v>
      </c>
    </row>
    <row r="3309" spans="1:14">
      <c r="A3309" s="109"/>
      <c r="B3309" s="110"/>
      <c r="C3309" s="110"/>
      <c r="D3309" s="110"/>
      <c r="E3309" s="110"/>
      <c r="F3309" s="110"/>
      <c r="G3309" s="110"/>
      <c r="H3309" s="109"/>
      <c r="I3309" s="109"/>
      <c r="J3309" s="109"/>
      <c r="K3309" s="109"/>
      <c r="L3309" s="107" t="str">
        <f>IF(COUNTA('Master Tables'!$A3309:$C3309)=0,"",IF(COUNTA('Master Tables'!$D3309:$E3309,'Master Tables'!$I3309)=3,"Yes","No"))</f>
        <v/>
      </c>
      <c r="M3309" s="107">
        <f>COUNTA('Master Tables'!$D3309:$E3309,'Master Tables'!$I3309)+IF('Master Tables'!$J3309="Yes",1,0)</f>
        <v>0</v>
      </c>
      <c r="N3309" s="108">
        <f>IF('Master Tables'!$M3309&gt;0,4,0)</f>
        <v>0</v>
      </c>
    </row>
    <row r="3310" spans="1:14">
      <c r="A3310" s="109"/>
      <c r="B3310" s="110"/>
      <c r="C3310" s="110"/>
      <c r="D3310" s="110"/>
      <c r="E3310" s="110"/>
      <c r="F3310" s="110"/>
      <c r="G3310" s="110"/>
      <c r="H3310" s="109"/>
      <c r="I3310" s="109"/>
      <c r="J3310" s="109"/>
      <c r="K3310" s="109"/>
      <c r="L3310" s="107" t="str">
        <f>IF(COUNTA('Master Tables'!$A3310:$C3310)=0,"",IF(COUNTA('Master Tables'!$D3310:$E3310,'Master Tables'!$I3310)=3,"Yes","No"))</f>
        <v/>
      </c>
      <c r="M3310" s="107">
        <f>COUNTA('Master Tables'!$D3310:$E3310,'Master Tables'!$I3310)+IF('Master Tables'!$J3310="Yes",1,0)</f>
        <v>0</v>
      </c>
      <c r="N3310" s="108">
        <f>IF('Master Tables'!$M3310&gt;0,4,0)</f>
        <v>0</v>
      </c>
    </row>
    <row r="3311" spans="1:14">
      <c r="A3311" s="109"/>
      <c r="B3311" s="110"/>
      <c r="C3311" s="110"/>
      <c r="D3311" s="110"/>
      <c r="E3311" s="110"/>
      <c r="F3311" s="110"/>
      <c r="G3311" s="110"/>
      <c r="H3311" s="109"/>
      <c r="I3311" s="109"/>
      <c r="J3311" s="109"/>
      <c r="K3311" s="109"/>
      <c r="L3311" s="107" t="str">
        <f>IF(COUNTA('Master Tables'!$A3311:$C3311)=0,"",IF(COUNTA('Master Tables'!$D3311:$E3311,'Master Tables'!$I3311)=3,"Yes","No"))</f>
        <v/>
      </c>
      <c r="M3311" s="107">
        <f>COUNTA('Master Tables'!$D3311:$E3311,'Master Tables'!$I3311)+IF('Master Tables'!$J3311="Yes",1,0)</f>
        <v>0</v>
      </c>
      <c r="N3311" s="108">
        <f>IF('Master Tables'!$M3311&gt;0,4,0)</f>
        <v>0</v>
      </c>
    </row>
    <row r="3312" spans="1:14">
      <c r="A3312" s="109"/>
      <c r="B3312" s="110"/>
      <c r="C3312" s="110"/>
      <c r="D3312" s="110"/>
      <c r="E3312" s="110"/>
      <c r="F3312" s="110"/>
      <c r="G3312" s="110"/>
      <c r="H3312" s="109"/>
      <c r="I3312" s="109"/>
      <c r="J3312" s="109"/>
      <c r="K3312" s="109"/>
      <c r="L3312" s="107" t="str">
        <f>IF(COUNTA('Master Tables'!$A3312:$C3312)=0,"",IF(COUNTA('Master Tables'!$D3312:$E3312,'Master Tables'!$I3312)=3,"Yes","No"))</f>
        <v/>
      </c>
      <c r="M3312" s="107">
        <f>COUNTA('Master Tables'!$D3312:$E3312,'Master Tables'!$I3312)+IF('Master Tables'!$J3312="Yes",1,0)</f>
        <v>0</v>
      </c>
      <c r="N3312" s="108">
        <f>IF('Master Tables'!$M3312&gt;0,4,0)</f>
        <v>0</v>
      </c>
    </row>
    <row r="3313" spans="1:14">
      <c r="A3313" s="109"/>
      <c r="B3313" s="110"/>
      <c r="C3313" s="110"/>
      <c r="D3313" s="110"/>
      <c r="E3313" s="110"/>
      <c r="F3313" s="110"/>
      <c r="G3313" s="110"/>
      <c r="H3313" s="109"/>
      <c r="I3313" s="109"/>
      <c r="J3313" s="109"/>
      <c r="K3313" s="109"/>
      <c r="L3313" s="107" t="str">
        <f>IF(COUNTA('Master Tables'!$A3313:$C3313)=0,"",IF(COUNTA('Master Tables'!$D3313:$E3313,'Master Tables'!$I3313)=3,"Yes","No"))</f>
        <v/>
      </c>
      <c r="M3313" s="107">
        <f>COUNTA('Master Tables'!$D3313:$E3313,'Master Tables'!$I3313)+IF('Master Tables'!$J3313="Yes",1,0)</f>
        <v>0</v>
      </c>
      <c r="N3313" s="108">
        <f>IF('Master Tables'!$M3313&gt;0,4,0)</f>
        <v>0</v>
      </c>
    </row>
    <row r="3314" spans="1:14">
      <c r="A3314" s="109"/>
      <c r="B3314" s="110"/>
      <c r="C3314" s="110"/>
      <c r="D3314" s="110"/>
      <c r="E3314" s="110"/>
      <c r="F3314" s="110"/>
      <c r="G3314" s="110"/>
      <c r="H3314" s="109"/>
      <c r="I3314" s="109"/>
      <c r="J3314" s="109"/>
      <c r="K3314" s="109"/>
      <c r="L3314" s="107" t="str">
        <f>IF(COUNTA('Master Tables'!$A3314:$C3314)=0,"",IF(COUNTA('Master Tables'!$D3314:$E3314,'Master Tables'!$I3314)=3,"Yes","No"))</f>
        <v/>
      </c>
      <c r="M3314" s="107">
        <f>COUNTA('Master Tables'!$D3314:$E3314,'Master Tables'!$I3314)+IF('Master Tables'!$J3314="Yes",1,0)</f>
        <v>0</v>
      </c>
      <c r="N3314" s="108">
        <f>IF('Master Tables'!$M3314&gt;0,4,0)</f>
        <v>0</v>
      </c>
    </row>
    <row r="3315" spans="1:14">
      <c r="A3315" s="109"/>
      <c r="B3315" s="110"/>
      <c r="C3315" s="110"/>
      <c r="D3315" s="110"/>
      <c r="E3315" s="110"/>
      <c r="F3315" s="110"/>
      <c r="G3315" s="110"/>
      <c r="H3315" s="109"/>
      <c r="I3315" s="109"/>
      <c r="J3315" s="109"/>
      <c r="K3315" s="109"/>
      <c r="L3315" s="107" t="str">
        <f>IF(COUNTA('Master Tables'!$A3315:$C3315)=0,"",IF(COUNTA('Master Tables'!$D3315:$E3315,'Master Tables'!$I3315)=3,"Yes","No"))</f>
        <v/>
      </c>
      <c r="M3315" s="107">
        <f>COUNTA('Master Tables'!$D3315:$E3315,'Master Tables'!$I3315)+IF('Master Tables'!$J3315="Yes",1,0)</f>
        <v>0</v>
      </c>
      <c r="N3315" s="108">
        <f>IF('Master Tables'!$M3315&gt;0,4,0)</f>
        <v>0</v>
      </c>
    </row>
    <row r="3316" spans="1:14">
      <c r="A3316" s="109"/>
      <c r="B3316" s="110"/>
      <c r="C3316" s="110"/>
      <c r="D3316" s="110"/>
      <c r="E3316" s="110"/>
      <c r="F3316" s="110"/>
      <c r="G3316" s="110"/>
      <c r="H3316" s="109"/>
      <c r="I3316" s="109"/>
      <c r="J3316" s="109"/>
      <c r="K3316" s="109"/>
      <c r="L3316" s="107" t="str">
        <f>IF(COUNTA('Master Tables'!$A3316:$C3316)=0,"",IF(COUNTA('Master Tables'!$D3316:$E3316,'Master Tables'!$I3316)=3,"Yes","No"))</f>
        <v/>
      </c>
      <c r="M3316" s="107">
        <f>COUNTA('Master Tables'!$D3316:$E3316,'Master Tables'!$I3316)+IF('Master Tables'!$J3316="Yes",1,0)</f>
        <v>0</v>
      </c>
      <c r="N3316" s="108">
        <f>IF('Master Tables'!$M3316&gt;0,4,0)</f>
        <v>0</v>
      </c>
    </row>
    <row r="3317" spans="1:14">
      <c r="A3317" s="109"/>
      <c r="B3317" s="110"/>
      <c r="C3317" s="110"/>
      <c r="D3317" s="110"/>
      <c r="E3317" s="110"/>
      <c r="F3317" s="110"/>
      <c r="G3317" s="110"/>
      <c r="H3317" s="109"/>
      <c r="I3317" s="109"/>
      <c r="J3317" s="109"/>
      <c r="K3317" s="109"/>
      <c r="L3317" s="107" t="str">
        <f>IF(COUNTA('Master Tables'!$A3317:$C3317)=0,"",IF(COUNTA('Master Tables'!$D3317:$E3317,'Master Tables'!$I3317)=3,"Yes","No"))</f>
        <v/>
      </c>
      <c r="M3317" s="107">
        <f>COUNTA('Master Tables'!$D3317:$E3317,'Master Tables'!$I3317)+IF('Master Tables'!$J3317="Yes",1,0)</f>
        <v>0</v>
      </c>
      <c r="N3317" s="108">
        <f>IF('Master Tables'!$M3317&gt;0,4,0)</f>
        <v>0</v>
      </c>
    </row>
    <row r="3318" spans="1:14">
      <c r="A3318" s="109"/>
      <c r="B3318" s="110"/>
      <c r="C3318" s="110"/>
      <c r="D3318" s="110"/>
      <c r="E3318" s="110"/>
      <c r="F3318" s="110"/>
      <c r="G3318" s="110"/>
      <c r="H3318" s="109"/>
      <c r="I3318" s="109"/>
      <c r="J3318" s="109"/>
      <c r="K3318" s="109"/>
      <c r="L3318" s="107" t="str">
        <f>IF(COUNTA('Master Tables'!$A3318:$C3318)=0,"",IF(COUNTA('Master Tables'!$D3318:$E3318,'Master Tables'!$I3318)=3,"Yes","No"))</f>
        <v/>
      </c>
      <c r="M3318" s="107">
        <f>COUNTA('Master Tables'!$D3318:$E3318,'Master Tables'!$I3318)+IF('Master Tables'!$J3318="Yes",1,0)</f>
        <v>0</v>
      </c>
      <c r="N3318" s="108">
        <f>IF('Master Tables'!$M3318&gt;0,4,0)</f>
        <v>0</v>
      </c>
    </row>
    <row r="3319" spans="1:14">
      <c r="A3319" s="109"/>
      <c r="B3319" s="110"/>
      <c r="C3319" s="110"/>
      <c r="D3319" s="110"/>
      <c r="E3319" s="110"/>
      <c r="F3319" s="110"/>
      <c r="G3319" s="110"/>
      <c r="H3319" s="109"/>
      <c r="I3319" s="109"/>
      <c r="J3319" s="109"/>
      <c r="K3319" s="109"/>
      <c r="L3319" s="107" t="str">
        <f>IF(COUNTA('Master Tables'!$A3319:$C3319)=0,"",IF(COUNTA('Master Tables'!$D3319:$E3319,'Master Tables'!$I3319)=3,"Yes","No"))</f>
        <v/>
      </c>
      <c r="M3319" s="107">
        <f>COUNTA('Master Tables'!$D3319:$E3319,'Master Tables'!$I3319)+IF('Master Tables'!$J3319="Yes",1,0)</f>
        <v>0</v>
      </c>
      <c r="N3319" s="108">
        <f>IF('Master Tables'!$M3319&gt;0,4,0)</f>
        <v>0</v>
      </c>
    </row>
    <row r="3320" spans="1:14">
      <c r="A3320" s="109"/>
      <c r="B3320" s="110"/>
      <c r="C3320" s="110"/>
      <c r="D3320" s="110"/>
      <c r="E3320" s="110"/>
      <c r="F3320" s="110"/>
      <c r="G3320" s="110"/>
      <c r="H3320" s="109"/>
      <c r="I3320" s="109"/>
      <c r="J3320" s="109"/>
      <c r="K3320" s="109"/>
      <c r="L3320" s="107" t="str">
        <f>IF(COUNTA('Master Tables'!$A3320:$C3320)=0,"",IF(COUNTA('Master Tables'!$D3320:$E3320,'Master Tables'!$I3320)=3,"Yes","No"))</f>
        <v/>
      </c>
      <c r="M3320" s="107">
        <f>COUNTA('Master Tables'!$D3320:$E3320,'Master Tables'!$I3320)+IF('Master Tables'!$J3320="Yes",1,0)</f>
        <v>0</v>
      </c>
      <c r="N3320" s="108">
        <f>IF('Master Tables'!$M3320&gt;0,4,0)</f>
        <v>0</v>
      </c>
    </row>
    <row r="3321" spans="1:14">
      <c r="A3321" s="109"/>
      <c r="B3321" s="110"/>
      <c r="C3321" s="110"/>
      <c r="D3321" s="110"/>
      <c r="E3321" s="110"/>
      <c r="F3321" s="110"/>
      <c r="G3321" s="110"/>
      <c r="H3321" s="109"/>
      <c r="I3321" s="109"/>
      <c r="J3321" s="109"/>
      <c r="K3321" s="109"/>
      <c r="L3321" s="107" t="str">
        <f>IF(COUNTA('Master Tables'!$A3321:$C3321)=0,"",IF(COUNTA('Master Tables'!$D3321:$E3321,'Master Tables'!$I3321)=3,"Yes","No"))</f>
        <v/>
      </c>
      <c r="M3321" s="107">
        <f>COUNTA('Master Tables'!$D3321:$E3321,'Master Tables'!$I3321)+IF('Master Tables'!$J3321="Yes",1,0)</f>
        <v>0</v>
      </c>
      <c r="N3321" s="108">
        <f>IF('Master Tables'!$M3321&gt;0,4,0)</f>
        <v>0</v>
      </c>
    </row>
    <row r="3322" spans="1:14">
      <c r="A3322" s="109"/>
      <c r="B3322" s="110"/>
      <c r="C3322" s="110"/>
      <c r="D3322" s="110"/>
      <c r="E3322" s="110"/>
      <c r="F3322" s="110"/>
      <c r="G3322" s="110"/>
      <c r="H3322" s="109"/>
      <c r="I3322" s="109"/>
      <c r="J3322" s="109"/>
      <c r="K3322" s="109"/>
      <c r="L3322" s="107" t="str">
        <f>IF(COUNTA('Master Tables'!$A3322:$C3322)=0,"",IF(COUNTA('Master Tables'!$D3322:$E3322,'Master Tables'!$I3322)=3,"Yes","No"))</f>
        <v/>
      </c>
      <c r="M3322" s="107">
        <f>COUNTA('Master Tables'!$D3322:$E3322,'Master Tables'!$I3322)+IF('Master Tables'!$J3322="Yes",1,0)</f>
        <v>0</v>
      </c>
      <c r="N3322" s="108">
        <f>IF('Master Tables'!$M3322&gt;0,4,0)</f>
        <v>0</v>
      </c>
    </row>
    <row r="3323" spans="1:14">
      <c r="A3323" s="109"/>
      <c r="B3323" s="110"/>
      <c r="C3323" s="110"/>
      <c r="D3323" s="110"/>
      <c r="E3323" s="110"/>
      <c r="F3323" s="110"/>
      <c r="G3323" s="110"/>
      <c r="H3323" s="109"/>
      <c r="I3323" s="109"/>
      <c r="J3323" s="109"/>
      <c r="K3323" s="109"/>
      <c r="L3323" s="107" t="str">
        <f>IF(COUNTA('Master Tables'!$A3323:$C3323)=0,"",IF(COUNTA('Master Tables'!$D3323:$E3323,'Master Tables'!$I3323)=3,"Yes","No"))</f>
        <v/>
      </c>
      <c r="M3323" s="107">
        <f>COUNTA('Master Tables'!$D3323:$E3323,'Master Tables'!$I3323)+IF('Master Tables'!$J3323="Yes",1,0)</f>
        <v>0</v>
      </c>
      <c r="N3323" s="108">
        <f>IF('Master Tables'!$M3323&gt;0,4,0)</f>
        <v>0</v>
      </c>
    </row>
    <row r="3324" spans="1:14">
      <c r="A3324" s="109"/>
      <c r="B3324" s="110"/>
      <c r="C3324" s="110"/>
      <c r="D3324" s="110"/>
      <c r="E3324" s="110"/>
      <c r="F3324" s="110"/>
      <c r="G3324" s="110"/>
      <c r="H3324" s="109"/>
      <c r="I3324" s="109"/>
      <c r="J3324" s="109"/>
      <c r="K3324" s="109"/>
      <c r="L3324" s="107" t="str">
        <f>IF(COUNTA('Master Tables'!$A3324:$C3324)=0,"",IF(COUNTA('Master Tables'!$D3324:$E3324,'Master Tables'!$I3324)=3,"Yes","No"))</f>
        <v/>
      </c>
      <c r="M3324" s="107">
        <f>COUNTA('Master Tables'!$D3324:$E3324,'Master Tables'!$I3324)+IF('Master Tables'!$J3324="Yes",1,0)</f>
        <v>0</v>
      </c>
      <c r="N3324" s="108">
        <f>IF('Master Tables'!$M3324&gt;0,4,0)</f>
        <v>0</v>
      </c>
    </row>
    <row r="3325" spans="1:14">
      <c r="A3325" s="109"/>
      <c r="B3325" s="110"/>
      <c r="C3325" s="110"/>
      <c r="D3325" s="110"/>
      <c r="E3325" s="110"/>
      <c r="F3325" s="110"/>
      <c r="G3325" s="110"/>
      <c r="H3325" s="109"/>
      <c r="I3325" s="109"/>
      <c r="J3325" s="109"/>
      <c r="K3325" s="109"/>
      <c r="L3325" s="107" t="str">
        <f>IF(COUNTA('Master Tables'!$A3325:$C3325)=0,"",IF(COUNTA('Master Tables'!$D3325:$E3325,'Master Tables'!$I3325)=3,"Yes","No"))</f>
        <v/>
      </c>
      <c r="M3325" s="107">
        <f>COUNTA('Master Tables'!$D3325:$E3325,'Master Tables'!$I3325)+IF('Master Tables'!$J3325="Yes",1,0)</f>
        <v>0</v>
      </c>
      <c r="N3325" s="108">
        <f>IF('Master Tables'!$M3325&gt;0,4,0)</f>
        <v>0</v>
      </c>
    </row>
    <row r="3326" spans="1:14">
      <c r="A3326" s="109"/>
      <c r="B3326" s="110"/>
      <c r="C3326" s="110"/>
      <c r="D3326" s="110"/>
      <c r="E3326" s="110"/>
      <c r="F3326" s="110"/>
      <c r="G3326" s="110"/>
      <c r="H3326" s="109"/>
      <c r="I3326" s="109"/>
      <c r="J3326" s="109"/>
      <c r="K3326" s="109"/>
      <c r="L3326" s="107" t="str">
        <f>IF(COUNTA('Master Tables'!$A3326:$C3326)=0,"",IF(COUNTA('Master Tables'!$D3326:$E3326,'Master Tables'!$I3326)=3,"Yes","No"))</f>
        <v/>
      </c>
      <c r="M3326" s="107">
        <f>COUNTA('Master Tables'!$D3326:$E3326,'Master Tables'!$I3326)+IF('Master Tables'!$J3326="Yes",1,0)</f>
        <v>0</v>
      </c>
      <c r="N3326" s="108">
        <f>IF('Master Tables'!$M3326&gt;0,4,0)</f>
        <v>0</v>
      </c>
    </row>
    <row r="3327" spans="1:14">
      <c r="A3327" s="109"/>
      <c r="B3327" s="110"/>
      <c r="C3327" s="110"/>
      <c r="D3327" s="110"/>
      <c r="E3327" s="110"/>
      <c r="F3327" s="110"/>
      <c r="G3327" s="110"/>
      <c r="H3327" s="109"/>
      <c r="I3327" s="109"/>
      <c r="J3327" s="109"/>
      <c r="K3327" s="109"/>
      <c r="L3327" s="107" t="str">
        <f>IF(COUNTA('Master Tables'!$A3327:$C3327)=0,"",IF(COUNTA('Master Tables'!$D3327:$E3327,'Master Tables'!$I3327)=3,"Yes","No"))</f>
        <v/>
      </c>
      <c r="M3327" s="107">
        <f>COUNTA('Master Tables'!$D3327:$E3327,'Master Tables'!$I3327)+IF('Master Tables'!$J3327="Yes",1,0)</f>
        <v>0</v>
      </c>
      <c r="N3327" s="108">
        <f>IF('Master Tables'!$M3327&gt;0,4,0)</f>
        <v>0</v>
      </c>
    </row>
    <row r="3328" spans="1:14">
      <c r="A3328" s="109"/>
      <c r="B3328" s="110"/>
      <c r="C3328" s="110"/>
      <c r="D3328" s="110"/>
      <c r="E3328" s="110"/>
      <c r="F3328" s="110"/>
      <c r="G3328" s="110"/>
      <c r="H3328" s="109"/>
      <c r="I3328" s="109"/>
      <c r="J3328" s="109"/>
      <c r="K3328" s="109"/>
      <c r="L3328" s="107" t="str">
        <f>IF(COUNTA('Master Tables'!$A3328:$C3328)=0,"",IF(COUNTA('Master Tables'!$D3328:$E3328,'Master Tables'!$I3328)=3,"Yes","No"))</f>
        <v/>
      </c>
      <c r="M3328" s="107">
        <f>COUNTA('Master Tables'!$D3328:$E3328,'Master Tables'!$I3328)+IF('Master Tables'!$J3328="Yes",1,0)</f>
        <v>0</v>
      </c>
      <c r="N3328" s="108">
        <f>IF('Master Tables'!$M3328&gt;0,4,0)</f>
        <v>0</v>
      </c>
    </row>
    <row r="3329" spans="1:14">
      <c r="A3329" s="109"/>
      <c r="B3329" s="110"/>
      <c r="C3329" s="110"/>
      <c r="D3329" s="110"/>
      <c r="E3329" s="110"/>
      <c r="F3329" s="110"/>
      <c r="G3329" s="110"/>
      <c r="H3329" s="109"/>
      <c r="I3329" s="109"/>
      <c r="J3329" s="109"/>
      <c r="K3329" s="109"/>
      <c r="L3329" s="107" t="str">
        <f>IF(COUNTA('Master Tables'!$A3329:$C3329)=0,"",IF(COUNTA('Master Tables'!$D3329:$E3329,'Master Tables'!$I3329)=3,"Yes","No"))</f>
        <v/>
      </c>
      <c r="M3329" s="107">
        <f>COUNTA('Master Tables'!$D3329:$E3329,'Master Tables'!$I3329)+IF('Master Tables'!$J3329="Yes",1,0)</f>
        <v>0</v>
      </c>
      <c r="N3329" s="108">
        <f>IF('Master Tables'!$M3329&gt;0,4,0)</f>
        <v>0</v>
      </c>
    </row>
    <row r="3330" spans="1:14">
      <c r="A3330" s="109"/>
      <c r="B3330" s="110"/>
      <c r="C3330" s="110"/>
      <c r="D3330" s="110"/>
      <c r="E3330" s="110"/>
      <c r="F3330" s="110"/>
      <c r="G3330" s="110"/>
      <c r="H3330" s="109"/>
      <c r="I3330" s="109"/>
      <c r="J3330" s="109"/>
      <c r="K3330" s="109"/>
      <c r="L3330" s="107" t="str">
        <f>IF(COUNTA('Master Tables'!$A3330:$C3330)=0,"",IF(COUNTA('Master Tables'!$D3330:$E3330,'Master Tables'!$I3330)=3,"Yes","No"))</f>
        <v/>
      </c>
      <c r="M3330" s="107">
        <f>COUNTA('Master Tables'!$D3330:$E3330,'Master Tables'!$I3330)+IF('Master Tables'!$J3330="Yes",1,0)</f>
        <v>0</v>
      </c>
      <c r="N3330" s="108">
        <f>IF('Master Tables'!$M3330&gt;0,4,0)</f>
        <v>0</v>
      </c>
    </row>
    <row r="3331" spans="1:14">
      <c r="A3331" s="109"/>
      <c r="B3331" s="110"/>
      <c r="C3331" s="110"/>
      <c r="D3331" s="110"/>
      <c r="E3331" s="110"/>
      <c r="F3331" s="110"/>
      <c r="G3331" s="110"/>
      <c r="H3331" s="109"/>
      <c r="I3331" s="109"/>
      <c r="J3331" s="109"/>
      <c r="K3331" s="109"/>
      <c r="L3331" s="107" t="str">
        <f>IF(COUNTA('Master Tables'!$A3331:$C3331)=0,"",IF(COUNTA('Master Tables'!$D3331:$E3331,'Master Tables'!$I3331)=3,"Yes","No"))</f>
        <v/>
      </c>
      <c r="M3331" s="107">
        <f>COUNTA('Master Tables'!$D3331:$E3331,'Master Tables'!$I3331)+IF('Master Tables'!$J3331="Yes",1,0)</f>
        <v>0</v>
      </c>
      <c r="N3331" s="108">
        <f>IF('Master Tables'!$M3331&gt;0,4,0)</f>
        <v>0</v>
      </c>
    </row>
    <row r="3332" spans="1:14">
      <c r="A3332" s="109"/>
      <c r="B3332" s="110"/>
      <c r="C3332" s="110"/>
      <c r="D3332" s="110"/>
      <c r="E3332" s="110"/>
      <c r="F3332" s="110"/>
      <c r="G3332" s="110"/>
      <c r="H3332" s="109"/>
      <c r="I3332" s="109"/>
      <c r="J3332" s="109"/>
      <c r="K3332" s="109"/>
      <c r="L3332" s="107" t="str">
        <f>IF(COUNTA('Master Tables'!$A3332:$C3332)=0,"",IF(COUNTA('Master Tables'!$D3332:$E3332,'Master Tables'!$I3332)=3,"Yes","No"))</f>
        <v/>
      </c>
      <c r="M3332" s="107">
        <f>COUNTA('Master Tables'!$D3332:$E3332,'Master Tables'!$I3332)+IF('Master Tables'!$J3332="Yes",1,0)</f>
        <v>0</v>
      </c>
      <c r="N3332" s="108">
        <f>IF('Master Tables'!$M3332&gt;0,4,0)</f>
        <v>0</v>
      </c>
    </row>
    <row r="3333" spans="1:14">
      <c r="A3333" s="109"/>
      <c r="B3333" s="110"/>
      <c r="C3333" s="110"/>
      <c r="D3333" s="110"/>
      <c r="E3333" s="110"/>
      <c r="F3333" s="110"/>
      <c r="G3333" s="110"/>
      <c r="H3333" s="109"/>
      <c r="I3333" s="109"/>
      <c r="J3333" s="109"/>
      <c r="K3333" s="109"/>
      <c r="L3333" s="107" t="str">
        <f>IF(COUNTA('Master Tables'!$A3333:$C3333)=0,"",IF(COUNTA('Master Tables'!$D3333:$E3333,'Master Tables'!$I3333)=3,"Yes","No"))</f>
        <v/>
      </c>
      <c r="M3333" s="107">
        <f>COUNTA('Master Tables'!$D3333:$E3333,'Master Tables'!$I3333)+IF('Master Tables'!$J3333="Yes",1,0)</f>
        <v>0</v>
      </c>
      <c r="N3333" s="108">
        <f>IF('Master Tables'!$M3333&gt;0,4,0)</f>
        <v>0</v>
      </c>
    </row>
    <row r="3334" spans="1:14">
      <c r="A3334" s="109"/>
      <c r="B3334" s="110"/>
      <c r="C3334" s="110"/>
      <c r="D3334" s="110"/>
      <c r="E3334" s="110"/>
      <c r="F3334" s="110"/>
      <c r="G3334" s="110"/>
      <c r="H3334" s="109"/>
      <c r="I3334" s="109"/>
      <c r="J3334" s="109"/>
      <c r="K3334" s="109"/>
      <c r="L3334" s="107" t="str">
        <f>IF(COUNTA('Master Tables'!$A3334:$C3334)=0,"",IF(COUNTA('Master Tables'!$D3334:$E3334,'Master Tables'!$I3334)=3,"Yes","No"))</f>
        <v/>
      </c>
      <c r="M3334" s="107">
        <f>COUNTA('Master Tables'!$D3334:$E3334,'Master Tables'!$I3334)+IF('Master Tables'!$J3334="Yes",1,0)</f>
        <v>0</v>
      </c>
      <c r="N3334" s="108">
        <f>IF('Master Tables'!$M3334&gt;0,4,0)</f>
        <v>0</v>
      </c>
    </row>
    <row r="3335" spans="1:14">
      <c r="A3335" s="109"/>
      <c r="B3335" s="110"/>
      <c r="C3335" s="110"/>
      <c r="D3335" s="110"/>
      <c r="E3335" s="110"/>
      <c r="F3335" s="110"/>
      <c r="G3335" s="110"/>
      <c r="H3335" s="109"/>
      <c r="I3335" s="109"/>
      <c r="J3335" s="109"/>
      <c r="K3335" s="109"/>
      <c r="L3335" s="107" t="str">
        <f>IF(COUNTA('Master Tables'!$A3335:$C3335)=0,"",IF(COUNTA('Master Tables'!$D3335:$E3335,'Master Tables'!$I3335)=3,"Yes","No"))</f>
        <v/>
      </c>
      <c r="M3335" s="107">
        <f>COUNTA('Master Tables'!$D3335:$E3335,'Master Tables'!$I3335)+IF('Master Tables'!$J3335="Yes",1,0)</f>
        <v>0</v>
      </c>
      <c r="N3335" s="108">
        <f>IF('Master Tables'!$M3335&gt;0,4,0)</f>
        <v>0</v>
      </c>
    </row>
    <row r="3336" spans="1:14">
      <c r="A3336" s="109"/>
      <c r="B3336" s="110"/>
      <c r="C3336" s="110"/>
      <c r="D3336" s="110"/>
      <c r="E3336" s="110"/>
      <c r="F3336" s="110"/>
      <c r="G3336" s="110"/>
      <c r="H3336" s="109"/>
      <c r="I3336" s="109"/>
      <c r="J3336" s="109"/>
      <c r="K3336" s="109"/>
      <c r="L3336" s="107" t="str">
        <f>IF(COUNTA('Master Tables'!$A3336:$C3336)=0,"",IF(COUNTA('Master Tables'!$D3336:$E3336,'Master Tables'!$I3336)=3,"Yes","No"))</f>
        <v/>
      </c>
      <c r="M3336" s="107">
        <f>COUNTA('Master Tables'!$D3336:$E3336,'Master Tables'!$I3336)+IF('Master Tables'!$J3336="Yes",1,0)</f>
        <v>0</v>
      </c>
      <c r="N3336" s="108">
        <f>IF('Master Tables'!$M3336&gt;0,4,0)</f>
        <v>0</v>
      </c>
    </row>
    <row r="3337" spans="1:14">
      <c r="A3337" s="109"/>
      <c r="B3337" s="110"/>
      <c r="C3337" s="110"/>
      <c r="D3337" s="110"/>
      <c r="E3337" s="110"/>
      <c r="F3337" s="110"/>
      <c r="G3337" s="110"/>
      <c r="H3337" s="109"/>
      <c r="I3337" s="109"/>
      <c r="J3337" s="109"/>
      <c r="K3337" s="109"/>
      <c r="L3337" s="107" t="str">
        <f>IF(COUNTA('Master Tables'!$A3337:$C3337)=0,"",IF(COUNTA('Master Tables'!$D3337:$E3337,'Master Tables'!$I3337)=3,"Yes","No"))</f>
        <v/>
      </c>
      <c r="M3337" s="107">
        <f>COUNTA('Master Tables'!$D3337:$E3337,'Master Tables'!$I3337)+IF('Master Tables'!$J3337="Yes",1,0)</f>
        <v>0</v>
      </c>
      <c r="N3337" s="108">
        <f>IF('Master Tables'!$M3337&gt;0,4,0)</f>
        <v>0</v>
      </c>
    </row>
    <row r="3338" spans="1:14">
      <c r="A3338" s="109"/>
      <c r="B3338" s="110"/>
      <c r="C3338" s="110"/>
      <c r="D3338" s="110"/>
      <c r="E3338" s="110"/>
      <c r="F3338" s="110"/>
      <c r="G3338" s="110"/>
      <c r="H3338" s="109"/>
      <c r="I3338" s="109"/>
      <c r="J3338" s="109"/>
      <c r="K3338" s="109"/>
      <c r="L3338" s="107" t="str">
        <f>IF(COUNTA('Master Tables'!$A3338:$C3338)=0,"",IF(COUNTA('Master Tables'!$D3338:$E3338,'Master Tables'!$I3338)=3,"Yes","No"))</f>
        <v/>
      </c>
      <c r="M3338" s="107">
        <f>COUNTA('Master Tables'!$D3338:$E3338,'Master Tables'!$I3338)+IF('Master Tables'!$J3338="Yes",1,0)</f>
        <v>0</v>
      </c>
      <c r="N3338" s="108">
        <f>IF('Master Tables'!$M3338&gt;0,4,0)</f>
        <v>0</v>
      </c>
    </row>
    <row r="3339" spans="1:14">
      <c r="A3339" s="109"/>
      <c r="B3339" s="110"/>
      <c r="C3339" s="110"/>
      <c r="D3339" s="110"/>
      <c r="E3339" s="110"/>
      <c r="F3339" s="110"/>
      <c r="G3339" s="110"/>
      <c r="H3339" s="109"/>
      <c r="I3339" s="109"/>
      <c r="J3339" s="109"/>
      <c r="K3339" s="109"/>
      <c r="L3339" s="107" t="str">
        <f>IF(COUNTA('Master Tables'!$A3339:$C3339)=0,"",IF(COUNTA('Master Tables'!$D3339:$E3339,'Master Tables'!$I3339)=3,"Yes","No"))</f>
        <v/>
      </c>
      <c r="M3339" s="107">
        <f>COUNTA('Master Tables'!$D3339:$E3339,'Master Tables'!$I3339)+IF('Master Tables'!$J3339="Yes",1,0)</f>
        <v>0</v>
      </c>
      <c r="N3339" s="108">
        <f>IF('Master Tables'!$M3339&gt;0,4,0)</f>
        <v>0</v>
      </c>
    </row>
    <row r="3340" spans="1:14">
      <c r="A3340" s="109"/>
      <c r="B3340" s="110"/>
      <c r="C3340" s="110"/>
      <c r="D3340" s="110"/>
      <c r="E3340" s="110"/>
      <c r="F3340" s="110"/>
      <c r="G3340" s="110"/>
      <c r="H3340" s="109"/>
      <c r="I3340" s="109"/>
      <c r="J3340" s="109"/>
      <c r="K3340" s="109"/>
      <c r="L3340" s="107" t="str">
        <f>IF(COUNTA('Master Tables'!$A3340:$C3340)=0,"",IF(COUNTA('Master Tables'!$D3340:$E3340,'Master Tables'!$I3340)=3,"Yes","No"))</f>
        <v/>
      </c>
      <c r="M3340" s="107">
        <f>COUNTA('Master Tables'!$D3340:$E3340,'Master Tables'!$I3340)+IF('Master Tables'!$J3340="Yes",1,0)</f>
        <v>0</v>
      </c>
      <c r="N3340" s="108">
        <f>IF('Master Tables'!$M3340&gt;0,4,0)</f>
        <v>0</v>
      </c>
    </row>
    <row r="3341" spans="1:14">
      <c r="A3341" s="109"/>
      <c r="B3341" s="110"/>
      <c r="C3341" s="110"/>
      <c r="D3341" s="110"/>
      <c r="E3341" s="110"/>
      <c r="F3341" s="110"/>
      <c r="G3341" s="110"/>
      <c r="H3341" s="109"/>
      <c r="I3341" s="109"/>
      <c r="J3341" s="109"/>
      <c r="K3341" s="109"/>
      <c r="L3341" s="107" t="str">
        <f>IF(COUNTA('Master Tables'!$A3341:$C3341)=0,"",IF(COUNTA('Master Tables'!$D3341:$E3341,'Master Tables'!$I3341)=3,"Yes","No"))</f>
        <v/>
      </c>
      <c r="M3341" s="107">
        <f>COUNTA('Master Tables'!$D3341:$E3341,'Master Tables'!$I3341)+IF('Master Tables'!$J3341="Yes",1,0)</f>
        <v>0</v>
      </c>
      <c r="N3341" s="108">
        <f>IF('Master Tables'!$M3341&gt;0,4,0)</f>
        <v>0</v>
      </c>
    </row>
    <row r="3342" spans="1:14">
      <c r="A3342" s="109"/>
      <c r="B3342" s="110"/>
      <c r="C3342" s="110"/>
      <c r="D3342" s="110"/>
      <c r="E3342" s="110"/>
      <c r="F3342" s="110"/>
      <c r="G3342" s="110"/>
      <c r="H3342" s="109"/>
      <c r="I3342" s="109"/>
      <c r="J3342" s="109"/>
      <c r="K3342" s="109"/>
      <c r="L3342" s="107" t="str">
        <f>IF(COUNTA('Master Tables'!$A3342:$C3342)=0,"",IF(COUNTA('Master Tables'!$D3342:$E3342,'Master Tables'!$I3342)=3,"Yes","No"))</f>
        <v/>
      </c>
      <c r="M3342" s="107">
        <f>COUNTA('Master Tables'!$D3342:$E3342,'Master Tables'!$I3342)+IF('Master Tables'!$J3342="Yes",1,0)</f>
        <v>0</v>
      </c>
      <c r="N3342" s="108">
        <f>IF('Master Tables'!$M3342&gt;0,4,0)</f>
        <v>0</v>
      </c>
    </row>
    <row r="3343" spans="1:14">
      <c r="A3343" s="109"/>
      <c r="B3343" s="110"/>
      <c r="C3343" s="110"/>
      <c r="D3343" s="110"/>
      <c r="E3343" s="110"/>
      <c r="F3343" s="110"/>
      <c r="G3343" s="110"/>
      <c r="H3343" s="109"/>
      <c r="I3343" s="109"/>
      <c r="J3343" s="109"/>
      <c r="K3343" s="109"/>
      <c r="L3343" s="107" t="str">
        <f>IF(COUNTA('Master Tables'!$A3343:$C3343)=0,"",IF(COUNTA('Master Tables'!$D3343:$E3343,'Master Tables'!$I3343)=3,"Yes","No"))</f>
        <v/>
      </c>
      <c r="M3343" s="107">
        <f>COUNTA('Master Tables'!$D3343:$E3343,'Master Tables'!$I3343)+IF('Master Tables'!$J3343="Yes",1,0)</f>
        <v>0</v>
      </c>
      <c r="N3343" s="108">
        <f>IF('Master Tables'!$M3343&gt;0,4,0)</f>
        <v>0</v>
      </c>
    </row>
    <row r="3344" spans="1:14">
      <c r="A3344" s="109"/>
      <c r="B3344" s="110"/>
      <c r="C3344" s="110"/>
      <c r="D3344" s="110"/>
      <c r="E3344" s="110"/>
      <c r="F3344" s="110"/>
      <c r="G3344" s="110"/>
      <c r="H3344" s="109"/>
      <c r="I3344" s="109"/>
      <c r="J3344" s="109"/>
      <c r="K3344" s="109"/>
      <c r="L3344" s="107" t="str">
        <f>IF(COUNTA('Master Tables'!$A3344:$C3344)=0,"",IF(COUNTA('Master Tables'!$D3344:$E3344,'Master Tables'!$I3344)=3,"Yes","No"))</f>
        <v/>
      </c>
      <c r="M3344" s="107">
        <f>COUNTA('Master Tables'!$D3344:$E3344,'Master Tables'!$I3344)+IF('Master Tables'!$J3344="Yes",1,0)</f>
        <v>0</v>
      </c>
      <c r="N3344" s="108">
        <f>IF('Master Tables'!$M3344&gt;0,4,0)</f>
        <v>0</v>
      </c>
    </row>
    <row r="3345" spans="1:14">
      <c r="A3345" s="109"/>
      <c r="B3345" s="110"/>
      <c r="C3345" s="110"/>
      <c r="D3345" s="110"/>
      <c r="E3345" s="110"/>
      <c r="F3345" s="110"/>
      <c r="G3345" s="110"/>
      <c r="H3345" s="109"/>
      <c r="I3345" s="109"/>
      <c r="J3345" s="109"/>
      <c r="K3345" s="109"/>
      <c r="L3345" s="107" t="str">
        <f>IF(COUNTA('Master Tables'!$A3345:$C3345)=0,"",IF(COUNTA('Master Tables'!$D3345:$E3345,'Master Tables'!$I3345)=3,"Yes","No"))</f>
        <v/>
      </c>
      <c r="M3345" s="107">
        <f>COUNTA('Master Tables'!$D3345:$E3345,'Master Tables'!$I3345)+IF('Master Tables'!$J3345="Yes",1,0)</f>
        <v>0</v>
      </c>
      <c r="N3345" s="108">
        <f>IF('Master Tables'!$M3345&gt;0,4,0)</f>
        <v>0</v>
      </c>
    </row>
    <row r="3346" spans="1:14">
      <c r="A3346" s="109"/>
      <c r="B3346" s="110"/>
      <c r="C3346" s="110"/>
      <c r="D3346" s="110"/>
      <c r="E3346" s="110"/>
      <c r="F3346" s="110"/>
      <c r="G3346" s="110"/>
      <c r="H3346" s="109"/>
      <c r="I3346" s="109"/>
      <c r="J3346" s="109"/>
      <c r="K3346" s="109"/>
      <c r="L3346" s="107" t="str">
        <f>IF(COUNTA('Master Tables'!$A3346:$C3346)=0,"",IF(COUNTA('Master Tables'!$D3346:$E3346,'Master Tables'!$I3346)=3,"Yes","No"))</f>
        <v/>
      </c>
      <c r="M3346" s="107">
        <f>COUNTA('Master Tables'!$D3346:$E3346,'Master Tables'!$I3346)+IF('Master Tables'!$J3346="Yes",1,0)</f>
        <v>0</v>
      </c>
      <c r="N3346" s="108">
        <f>IF('Master Tables'!$M3346&gt;0,4,0)</f>
        <v>0</v>
      </c>
    </row>
    <row r="3347" spans="1:14">
      <c r="A3347" s="109"/>
      <c r="B3347" s="110"/>
      <c r="C3347" s="110"/>
      <c r="D3347" s="110"/>
      <c r="E3347" s="110"/>
      <c r="F3347" s="110"/>
      <c r="G3347" s="110"/>
      <c r="H3347" s="109"/>
      <c r="I3347" s="109"/>
      <c r="J3347" s="109"/>
      <c r="K3347" s="109"/>
      <c r="L3347" s="107" t="str">
        <f>IF(COUNTA('Master Tables'!$A3347:$C3347)=0,"",IF(COUNTA('Master Tables'!$D3347:$E3347,'Master Tables'!$I3347)=3,"Yes","No"))</f>
        <v/>
      </c>
      <c r="M3347" s="107">
        <f>COUNTA('Master Tables'!$D3347:$E3347,'Master Tables'!$I3347)+IF('Master Tables'!$J3347="Yes",1,0)</f>
        <v>0</v>
      </c>
      <c r="N3347" s="108">
        <f>IF('Master Tables'!$M3347&gt;0,4,0)</f>
        <v>0</v>
      </c>
    </row>
    <row r="3348" spans="1:14">
      <c r="A3348" s="109"/>
      <c r="B3348" s="110"/>
      <c r="C3348" s="110"/>
      <c r="D3348" s="110"/>
      <c r="E3348" s="110"/>
      <c r="F3348" s="110"/>
      <c r="G3348" s="110"/>
      <c r="H3348" s="109"/>
      <c r="I3348" s="109"/>
      <c r="J3348" s="109"/>
      <c r="K3348" s="109"/>
      <c r="L3348" s="107" t="str">
        <f>IF(COUNTA('Master Tables'!$A3348:$C3348)=0,"",IF(COUNTA('Master Tables'!$D3348:$E3348,'Master Tables'!$I3348)=3,"Yes","No"))</f>
        <v/>
      </c>
      <c r="M3348" s="107">
        <f>COUNTA('Master Tables'!$D3348:$E3348,'Master Tables'!$I3348)+IF('Master Tables'!$J3348="Yes",1,0)</f>
        <v>0</v>
      </c>
      <c r="N3348" s="108">
        <f>IF('Master Tables'!$M3348&gt;0,4,0)</f>
        <v>0</v>
      </c>
    </row>
    <row r="3349" spans="1:14">
      <c r="A3349" s="109"/>
      <c r="B3349" s="110"/>
      <c r="C3349" s="110"/>
      <c r="D3349" s="110"/>
      <c r="E3349" s="110"/>
      <c r="F3349" s="110"/>
      <c r="G3349" s="110"/>
      <c r="H3349" s="109"/>
      <c r="I3349" s="109"/>
      <c r="J3349" s="109"/>
      <c r="K3349" s="109"/>
      <c r="L3349" s="107" t="str">
        <f>IF(COUNTA('Master Tables'!$A3349:$C3349)=0,"",IF(COUNTA('Master Tables'!$D3349:$E3349,'Master Tables'!$I3349)=3,"Yes","No"))</f>
        <v/>
      </c>
      <c r="M3349" s="107">
        <f>COUNTA('Master Tables'!$D3349:$E3349,'Master Tables'!$I3349)+IF('Master Tables'!$J3349="Yes",1,0)</f>
        <v>0</v>
      </c>
      <c r="N3349" s="108">
        <f>IF('Master Tables'!$M3349&gt;0,4,0)</f>
        <v>0</v>
      </c>
    </row>
    <row r="3350" spans="1:14">
      <c r="A3350" s="109"/>
      <c r="B3350" s="110"/>
      <c r="C3350" s="110"/>
      <c r="D3350" s="110"/>
      <c r="E3350" s="110"/>
      <c r="F3350" s="110"/>
      <c r="G3350" s="110"/>
      <c r="H3350" s="109"/>
      <c r="I3350" s="109"/>
      <c r="J3350" s="109"/>
      <c r="K3350" s="109"/>
      <c r="L3350" s="107" t="str">
        <f>IF(COUNTA('Master Tables'!$A3350:$C3350)=0,"",IF(COUNTA('Master Tables'!$D3350:$E3350,'Master Tables'!$I3350)=3,"Yes","No"))</f>
        <v/>
      </c>
      <c r="M3350" s="107">
        <f>COUNTA('Master Tables'!$D3350:$E3350,'Master Tables'!$I3350)+IF('Master Tables'!$J3350="Yes",1,0)</f>
        <v>0</v>
      </c>
      <c r="N3350" s="108">
        <f>IF('Master Tables'!$M3350&gt;0,4,0)</f>
        <v>0</v>
      </c>
    </row>
    <row r="3351" spans="1:14">
      <c r="A3351" s="109"/>
      <c r="B3351" s="110"/>
      <c r="C3351" s="110"/>
      <c r="D3351" s="110"/>
      <c r="E3351" s="110"/>
      <c r="F3351" s="110"/>
      <c r="G3351" s="110"/>
      <c r="H3351" s="109"/>
      <c r="I3351" s="109"/>
      <c r="J3351" s="109"/>
      <c r="K3351" s="109"/>
      <c r="L3351" s="107" t="str">
        <f>IF(COUNTA('Master Tables'!$A3351:$C3351)=0,"",IF(COUNTA('Master Tables'!$D3351:$E3351,'Master Tables'!$I3351)=3,"Yes","No"))</f>
        <v/>
      </c>
      <c r="M3351" s="107">
        <f>COUNTA('Master Tables'!$D3351:$E3351,'Master Tables'!$I3351)+IF('Master Tables'!$J3351="Yes",1,0)</f>
        <v>0</v>
      </c>
      <c r="N3351" s="108">
        <f>IF('Master Tables'!$M3351&gt;0,4,0)</f>
        <v>0</v>
      </c>
    </row>
    <row r="3352" spans="1:14">
      <c r="A3352" s="109"/>
      <c r="B3352" s="110"/>
      <c r="C3352" s="110"/>
      <c r="D3352" s="110"/>
      <c r="E3352" s="110"/>
      <c r="F3352" s="110"/>
      <c r="G3352" s="110"/>
      <c r="H3352" s="109"/>
      <c r="I3352" s="109"/>
      <c r="J3352" s="109"/>
      <c r="K3352" s="109"/>
      <c r="L3352" s="107" t="str">
        <f>IF(COUNTA('Master Tables'!$A3352:$C3352)=0,"",IF(COUNTA('Master Tables'!$D3352:$E3352,'Master Tables'!$I3352)=3,"Yes","No"))</f>
        <v/>
      </c>
      <c r="M3352" s="107">
        <f>COUNTA('Master Tables'!$D3352:$E3352,'Master Tables'!$I3352)+IF('Master Tables'!$J3352="Yes",1,0)</f>
        <v>0</v>
      </c>
      <c r="N3352" s="108">
        <f>IF('Master Tables'!$M3352&gt;0,4,0)</f>
        <v>0</v>
      </c>
    </row>
    <row r="3353" spans="1:14">
      <c r="A3353" s="109"/>
      <c r="B3353" s="110"/>
      <c r="C3353" s="110"/>
      <c r="D3353" s="110"/>
      <c r="E3353" s="110"/>
      <c r="F3353" s="110"/>
      <c r="G3353" s="110"/>
      <c r="H3353" s="109"/>
      <c r="I3353" s="109"/>
      <c r="J3353" s="109"/>
      <c r="K3353" s="109"/>
      <c r="L3353" s="107" t="str">
        <f>IF(COUNTA('Master Tables'!$A3353:$C3353)=0,"",IF(COUNTA('Master Tables'!$D3353:$E3353,'Master Tables'!$I3353)=3,"Yes","No"))</f>
        <v/>
      </c>
      <c r="M3353" s="107">
        <f>COUNTA('Master Tables'!$D3353:$E3353,'Master Tables'!$I3353)+IF('Master Tables'!$J3353="Yes",1,0)</f>
        <v>0</v>
      </c>
      <c r="N3353" s="108">
        <f>IF('Master Tables'!$M3353&gt;0,4,0)</f>
        <v>0</v>
      </c>
    </row>
    <row r="3354" spans="1:14">
      <c r="A3354" s="109"/>
      <c r="B3354" s="110"/>
      <c r="C3354" s="110"/>
      <c r="D3354" s="110"/>
      <c r="E3354" s="110"/>
      <c r="F3354" s="110"/>
      <c r="G3354" s="110"/>
      <c r="H3354" s="109"/>
      <c r="I3354" s="109"/>
      <c r="J3354" s="109"/>
      <c r="K3354" s="109"/>
      <c r="L3354" s="107" t="str">
        <f>IF(COUNTA('Master Tables'!$A3354:$C3354)=0,"",IF(COUNTA('Master Tables'!$D3354:$E3354,'Master Tables'!$I3354)=3,"Yes","No"))</f>
        <v/>
      </c>
      <c r="M3354" s="107">
        <f>COUNTA('Master Tables'!$D3354:$E3354,'Master Tables'!$I3354)+IF('Master Tables'!$J3354="Yes",1,0)</f>
        <v>0</v>
      </c>
      <c r="N3354" s="108">
        <f>IF('Master Tables'!$M3354&gt;0,4,0)</f>
        <v>0</v>
      </c>
    </row>
    <row r="3355" spans="1:14">
      <c r="A3355" s="109"/>
      <c r="B3355" s="110"/>
      <c r="C3355" s="110"/>
      <c r="D3355" s="110"/>
      <c r="E3355" s="110"/>
      <c r="F3355" s="110"/>
      <c r="G3355" s="110"/>
      <c r="H3355" s="109"/>
      <c r="I3355" s="109"/>
      <c r="J3355" s="109"/>
      <c r="K3355" s="109"/>
      <c r="L3355" s="107" t="str">
        <f>IF(COUNTA('Master Tables'!$A3355:$C3355)=0,"",IF(COUNTA('Master Tables'!$D3355:$E3355,'Master Tables'!$I3355)=3,"Yes","No"))</f>
        <v/>
      </c>
      <c r="M3355" s="107">
        <f>COUNTA('Master Tables'!$D3355:$E3355,'Master Tables'!$I3355)+IF('Master Tables'!$J3355="Yes",1,0)</f>
        <v>0</v>
      </c>
      <c r="N3355" s="108">
        <f>IF('Master Tables'!$M3355&gt;0,4,0)</f>
        <v>0</v>
      </c>
    </row>
    <row r="3356" spans="1:14">
      <c r="A3356" s="109"/>
      <c r="B3356" s="110"/>
      <c r="C3356" s="110"/>
      <c r="D3356" s="110"/>
      <c r="E3356" s="110"/>
      <c r="F3356" s="110"/>
      <c r="G3356" s="110"/>
      <c r="H3356" s="109"/>
      <c r="I3356" s="109"/>
      <c r="J3356" s="109"/>
      <c r="K3356" s="109"/>
      <c r="L3356" s="107" t="str">
        <f>IF(COUNTA('Master Tables'!$A3356:$C3356)=0,"",IF(COUNTA('Master Tables'!$D3356:$E3356,'Master Tables'!$I3356)=3,"Yes","No"))</f>
        <v/>
      </c>
      <c r="M3356" s="107">
        <f>COUNTA('Master Tables'!$D3356:$E3356,'Master Tables'!$I3356)+IF('Master Tables'!$J3356="Yes",1,0)</f>
        <v>0</v>
      </c>
      <c r="N3356" s="108">
        <f>IF('Master Tables'!$M3356&gt;0,4,0)</f>
        <v>0</v>
      </c>
    </row>
    <row r="3357" spans="1:14">
      <c r="A3357" s="109"/>
      <c r="B3357" s="110"/>
      <c r="C3357" s="110"/>
      <c r="D3357" s="110"/>
      <c r="E3357" s="110"/>
      <c r="F3357" s="110"/>
      <c r="G3357" s="110"/>
      <c r="H3357" s="109"/>
      <c r="I3357" s="109"/>
      <c r="J3357" s="109"/>
      <c r="K3357" s="109"/>
      <c r="L3357" s="107" t="str">
        <f>IF(COUNTA('Master Tables'!$A3357:$C3357)=0,"",IF(COUNTA('Master Tables'!$D3357:$E3357,'Master Tables'!$I3357)=3,"Yes","No"))</f>
        <v/>
      </c>
      <c r="M3357" s="107">
        <f>COUNTA('Master Tables'!$D3357:$E3357,'Master Tables'!$I3357)+IF('Master Tables'!$J3357="Yes",1,0)</f>
        <v>0</v>
      </c>
      <c r="N3357" s="108">
        <f>IF('Master Tables'!$M3357&gt;0,4,0)</f>
        <v>0</v>
      </c>
    </row>
    <row r="3358" spans="1:14">
      <c r="A3358" s="109"/>
      <c r="B3358" s="110"/>
      <c r="C3358" s="110"/>
      <c r="D3358" s="110"/>
      <c r="E3358" s="110"/>
      <c r="F3358" s="110"/>
      <c r="G3358" s="110"/>
      <c r="H3358" s="109"/>
      <c r="I3358" s="109"/>
      <c r="J3358" s="109"/>
      <c r="K3358" s="109"/>
      <c r="L3358" s="107" t="str">
        <f>IF(COUNTA('Master Tables'!$A3358:$C3358)=0,"",IF(COUNTA('Master Tables'!$D3358:$E3358,'Master Tables'!$I3358)=3,"Yes","No"))</f>
        <v/>
      </c>
      <c r="M3358" s="107">
        <f>COUNTA('Master Tables'!$D3358:$E3358,'Master Tables'!$I3358)+IF('Master Tables'!$J3358="Yes",1,0)</f>
        <v>0</v>
      </c>
      <c r="N3358" s="108">
        <f>IF('Master Tables'!$M3358&gt;0,4,0)</f>
        <v>0</v>
      </c>
    </row>
    <row r="3359" spans="1:14">
      <c r="A3359" s="109"/>
      <c r="B3359" s="110"/>
      <c r="C3359" s="110"/>
      <c r="D3359" s="110"/>
      <c r="E3359" s="110"/>
      <c r="F3359" s="110"/>
      <c r="G3359" s="110"/>
      <c r="H3359" s="109"/>
      <c r="I3359" s="109"/>
      <c r="J3359" s="109"/>
      <c r="K3359" s="109"/>
      <c r="L3359" s="107" t="str">
        <f>IF(COUNTA('Master Tables'!$A3359:$C3359)=0,"",IF(COUNTA('Master Tables'!$D3359:$E3359,'Master Tables'!$I3359)=3,"Yes","No"))</f>
        <v/>
      </c>
      <c r="M3359" s="107">
        <f>COUNTA('Master Tables'!$D3359:$E3359,'Master Tables'!$I3359)+IF('Master Tables'!$J3359="Yes",1,0)</f>
        <v>0</v>
      </c>
      <c r="N3359" s="108">
        <f>IF('Master Tables'!$M3359&gt;0,4,0)</f>
        <v>0</v>
      </c>
    </row>
    <row r="3360" spans="1:14">
      <c r="A3360" s="109"/>
      <c r="B3360" s="110"/>
      <c r="C3360" s="110"/>
      <c r="D3360" s="110"/>
      <c r="E3360" s="110"/>
      <c r="F3360" s="110"/>
      <c r="G3360" s="110"/>
      <c r="H3360" s="109"/>
      <c r="I3360" s="109"/>
      <c r="J3360" s="109"/>
      <c r="K3360" s="109"/>
      <c r="L3360" s="107" t="str">
        <f>IF(COUNTA('Master Tables'!$A3360:$C3360)=0,"",IF(COUNTA('Master Tables'!$D3360:$E3360,'Master Tables'!$I3360)=3,"Yes","No"))</f>
        <v/>
      </c>
      <c r="M3360" s="107">
        <f>COUNTA('Master Tables'!$D3360:$E3360,'Master Tables'!$I3360)+IF('Master Tables'!$J3360="Yes",1,0)</f>
        <v>0</v>
      </c>
      <c r="N3360" s="108">
        <f>IF('Master Tables'!$M3360&gt;0,4,0)</f>
        <v>0</v>
      </c>
    </row>
    <row r="3361" spans="1:14">
      <c r="A3361" s="109"/>
      <c r="B3361" s="110"/>
      <c r="C3361" s="110"/>
      <c r="D3361" s="110"/>
      <c r="E3361" s="110"/>
      <c r="F3361" s="110"/>
      <c r="G3361" s="110"/>
      <c r="H3361" s="109"/>
      <c r="I3361" s="109"/>
      <c r="J3361" s="109"/>
      <c r="K3361" s="109"/>
      <c r="L3361" s="107" t="str">
        <f>IF(COUNTA('Master Tables'!$A3361:$C3361)=0,"",IF(COUNTA('Master Tables'!$D3361:$E3361,'Master Tables'!$I3361)=3,"Yes","No"))</f>
        <v/>
      </c>
      <c r="M3361" s="107">
        <f>COUNTA('Master Tables'!$D3361:$E3361,'Master Tables'!$I3361)+IF('Master Tables'!$J3361="Yes",1,0)</f>
        <v>0</v>
      </c>
      <c r="N3361" s="108">
        <f>IF('Master Tables'!$M3361&gt;0,4,0)</f>
        <v>0</v>
      </c>
    </row>
    <row r="3362" spans="1:14">
      <c r="A3362" s="109"/>
      <c r="B3362" s="110"/>
      <c r="C3362" s="110"/>
      <c r="D3362" s="110"/>
      <c r="E3362" s="110"/>
      <c r="F3362" s="110"/>
      <c r="G3362" s="110"/>
      <c r="H3362" s="109"/>
      <c r="I3362" s="109"/>
      <c r="J3362" s="109"/>
      <c r="K3362" s="109"/>
      <c r="L3362" s="107" t="str">
        <f>IF(COUNTA('Master Tables'!$A3362:$C3362)=0,"",IF(COUNTA('Master Tables'!$D3362:$E3362,'Master Tables'!$I3362)=3,"Yes","No"))</f>
        <v/>
      </c>
      <c r="M3362" s="107">
        <f>COUNTA('Master Tables'!$D3362:$E3362,'Master Tables'!$I3362)+IF('Master Tables'!$J3362="Yes",1,0)</f>
        <v>0</v>
      </c>
      <c r="N3362" s="108">
        <f>IF('Master Tables'!$M3362&gt;0,4,0)</f>
        <v>0</v>
      </c>
    </row>
    <row r="3363" spans="1:14">
      <c r="A3363" s="109"/>
      <c r="B3363" s="110"/>
      <c r="C3363" s="110"/>
      <c r="D3363" s="110"/>
      <c r="E3363" s="110"/>
      <c r="F3363" s="110"/>
      <c r="G3363" s="110"/>
      <c r="H3363" s="109"/>
      <c r="I3363" s="109"/>
      <c r="J3363" s="109"/>
      <c r="K3363" s="109"/>
      <c r="L3363" s="107" t="str">
        <f>IF(COUNTA('Master Tables'!$A3363:$C3363)=0,"",IF(COUNTA('Master Tables'!$D3363:$E3363,'Master Tables'!$I3363)=3,"Yes","No"))</f>
        <v/>
      </c>
      <c r="M3363" s="107">
        <f>COUNTA('Master Tables'!$D3363:$E3363,'Master Tables'!$I3363)+IF('Master Tables'!$J3363="Yes",1,0)</f>
        <v>0</v>
      </c>
      <c r="N3363" s="108">
        <f>IF('Master Tables'!$M3363&gt;0,4,0)</f>
        <v>0</v>
      </c>
    </row>
    <row r="3364" spans="1:14">
      <c r="A3364" s="109"/>
      <c r="B3364" s="110"/>
      <c r="C3364" s="110"/>
      <c r="D3364" s="110"/>
      <c r="E3364" s="110"/>
      <c r="F3364" s="110"/>
      <c r="G3364" s="110"/>
      <c r="H3364" s="109"/>
      <c r="I3364" s="109"/>
      <c r="J3364" s="109"/>
      <c r="K3364" s="109"/>
      <c r="L3364" s="107" t="str">
        <f>IF(COUNTA('Master Tables'!$A3364:$C3364)=0,"",IF(COUNTA('Master Tables'!$D3364:$E3364,'Master Tables'!$I3364)=3,"Yes","No"))</f>
        <v/>
      </c>
      <c r="M3364" s="107">
        <f>COUNTA('Master Tables'!$D3364:$E3364,'Master Tables'!$I3364)+IF('Master Tables'!$J3364="Yes",1,0)</f>
        <v>0</v>
      </c>
      <c r="N3364" s="108">
        <f>IF('Master Tables'!$M3364&gt;0,4,0)</f>
        <v>0</v>
      </c>
    </row>
    <row r="3365" spans="1:14">
      <c r="A3365" s="109"/>
      <c r="B3365" s="110"/>
      <c r="C3365" s="110"/>
      <c r="D3365" s="110"/>
      <c r="E3365" s="110"/>
      <c r="F3365" s="110"/>
      <c r="G3365" s="110"/>
      <c r="H3365" s="109"/>
      <c r="I3365" s="109"/>
      <c r="J3365" s="109"/>
      <c r="K3365" s="109"/>
      <c r="L3365" s="107" t="str">
        <f>IF(COUNTA('Master Tables'!$A3365:$C3365)=0,"",IF(COUNTA('Master Tables'!$D3365:$E3365,'Master Tables'!$I3365)=3,"Yes","No"))</f>
        <v/>
      </c>
      <c r="M3365" s="107">
        <f>COUNTA('Master Tables'!$D3365:$E3365,'Master Tables'!$I3365)+IF('Master Tables'!$J3365="Yes",1,0)</f>
        <v>0</v>
      </c>
      <c r="N3365" s="108">
        <f>IF('Master Tables'!$M3365&gt;0,4,0)</f>
        <v>0</v>
      </c>
    </row>
    <row r="3366" spans="1:14">
      <c r="A3366" s="109"/>
      <c r="B3366" s="110"/>
      <c r="C3366" s="110"/>
      <c r="D3366" s="110"/>
      <c r="E3366" s="110"/>
      <c r="F3366" s="110"/>
      <c r="G3366" s="110"/>
      <c r="H3366" s="109"/>
      <c r="I3366" s="109"/>
      <c r="J3366" s="109"/>
      <c r="K3366" s="109"/>
      <c r="L3366" s="107" t="str">
        <f>IF(COUNTA('Master Tables'!$A3366:$C3366)=0,"",IF(COUNTA('Master Tables'!$D3366:$E3366,'Master Tables'!$I3366)=3,"Yes","No"))</f>
        <v/>
      </c>
      <c r="M3366" s="107">
        <f>COUNTA('Master Tables'!$D3366:$E3366,'Master Tables'!$I3366)+IF('Master Tables'!$J3366="Yes",1,0)</f>
        <v>0</v>
      </c>
      <c r="N3366" s="108">
        <f>IF('Master Tables'!$M3366&gt;0,4,0)</f>
        <v>0</v>
      </c>
    </row>
    <row r="3367" spans="1:14">
      <c r="A3367" s="109"/>
      <c r="B3367" s="110"/>
      <c r="C3367" s="110"/>
      <c r="D3367" s="110"/>
      <c r="E3367" s="110"/>
      <c r="F3367" s="110"/>
      <c r="G3367" s="110"/>
      <c r="H3367" s="109"/>
      <c r="I3367" s="109"/>
      <c r="J3367" s="109"/>
      <c r="K3367" s="109"/>
      <c r="L3367" s="107" t="str">
        <f>IF(COUNTA('Master Tables'!$A3367:$C3367)=0,"",IF(COUNTA('Master Tables'!$D3367:$E3367,'Master Tables'!$I3367)=3,"Yes","No"))</f>
        <v/>
      </c>
      <c r="M3367" s="107">
        <f>COUNTA('Master Tables'!$D3367:$E3367,'Master Tables'!$I3367)+IF('Master Tables'!$J3367="Yes",1,0)</f>
        <v>0</v>
      </c>
      <c r="N3367" s="108">
        <f>IF('Master Tables'!$M3367&gt;0,4,0)</f>
        <v>0</v>
      </c>
    </row>
    <row r="3368" spans="1:14">
      <c r="A3368" s="109"/>
      <c r="B3368" s="110"/>
      <c r="C3368" s="110"/>
      <c r="D3368" s="110"/>
      <c r="E3368" s="110"/>
      <c r="F3368" s="110"/>
      <c r="G3368" s="110"/>
      <c r="H3368" s="109"/>
      <c r="I3368" s="109"/>
      <c r="J3368" s="109"/>
      <c r="K3368" s="109"/>
      <c r="L3368" s="107" t="str">
        <f>IF(COUNTA('Master Tables'!$A3368:$C3368)=0,"",IF(COUNTA('Master Tables'!$D3368:$E3368,'Master Tables'!$I3368)=3,"Yes","No"))</f>
        <v/>
      </c>
      <c r="M3368" s="107">
        <f>COUNTA('Master Tables'!$D3368:$E3368,'Master Tables'!$I3368)+IF('Master Tables'!$J3368="Yes",1,0)</f>
        <v>0</v>
      </c>
      <c r="N3368" s="108">
        <f>IF('Master Tables'!$M3368&gt;0,4,0)</f>
        <v>0</v>
      </c>
    </row>
    <row r="3369" spans="1:14">
      <c r="A3369" s="109"/>
      <c r="B3369" s="110"/>
      <c r="C3369" s="110"/>
      <c r="D3369" s="110"/>
      <c r="E3369" s="110"/>
      <c r="F3369" s="110"/>
      <c r="G3369" s="110"/>
      <c r="H3369" s="109"/>
      <c r="I3369" s="109"/>
      <c r="J3369" s="109"/>
      <c r="K3369" s="109"/>
      <c r="L3369" s="107" t="str">
        <f>IF(COUNTA('Master Tables'!$A3369:$C3369)=0,"",IF(COUNTA('Master Tables'!$D3369:$E3369,'Master Tables'!$I3369)=3,"Yes","No"))</f>
        <v/>
      </c>
      <c r="M3369" s="107">
        <f>COUNTA('Master Tables'!$D3369:$E3369,'Master Tables'!$I3369)+IF('Master Tables'!$J3369="Yes",1,0)</f>
        <v>0</v>
      </c>
      <c r="N3369" s="108">
        <f>IF('Master Tables'!$M3369&gt;0,4,0)</f>
        <v>0</v>
      </c>
    </row>
    <row r="3370" spans="1:14">
      <c r="A3370" s="109"/>
      <c r="B3370" s="110"/>
      <c r="C3370" s="110"/>
      <c r="D3370" s="110"/>
      <c r="E3370" s="110"/>
      <c r="F3370" s="110"/>
      <c r="G3370" s="110"/>
      <c r="H3370" s="109"/>
      <c r="I3370" s="109"/>
      <c r="J3370" s="109"/>
      <c r="K3370" s="109"/>
      <c r="L3370" s="107" t="str">
        <f>IF(COUNTA('Master Tables'!$A3370:$C3370)=0,"",IF(COUNTA('Master Tables'!$D3370:$E3370,'Master Tables'!$I3370)=3,"Yes","No"))</f>
        <v/>
      </c>
      <c r="M3370" s="107">
        <f>COUNTA('Master Tables'!$D3370:$E3370,'Master Tables'!$I3370)+IF('Master Tables'!$J3370="Yes",1,0)</f>
        <v>0</v>
      </c>
      <c r="N3370" s="108">
        <f>IF('Master Tables'!$M3370&gt;0,4,0)</f>
        <v>0</v>
      </c>
    </row>
    <row r="3371" spans="1:14">
      <c r="A3371" s="109"/>
      <c r="B3371" s="110"/>
      <c r="C3371" s="110"/>
      <c r="D3371" s="110"/>
      <c r="E3371" s="110"/>
      <c r="F3371" s="110"/>
      <c r="G3371" s="110"/>
      <c r="H3371" s="109"/>
      <c r="I3371" s="109"/>
      <c r="J3371" s="109"/>
      <c r="K3371" s="109"/>
      <c r="L3371" s="107" t="str">
        <f>IF(COUNTA('Master Tables'!$A3371:$C3371)=0,"",IF(COUNTA('Master Tables'!$D3371:$E3371,'Master Tables'!$I3371)=3,"Yes","No"))</f>
        <v/>
      </c>
      <c r="M3371" s="107">
        <f>COUNTA('Master Tables'!$D3371:$E3371,'Master Tables'!$I3371)+IF('Master Tables'!$J3371="Yes",1,0)</f>
        <v>0</v>
      </c>
      <c r="N3371" s="108">
        <f>IF('Master Tables'!$M3371&gt;0,4,0)</f>
        <v>0</v>
      </c>
    </row>
    <row r="3372" spans="1:14">
      <c r="A3372" s="109"/>
      <c r="B3372" s="110"/>
      <c r="C3372" s="110"/>
      <c r="D3372" s="110"/>
      <c r="E3372" s="110"/>
      <c r="F3372" s="110"/>
      <c r="G3372" s="110"/>
      <c r="H3372" s="109"/>
      <c r="I3372" s="109"/>
      <c r="J3372" s="109"/>
      <c r="K3372" s="109"/>
      <c r="L3372" s="107" t="str">
        <f>IF(COUNTA('Master Tables'!$A3372:$C3372)=0,"",IF(COUNTA('Master Tables'!$D3372:$E3372,'Master Tables'!$I3372)=3,"Yes","No"))</f>
        <v/>
      </c>
      <c r="M3372" s="107">
        <f>COUNTA('Master Tables'!$D3372:$E3372,'Master Tables'!$I3372)+IF('Master Tables'!$J3372="Yes",1,0)</f>
        <v>0</v>
      </c>
      <c r="N3372" s="108">
        <f>IF('Master Tables'!$M3372&gt;0,4,0)</f>
        <v>0</v>
      </c>
    </row>
    <row r="3373" spans="1:14">
      <c r="A3373" s="109"/>
      <c r="B3373" s="110"/>
      <c r="C3373" s="110"/>
      <c r="D3373" s="110"/>
      <c r="E3373" s="110"/>
      <c r="F3373" s="110"/>
      <c r="G3373" s="110"/>
      <c r="H3373" s="109"/>
      <c r="I3373" s="109"/>
      <c r="J3373" s="109"/>
      <c r="K3373" s="109"/>
      <c r="L3373" s="107" t="str">
        <f>IF(COUNTA('Master Tables'!$A3373:$C3373)=0,"",IF(COUNTA('Master Tables'!$D3373:$E3373,'Master Tables'!$I3373)=3,"Yes","No"))</f>
        <v/>
      </c>
      <c r="M3373" s="107">
        <f>COUNTA('Master Tables'!$D3373:$E3373,'Master Tables'!$I3373)+IF('Master Tables'!$J3373="Yes",1,0)</f>
        <v>0</v>
      </c>
      <c r="N3373" s="108">
        <f>IF('Master Tables'!$M3373&gt;0,4,0)</f>
        <v>0</v>
      </c>
    </row>
    <row r="3374" spans="1:14">
      <c r="A3374" s="109"/>
      <c r="B3374" s="110"/>
      <c r="C3374" s="110"/>
      <c r="D3374" s="110"/>
      <c r="E3374" s="110"/>
      <c r="F3374" s="110"/>
      <c r="G3374" s="110"/>
      <c r="H3374" s="109"/>
      <c r="I3374" s="109"/>
      <c r="J3374" s="109"/>
      <c r="K3374" s="109"/>
      <c r="L3374" s="107" t="str">
        <f>IF(COUNTA('Master Tables'!$A3374:$C3374)=0,"",IF(COUNTA('Master Tables'!$D3374:$E3374,'Master Tables'!$I3374)=3,"Yes","No"))</f>
        <v/>
      </c>
      <c r="M3374" s="107">
        <f>COUNTA('Master Tables'!$D3374:$E3374,'Master Tables'!$I3374)+IF('Master Tables'!$J3374="Yes",1,0)</f>
        <v>0</v>
      </c>
      <c r="N3374" s="108">
        <f>IF('Master Tables'!$M3374&gt;0,4,0)</f>
        <v>0</v>
      </c>
    </row>
    <row r="3375" spans="1:14">
      <c r="A3375" s="109"/>
      <c r="B3375" s="110"/>
      <c r="C3375" s="110"/>
      <c r="D3375" s="110"/>
      <c r="E3375" s="110"/>
      <c r="F3375" s="110"/>
      <c r="G3375" s="110"/>
      <c r="H3375" s="109"/>
      <c r="I3375" s="109"/>
      <c r="J3375" s="109"/>
      <c r="K3375" s="109"/>
      <c r="L3375" s="107" t="str">
        <f>IF(COUNTA('Master Tables'!$A3375:$C3375)=0,"",IF(COUNTA('Master Tables'!$D3375:$E3375,'Master Tables'!$I3375)=3,"Yes","No"))</f>
        <v/>
      </c>
      <c r="M3375" s="107">
        <f>COUNTA('Master Tables'!$D3375:$E3375,'Master Tables'!$I3375)+IF('Master Tables'!$J3375="Yes",1,0)</f>
        <v>0</v>
      </c>
      <c r="N3375" s="108">
        <f>IF('Master Tables'!$M3375&gt;0,4,0)</f>
        <v>0</v>
      </c>
    </row>
    <row r="3376" spans="1:14">
      <c r="A3376" s="109"/>
      <c r="B3376" s="110"/>
      <c r="C3376" s="110"/>
      <c r="D3376" s="110"/>
      <c r="E3376" s="110"/>
      <c r="F3376" s="110"/>
      <c r="G3376" s="110"/>
      <c r="H3376" s="109"/>
      <c r="I3376" s="109"/>
      <c r="J3376" s="109"/>
      <c r="K3376" s="109"/>
      <c r="L3376" s="107" t="str">
        <f>IF(COUNTA('Master Tables'!$A3376:$C3376)=0,"",IF(COUNTA('Master Tables'!$D3376:$E3376,'Master Tables'!$I3376)=3,"Yes","No"))</f>
        <v/>
      </c>
      <c r="M3376" s="107">
        <f>COUNTA('Master Tables'!$D3376:$E3376,'Master Tables'!$I3376)+IF('Master Tables'!$J3376="Yes",1,0)</f>
        <v>0</v>
      </c>
      <c r="N3376" s="108">
        <f>IF('Master Tables'!$M3376&gt;0,4,0)</f>
        <v>0</v>
      </c>
    </row>
    <row r="3377" spans="1:14">
      <c r="A3377" s="109"/>
      <c r="B3377" s="110"/>
      <c r="C3377" s="110"/>
      <c r="D3377" s="110"/>
      <c r="E3377" s="110"/>
      <c r="F3377" s="110"/>
      <c r="G3377" s="110"/>
      <c r="H3377" s="109"/>
      <c r="I3377" s="109"/>
      <c r="J3377" s="109"/>
      <c r="K3377" s="109"/>
      <c r="L3377" s="107" t="str">
        <f>IF(COUNTA('Master Tables'!$A3377:$C3377)=0,"",IF(COUNTA('Master Tables'!$D3377:$E3377,'Master Tables'!$I3377)=3,"Yes","No"))</f>
        <v/>
      </c>
      <c r="M3377" s="107">
        <f>COUNTA('Master Tables'!$D3377:$E3377,'Master Tables'!$I3377)+IF('Master Tables'!$J3377="Yes",1,0)</f>
        <v>0</v>
      </c>
      <c r="N3377" s="108">
        <f>IF('Master Tables'!$M3377&gt;0,4,0)</f>
        <v>0</v>
      </c>
    </row>
    <row r="3378" spans="1:14">
      <c r="A3378" s="109"/>
      <c r="B3378" s="110"/>
      <c r="C3378" s="110"/>
      <c r="D3378" s="110"/>
      <c r="E3378" s="110"/>
      <c r="F3378" s="110"/>
      <c r="G3378" s="110"/>
      <c r="H3378" s="109"/>
      <c r="I3378" s="109"/>
      <c r="J3378" s="109"/>
      <c r="K3378" s="109"/>
      <c r="L3378" s="107" t="str">
        <f>IF(COUNTA('Master Tables'!$A3378:$C3378)=0,"",IF(COUNTA('Master Tables'!$D3378:$E3378,'Master Tables'!$I3378)=3,"Yes","No"))</f>
        <v/>
      </c>
      <c r="M3378" s="107">
        <f>COUNTA('Master Tables'!$D3378:$E3378,'Master Tables'!$I3378)+IF('Master Tables'!$J3378="Yes",1,0)</f>
        <v>0</v>
      </c>
      <c r="N3378" s="108">
        <f>IF('Master Tables'!$M3378&gt;0,4,0)</f>
        <v>0</v>
      </c>
    </row>
    <row r="3379" spans="1:14">
      <c r="A3379" s="109"/>
      <c r="B3379" s="110"/>
      <c r="C3379" s="110"/>
      <c r="D3379" s="110"/>
      <c r="E3379" s="110"/>
      <c r="F3379" s="110"/>
      <c r="G3379" s="110"/>
      <c r="H3379" s="109"/>
      <c r="I3379" s="109"/>
      <c r="J3379" s="109"/>
      <c r="K3379" s="109"/>
      <c r="L3379" s="107" t="str">
        <f>IF(COUNTA('Master Tables'!$A3379:$C3379)=0,"",IF(COUNTA('Master Tables'!$D3379:$E3379,'Master Tables'!$I3379)=3,"Yes","No"))</f>
        <v/>
      </c>
      <c r="M3379" s="107">
        <f>COUNTA('Master Tables'!$D3379:$E3379,'Master Tables'!$I3379)+IF('Master Tables'!$J3379="Yes",1,0)</f>
        <v>0</v>
      </c>
      <c r="N3379" s="108">
        <f>IF('Master Tables'!$M3379&gt;0,4,0)</f>
        <v>0</v>
      </c>
    </row>
    <row r="3380" spans="1:14">
      <c r="A3380" s="109"/>
      <c r="B3380" s="110"/>
      <c r="C3380" s="110"/>
      <c r="D3380" s="110"/>
      <c r="E3380" s="110"/>
      <c r="F3380" s="110"/>
      <c r="G3380" s="110"/>
      <c r="H3380" s="109"/>
      <c r="I3380" s="109"/>
      <c r="J3380" s="109"/>
      <c r="K3380" s="109"/>
      <c r="L3380" s="107" t="str">
        <f>IF(COUNTA('Master Tables'!$A3380:$C3380)=0,"",IF(COUNTA('Master Tables'!$D3380:$E3380,'Master Tables'!$I3380)=3,"Yes","No"))</f>
        <v/>
      </c>
      <c r="M3380" s="107">
        <f>COUNTA('Master Tables'!$D3380:$E3380,'Master Tables'!$I3380)+IF('Master Tables'!$J3380="Yes",1,0)</f>
        <v>0</v>
      </c>
      <c r="N3380" s="108">
        <f>IF('Master Tables'!$M3380&gt;0,4,0)</f>
        <v>0</v>
      </c>
    </row>
    <row r="3381" spans="1:14">
      <c r="A3381" s="109"/>
      <c r="B3381" s="110"/>
      <c r="C3381" s="110"/>
      <c r="D3381" s="110"/>
      <c r="E3381" s="110"/>
      <c r="F3381" s="110"/>
      <c r="G3381" s="110"/>
      <c r="H3381" s="109"/>
      <c r="I3381" s="109"/>
      <c r="J3381" s="109"/>
      <c r="K3381" s="109"/>
      <c r="L3381" s="107" t="str">
        <f>IF(COUNTA('Master Tables'!$A3381:$C3381)=0,"",IF(COUNTA('Master Tables'!$D3381:$E3381,'Master Tables'!$I3381)=3,"Yes","No"))</f>
        <v/>
      </c>
      <c r="M3381" s="107">
        <f>COUNTA('Master Tables'!$D3381:$E3381,'Master Tables'!$I3381)+IF('Master Tables'!$J3381="Yes",1,0)</f>
        <v>0</v>
      </c>
      <c r="N3381" s="108">
        <f>IF('Master Tables'!$M3381&gt;0,4,0)</f>
        <v>0</v>
      </c>
    </row>
    <row r="3382" spans="1:14">
      <c r="A3382" s="109"/>
      <c r="B3382" s="110"/>
      <c r="C3382" s="110"/>
      <c r="D3382" s="110"/>
      <c r="E3382" s="110"/>
      <c r="F3382" s="110"/>
      <c r="G3382" s="110"/>
      <c r="H3382" s="109"/>
      <c r="I3382" s="109"/>
      <c r="J3382" s="109"/>
      <c r="K3382" s="109"/>
      <c r="L3382" s="107" t="str">
        <f>IF(COUNTA('Master Tables'!$A3382:$C3382)=0,"",IF(COUNTA('Master Tables'!$D3382:$E3382,'Master Tables'!$I3382)=3,"Yes","No"))</f>
        <v/>
      </c>
      <c r="M3382" s="107">
        <f>COUNTA('Master Tables'!$D3382:$E3382,'Master Tables'!$I3382)+IF('Master Tables'!$J3382="Yes",1,0)</f>
        <v>0</v>
      </c>
      <c r="N3382" s="108">
        <f>IF('Master Tables'!$M3382&gt;0,4,0)</f>
        <v>0</v>
      </c>
    </row>
    <row r="3383" spans="1:14">
      <c r="A3383" s="109"/>
      <c r="B3383" s="110"/>
      <c r="C3383" s="110"/>
      <c r="D3383" s="110"/>
      <c r="E3383" s="110"/>
      <c r="F3383" s="110"/>
      <c r="G3383" s="110"/>
      <c r="H3383" s="109"/>
      <c r="I3383" s="109"/>
      <c r="J3383" s="109"/>
      <c r="K3383" s="109"/>
      <c r="L3383" s="107" t="str">
        <f>IF(COUNTA('Master Tables'!$A3383:$C3383)=0,"",IF(COUNTA('Master Tables'!$D3383:$E3383,'Master Tables'!$I3383)=3,"Yes","No"))</f>
        <v/>
      </c>
      <c r="M3383" s="107">
        <f>COUNTA('Master Tables'!$D3383:$E3383,'Master Tables'!$I3383)+IF('Master Tables'!$J3383="Yes",1,0)</f>
        <v>0</v>
      </c>
      <c r="N3383" s="108">
        <f>IF('Master Tables'!$M3383&gt;0,4,0)</f>
        <v>0</v>
      </c>
    </row>
    <row r="3384" spans="1:14">
      <c r="A3384" s="109"/>
      <c r="B3384" s="110"/>
      <c r="C3384" s="110"/>
      <c r="D3384" s="110"/>
      <c r="E3384" s="110"/>
      <c r="F3384" s="110"/>
      <c r="G3384" s="110"/>
      <c r="H3384" s="109"/>
      <c r="I3384" s="109"/>
      <c r="J3384" s="109"/>
      <c r="K3384" s="109"/>
      <c r="L3384" s="107" t="str">
        <f>IF(COUNTA('Master Tables'!$A3384:$C3384)=0,"",IF(COUNTA('Master Tables'!$D3384:$E3384,'Master Tables'!$I3384)=3,"Yes","No"))</f>
        <v/>
      </c>
      <c r="M3384" s="107">
        <f>COUNTA('Master Tables'!$D3384:$E3384,'Master Tables'!$I3384)+IF('Master Tables'!$J3384="Yes",1,0)</f>
        <v>0</v>
      </c>
      <c r="N3384" s="108">
        <f>IF('Master Tables'!$M3384&gt;0,4,0)</f>
        <v>0</v>
      </c>
    </row>
    <row r="3385" spans="1:14">
      <c r="A3385" s="109"/>
      <c r="B3385" s="110"/>
      <c r="C3385" s="110"/>
      <c r="D3385" s="110"/>
      <c r="E3385" s="110"/>
      <c r="F3385" s="110"/>
      <c r="G3385" s="110"/>
      <c r="H3385" s="109"/>
      <c r="I3385" s="109"/>
      <c r="J3385" s="109"/>
      <c r="K3385" s="109"/>
      <c r="L3385" s="107" t="str">
        <f>IF(COUNTA('Master Tables'!$A3385:$C3385)=0,"",IF(COUNTA('Master Tables'!$D3385:$E3385,'Master Tables'!$I3385)=3,"Yes","No"))</f>
        <v/>
      </c>
      <c r="M3385" s="107">
        <f>COUNTA('Master Tables'!$D3385:$E3385,'Master Tables'!$I3385)+IF('Master Tables'!$J3385="Yes",1,0)</f>
        <v>0</v>
      </c>
      <c r="N3385" s="108">
        <f>IF('Master Tables'!$M3385&gt;0,4,0)</f>
        <v>0</v>
      </c>
    </row>
    <row r="3386" spans="1:14">
      <c r="A3386" s="109"/>
      <c r="B3386" s="110"/>
      <c r="C3386" s="110"/>
      <c r="D3386" s="110"/>
      <c r="E3386" s="110"/>
      <c r="F3386" s="110"/>
      <c r="G3386" s="110"/>
      <c r="H3386" s="109"/>
      <c r="I3386" s="109"/>
      <c r="J3386" s="109"/>
      <c r="K3386" s="109"/>
      <c r="L3386" s="107" t="str">
        <f>IF(COUNTA('Master Tables'!$A3386:$C3386)=0,"",IF(COUNTA('Master Tables'!$D3386:$E3386,'Master Tables'!$I3386)=3,"Yes","No"))</f>
        <v/>
      </c>
      <c r="M3386" s="107">
        <f>COUNTA('Master Tables'!$D3386:$E3386,'Master Tables'!$I3386)+IF('Master Tables'!$J3386="Yes",1,0)</f>
        <v>0</v>
      </c>
      <c r="N3386" s="108">
        <f>IF('Master Tables'!$M3386&gt;0,4,0)</f>
        <v>0</v>
      </c>
    </row>
    <row r="3387" spans="1:14">
      <c r="A3387" s="109"/>
      <c r="B3387" s="110"/>
      <c r="C3387" s="110"/>
      <c r="D3387" s="110"/>
      <c r="E3387" s="110"/>
      <c r="F3387" s="110"/>
      <c r="G3387" s="110"/>
      <c r="H3387" s="109"/>
      <c r="I3387" s="109"/>
      <c r="J3387" s="109"/>
      <c r="K3387" s="109"/>
      <c r="L3387" s="107" t="str">
        <f>IF(COUNTA('Master Tables'!$A3387:$C3387)=0,"",IF(COUNTA('Master Tables'!$D3387:$E3387,'Master Tables'!$I3387)=3,"Yes","No"))</f>
        <v/>
      </c>
      <c r="M3387" s="107">
        <f>COUNTA('Master Tables'!$D3387:$E3387,'Master Tables'!$I3387)+IF('Master Tables'!$J3387="Yes",1,0)</f>
        <v>0</v>
      </c>
      <c r="N3387" s="108">
        <f>IF('Master Tables'!$M3387&gt;0,4,0)</f>
        <v>0</v>
      </c>
    </row>
    <row r="3388" spans="1:14">
      <c r="A3388" s="109"/>
      <c r="B3388" s="110"/>
      <c r="C3388" s="110"/>
      <c r="D3388" s="110"/>
      <c r="E3388" s="110"/>
      <c r="F3388" s="110"/>
      <c r="G3388" s="110"/>
      <c r="H3388" s="109"/>
      <c r="I3388" s="109"/>
      <c r="J3388" s="109"/>
      <c r="K3388" s="109"/>
      <c r="L3388" s="107" t="str">
        <f>IF(COUNTA('Master Tables'!$A3388:$C3388)=0,"",IF(COUNTA('Master Tables'!$D3388:$E3388,'Master Tables'!$I3388)=3,"Yes","No"))</f>
        <v/>
      </c>
      <c r="M3388" s="107">
        <f>COUNTA('Master Tables'!$D3388:$E3388,'Master Tables'!$I3388)+IF('Master Tables'!$J3388="Yes",1,0)</f>
        <v>0</v>
      </c>
      <c r="N3388" s="108">
        <f>IF('Master Tables'!$M3388&gt;0,4,0)</f>
        <v>0</v>
      </c>
    </row>
    <row r="3389" spans="1:14">
      <c r="A3389" s="109"/>
      <c r="B3389" s="110"/>
      <c r="C3389" s="110"/>
      <c r="D3389" s="110"/>
      <c r="E3389" s="110"/>
      <c r="F3389" s="110"/>
      <c r="G3389" s="110"/>
      <c r="H3389" s="109"/>
      <c r="I3389" s="109"/>
      <c r="J3389" s="109"/>
      <c r="K3389" s="109"/>
      <c r="L3389" s="107" t="str">
        <f>IF(COUNTA('Master Tables'!$A3389:$C3389)=0,"",IF(COUNTA('Master Tables'!$D3389:$E3389,'Master Tables'!$I3389)=3,"Yes","No"))</f>
        <v/>
      </c>
      <c r="M3389" s="107">
        <f>COUNTA('Master Tables'!$D3389:$E3389,'Master Tables'!$I3389)+IF('Master Tables'!$J3389="Yes",1,0)</f>
        <v>0</v>
      </c>
      <c r="N3389" s="108">
        <f>IF('Master Tables'!$M3389&gt;0,4,0)</f>
        <v>0</v>
      </c>
    </row>
    <row r="3390" spans="1:14">
      <c r="A3390" s="109"/>
      <c r="B3390" s="110"/>
      <c r="C3390" s="110"/>
      <c r="D3390" s="110"/>
      <c r="E3390" s="110"/>
      <c r="F3390" s="110"/>
      <c r="G3390" s="110"/>
      <c r="H3390" s="109"/>
      <c r="I3390" s="109"/>
      <c r="J3390" s="109"/>
      <c r="K3390" s="109"/>
      <c r="L3390" s="107" t="str">
        <f>IF(COUNTA('Master Tables'!$A3390:$C3390)=0,"",IF(COUNTA('Master Tables'!$D3390:$E3390,'Master Tables'!$I3390)=3,"Yes","No"))</f>
        <v/>
      </c>
      <c r="M3390" s="107">
        <f>COUNTA('Master Tables'!$D3390:$E3390,'Master Tables'!$I3390)+IF('Master Tables'!$J3390="Yes",1,0)</f>
        <v>0</v>
      </c>
      <c r="N3390" s="108">
        <f>IF('Master Tables'!$M3390&gt;0,4,0)</f>
        <v>0</v>
      </c>
    </row>
    <row r="3391" spans="1:14">
      <c r="A3391" s="109"/>
      <c r="B3391" s="110"/>
      <c r="C3391" s="110"/>
      <c r="D3391" s="110"/>
      <c r="E3391" s="110"/>
      <c r="F3391" s="110"/>
      <c r="G3391" s="110"/>
      <c r="H3391" s="109"/>
      <c r="I3391" s="109"/>
      <c r="J3391" s="109"/>
      <c r="K3391" s="109"/>
      <c r="L3391" s="107" t="str">
        <f>IF(COUNTA('Master Tables'!$A3391:$C3391)=0,"",IF(COUNTA('Master Tables'!$D3391:$E3391,'Master Tables'!$I3391)=3,"Yes","No"))</f>
        <v/>
      </c>
      <c r="M3391" s="107">
        <f>COUNTA('Master Tables'!$D3391:$E3391,'Master Tables'!$I3391)+IF('Master Tables'!$J3391="Yes",1,0)</f>
        <v>0</v>
      </c>
      <c r="N3391" s="108">
        <f>IF('Master Tables'!$M3391&gt;0,4,0)</f>
        <v>0</v>
      </c>
    </row>
    <row r="3392" spans="1:14">
      <c r="A3392" s="109"/>
      <c r="B3392" s="110"/>
      <c r="C3392" s="110"/>
      <c r="D3392" s="110"/>
      <c r="E3392" s="110"/>
      <c r="F3392" s="110"/>
      <c r="G3392" s="110"/>
      <c r="H3392" s="109"/>
      <c r="I3392" s="109"/>
      <c r="J3392" s="109"/>
      <c r="K3392" s="109"/>
      <c r="L3392" s="107" t="str">
        <f>IF(COUNTA('Master Tables'!$A3392:$C3392)=0,"",IF(COUNTA('Master Tables'!$D3392:$E3392,'Master Tables'!$I3392)=3,"Yes","No"))</f>
        <v/>
      </c>
      <c r="M3392" s="107">
        <f>COUNTA('Master Tables'!$D3392:$E3392,'Master Tables'!$I3392)+IF('Master Tables'!$J3392="Yes",1,0)</f>
        <v>0</v>
      </c>
      <c r="N3392" s="108">
        <f>IF('Master Tables'!$M3392&gt;0,4,0)</f>
        <v>0</v>
      </c>
    </row>
    <row r="3393" spans="1:14">
      <c r="A3393" s="109"/>
      <c r="B3393" s="110"/>
      <c r="C3393" s="110"/>
      <c r="D3393" s="110"/>
      <c r="E3393" s="110"/>
      <c r="F3393" s="110"/>
      <c r="G3393" s="110"/>
      <c r="H3393" s="109"/>
      <c r="I3393" s="109"/>
      <c r="J3393" s="109"/>
      <c r="K3393" s="109"/>
      <c r="L3393" s="107" t="str">
        <f>IF(COUNTA('Master Tables'!$A3393:$C3393)=0,"",IF(COUNTA('Master Tables'!$D3393:$E3393,'Master Tables'!$I3393)=3,"Yes","No"))</f>
        <v/>
      </c>
      <c r="M3393" s="107">
        <f>COUNTA('Master Tables'!$D3393:$E3393,'Master Tables'!$I3393)+IF('Master Tables'!$J3393="Yes",1,0)</f>
        <v>0</v>
      </c>
      <c r="N3393" s="108">
        <f>IF('Master Tables'!$M3393&gt;0,4,0)</f>
        <v>0</v>
      </c>
    </row>
    <row r="3394" spans="1:14">
      <c r="A3394" s="109"/>
      <c r="B3394" s="110"/>
      <c r="C3394" s="110"/>
      <c r="D3394" s="110"/>
      <c r="E3394" s="110"/>
      <c r="F3394" s="110"/>
      <c r="G3394" s="110"/>
      <c r="H3394" s="109"/>
      <c r="I3394" s="109"/>
      <c r="J3394" s="109"/>
      <c r="K3394" s="109"/>
      <c r="L3394" s="107" t="str">
        <f>IF(COUNTA('Master Tables'!$A3394:$C3394)=0,"",IF(COUNTA('Master Tables'!$D3394:$E3394,'Master Tables'!$I3394)=3,"Yes","No"))</f>
        <v/>
      </c>
      <c r="M3394" s="107">
        <f>COUNTA('Master Tables'!$D3394:$E3394,'Master Tables'!$I3394)+IF('Master Tables'!$J3394="Yes",1,0)</f>
        <v>0</v>
      </c>
      <c r="N3394" s="108">
        <f>IF('Master Tables'!$M3394&gt;0,4,0)</f>
        <v>0</v>
      </c>
    </row>
    <row r="3395" spans="1:14">
      <c r="A3395" s="109"/>
      <c r="B3395" s="110"/>
      <c r="C3395" s="110"/>
      <c r="D3395" s="110"/>
      <c r="E3395" s="110"/>
      <c r="F3395" s="110"/>
      <c r="G3395" s="110"/>
      <c r="H3395" s="109"/>
      <c r="I3395" s="109"/>
      <c r="J3395" s="109"/>
      <c r="K3395" s="109"/>
      <c r="L3395" s="107" t="str">
        <f>IF(COUNTA('Master Tables'!$A3395:$C3395)=0,"",IF(COUNTA('Master Tables'!$D3395:$E3395,'Master Tables'!$I3395)=3,"Yes","No"))</f>
        <v/>
      </c>
      <c r="M3395" s="107">
        <f>COUNTA('Master Tables'!$D3395:$E3395,'Master Tables'!$I3395)+IF('Master Tables'!$J3395="Yes",1,0)</f>
        <v>0</v>
      </c>
      <c r="N3395" s="108">
        <f>IF('Master Tables'!$M3395&gt;0,4,0)</f>
        <v>0</v>
      </c>
    </row>
    <row r="3396" spans="1:14">
      <c r="A3396" s="109"/>
      <c r="B3396" s="110"/>
      <c r="C3396" s="110"/>
      <c r="D3396" s="110"/>
      <c r="E3396" s="110"/>
      <c r="F3396" s="110"/>
      <c r="G3396" s="110"/>
      <c r="H3396" s="109"/>
      <c r="I3396" s="109"/>
      <c r="J3396" s="109"/>
      <c r="K3396" s="109"/>
      <c r="L3396" s="107" t="str">
        <f>IF(COUNTA('Master Tables'!$A3396:$C3396)=0,"",IF(COUNTA('Master Tables'!$D3396:$E3396,'Master Tables'!$I3396)=3,"Yes","No"))</f>
        <v/>
      </c>
      <c r="M3396" s="107">
        <f>COUNTA('Master Tables'!$D3396:$E3396,'Master Tables'!$I3396)+IF('Master Tables'!$J3396="Yes",1,0)</f>
        <v>0</v>
      </c>
      <c r="N3396" s="108">
        <f>IF('Master Tables'!$M3396&gt;0,4,0)</f>
        <v>0</v>
      </c>
    </row>
    <row r="3397" spans="1:14">
      <c r="A3397" s="109"/>
      <c r="B3397" s="110"/>
      <c r="C3397" s="110"/>
      <c r="D3397" s="110"/>
      <c r="E3397" s="110"/>
      <c r="F3397" s="110"/>
      <c r="G3397" s="110"/>
      <c r="H3397" s="109"/>
      <c r="I3397" s="109"/>
      <c r="J3397" s="109"/>
      <c r="K3397" s="109"/>
      <c r="L3397" s="107" t="str">
        <f>IF(COUNTA('Master Tables'!$A3397:$C3397)=0,"",IF(COUNTA('Master Tables'!$D3397:$E3397,'Master Tables'!$I3397)=3,"Yes","No"))</f>
        <v/>
      </c>
      <c r="M3397" s="107">
        <f>COUNTA('Master Tables'!$D3397:$E3397,'Master Tables'!$I3397)+IF('Master Tables'!$J3397="Yes",1,0)</f>
        <v>0</v>
      </c>
      <c r="N3397" s="108">
        <f>IF('Master Tables'!$M3397&gt;0,4,0)</f>
        <v>0</v>
      </c>
    </row>
    <row r="3398" spans="1:14">
      <c r="A3398" s="109"/>
      <c r="B3398" s="110"/>
      <c r="C3398" s="110"/>
      <c r="D3398" s="110"/>
      <c r="E3398" s="110"/>
      <c r="F3398" s="110"/>
      <c r="G3398" s="110"/>
      <c r="H3398" s="109"/>
      <c r="I3398" s="109"/>
      <c r="J3398" s="109"/>
      <c r="K3398" s="109"/>
      <c r="L3398" s="107" t="str">
        <f>IF(COUNTA('Master Tables'!$A3398:$C3398)=0,"",IF(COUNTA('Master Tables'!$D3398:$E3398,'Master Tables'!$I3398)=3,"Yes","No"))</f>
        <v/>
      </c>
      <c r="M3398" s="107">
        <f>COUNTA('Master Tables'!$D3398:$E3398,'Master Tables'!$I3398)+IF('Master Tables'!$J3398="Yes",1,0)</f>
        <v>0</v>
      </c>
      <c r="N3398" s="108">
        <f>IF('Master Tables'!$M3398&gt;0,4,0)</f>
        <v>0</v>
      </c>
    </row>
    <row r="3399" spans="1:14">
      <c r="A3399" s="109"/>
      <c r="B3399" s="110"/>
      <c r="C3399" s="110"/>
      <c r="D3399" s="110"/>
      <c r="E3399" s="110"/>
      <c r="F3399" s="110"/>
      <c r="G3399" s="110"/>
      <c r="H3399" s="109"/>
      <c r="I3399" s="109"/>
      <c r="J3399" s="109"/>
      <c r="K3399" s="109"/>
      <c r="L3399" s="107" t="str">
        <f>IF(COUNTA('Master Tables'!$A3399:$C3399)=0,"",IF(COUNTA('Master Tables'!$D3399:$E3399,'Master Tables'!$I3399)=3,"Yes","No"))</f>
        <v/>
      </c>
      <c r="M3399" s="107">
        <f>COUNTA('Master Tables'!$D3399:$E3399,'Master Tables'!$I3399)+IF('Master Tables'!$J3399="Yes",1,0)</f>
        <v>0</v>
      </c>
      <c r="N3399" s="108">
        <f>IF('Master Tables'!$M3399&gt;0,4,0)</f>
        <v>0</v>
      </c>
    </row>
    <row r="3400" spans="1:14">
      <c r="A3400" s="109"/>
      <c r="B3400" s="110"/>
      <c r="C3400" s="110"/>
      <c r="D3400" s="110"/>
      <c r="E3400" s="110"/>
      <c r="F3400" s="110"/>
      <c r="G3400" s="110"/>
      <c r="H3400" s="109"/>
      <c r="I3400" s="109"/>
      <c r="J3400" s="109"/>
      <c r="K3400" s="109"/>
      <c r="L3400" s="107" t="str">
        <f>IF(COUNTA('Master Tables'!$A3400:$C3400)=0,"",IF(COUNTA('Master Tables'!$D3400:$E3400,'Master Tables'!$I3400)=3,"Yes","No"))</f>
        <v/>
      </c>
      <c r="M3400" s="107">
        <f>COUNTA('Master Tables'!$D3400:$E3400,'Master Tables'!$I3400)+IF('Master Tables'!$J3400="Yes",1,0)</f>
        <v>0</v>
      </c>
      <c r="N3400" s="108">
        <f>IF('Master Tables'!$M3400&gt;0,4,0)</f>
        <v>0</v>
      </c>
    </row>
    <row r="3401" spans="1:14">
      <c r="A3401" s="109"/>
      <c r="B3401" s="110"/>
      <c r="C3401" s="110"/>
      <c r="D3401" s="110"/>
      <c r="E3401" s="110"/>
      <c r="F3401" s="110"/>
      <c r="G3401" s="110"/>
      <c r="H3401" s="109"/>
      <c r="I3401" s="109"/>
      <c r="J3401" s="109"/>
      <c r="K3401" s="109"/>
      <c r="L3401" s="107" t="str">
        <f>IF(COUNTA('Master Tables'!$A3401:$C3401)=0,"",IF(COUNTA('Master Tables'!$D3401:$E3401,'Master Tables'!$I3401)=3,"Yes","No"))</f>
        <v/>
      </c>
      <c r="M3401" s="107">
        <f>COUNTA('Master Tables'!$D3401:$E3401,'Master Tables'!$I3401)+IF('Master Tables'!$J3401="Yes",1,0)</f>
        <v>0</v>
      </c>
      <c r="N3401" s="108">
        <f>IF('Master Tables'!$M3401&gt;0,4,0)</f>
        <v>0</v>
      </c>
    </row>
    <row r="3402" spans="1:14">
      <c r="A3402" s="109"/>
      <c r="B3402" s="110"/>
      <c r="C3402" s="110"/>
      <c r="D3402" s="110"/>
      <c r="E3402" s="110"/>
      <c r="F3402" s="110"/>
      <c r="G3402" s="110"/>
      <c r="H3402" s="109"/>
      <c r="I3402" s="109"/>
      <c r="J3402" s="109"/>
      <c r="K3402" s="109"/>
      <c r="L3402" s="107" t="str">
        <f>IF(COUNTA('Master Tables'!$A3402:$C3402)=0,"",IF(COUNTA('Master Tables'!$D3402:$E3402,'Master Tables'!$I3402)=3,"Yes","No"))</f>
        <v/>
      </c>
      <c r="M3402" s="107">
        <f>COUNTA('Master Tables'!$D3402:$E3402,'Master Tables'!$I3402)+IF('Master Tables'!$J3402="Yes",1,0)</f>
        <v>0</v>
      </c>
      <c r="N3402" s="108">
        <f>IF('Master Tables'!$M3402&gt;0,4,0)</f>
        <v>0</v>
      </c>
    </row>
    <row r="3403" spans="1:14">
      <c r="A3403" s="109"/>
      <c r="B3403" s="110"/>
      <c r="C3403" s="110"/>
      <c r="D3403" s="110"/>
      <c r="E3403" s="110"/>
      <c r="F3403" s="110"/>
      <c r="G3403" s="110"/>
      <c r="H3403" s="109"/>
      <c r="I3403" s="109"/>
      <c r="J3403" s="109"/>
      <c r="K3403" s="109"/>
      <c r="L3403" s="107" t="str">
        <f>IF(COUNTA('Master Tables'!$A3403:$C3403)=0,"",IF(COUNTA('Master Tables'!$D3403:$E3403,'Master Tables'!$I3403)=3,"Yes","No"))</f>
        <v/>
      </c>
      <c r="M3403" s="107">
        <f>COUNTA('Master Tables'!$D3403:$E3403,'Master Tables'!$I3403)+IF('Master Tables'!$J3403="Yes",1,0)</f>
        <v>0</v>
      </c>
      <c r="N3403" s="108">
        <f>IF('Master Tables'!$M3403&gt;0,4,0)</f>
        <v>0</v>
      </c>
    </row>
    <row r="3404" spans="1:14">
      <c r="A3404" s="109"/>
      <c r="B3404" s="110"/>
      <c r="C3404" s="110"/>
      <c r="D3404" s="110"/>
      <c r="E3404" s="110"/>
      <c r="F3404" s="110"/>
      <c r="G3404" s="110"/>
      <c r="H3404" s="109"/>
      <c r="I3404" s="109"/>
      <c r="J3404" s="109"/>
      <c r="K3404" s="109"/>
      <c r="L3404" s="107" t="str">
        <f>IF(COUNTA('Master Tables'!$A3404:$C3404)=0,"",IF(COUNTA('Master Tables'!$D3404:$E3404,'Master Tables'!$I3404)=3,"Yes","No"))</f>
        <v/>
      </c>
      <c r="M3404" s="107">
        <f>COUNTA('Master Tables'!$D3404:$E3404,'Master Tables'!$I3404)+IF('Master Tables'!$J3404="Yes",1,0)</f>
        <v>0</v>
      </c>
      <c r="N3404" s="108">
        <f>IF('Master Tables'!$M3404&gt;0,4,0)</f>
        <v>0</v>
      </c>
    </row>
    <row r="3405" spans="1:14">
      <c r="A3405" s="109"/>
      <c r="B3405" s="110"/>
      <c r="C3405" s="110"/>
      <c r="D3405" s="110"/>
      <c r="E3405" s="110"/>
      <c r="F3405" s="110"/>
      <c r="G3405" s="110"/>
      <c r="H3405" s="109"/>
      <c r="I3405" s="109"/>
      <c r="J3405" s="109"/>
      <c r="K3405" s="109"/>
      <c r="L3405" s="107" t="str">
        <f>IF(COUNTA('Master Tables'!$A3405:$C3405)=0,"",IF(COUNTA('Master Tables'!$D3405:$E3405,'Master Tables'!$I3405)=3,"Yes","No"))</f>
        <v/>
      </c>
      <c r="M3405" s="107">
        <f>COUNTA('Master Tables'!$D3405:$E3405,'Master Tables'!$I3405)+IF('Master Tables'!$J3405="Yes",1,0)</f>
        <v>0</v>
      </c>
      <c r="N3405" s="108">
        <f>IF('Master Tables'!$M3405&gt;0,4,0)</f>
        <v>0</v>
      </c>
    </row>
    <row r="3406" spans="1:14">
      <c r="A3406" s="109"/>
      <c r="B3406" s="110"/>
      <c r="C3406" s="110"/>
      <c r="D3406" s="110"/>
      <c r="E3406" s="110"/>
      <c r="F3406" s="110"/>
      <c r="G3406" s="110"/>
      <c r="H3406" s="109"/>
      <c r="I3406" s="109"/>
      <c r="J3406" s="109"/>
      <c r="K3406" s="109"/>
      <c r="L3406" s="107" t="str">
        <f>IF(COUNTA('Master Tables'!$A3406:$C3406)=0,"",IF(COUNTA('Master Tables'!$D3406:$E3406,'Master Tables'!$I3406)=3,"Yes","No"))</f>
        <v/>
      </c>
      <c r="M3406" s="107">
        <f>COUNTA('Master Tables'!$D3406:$E3406,'Master Tables'!$I3406)+IF('Master Tables'!$J3406="Yes",1,0)</f>
        <v>0</v>
      </c>
      <c r="N3406" s="108">
        <f>IF('Master Tables'!$M3406&gt;0,4,0)</f>
        <v>0</v>
      </c>
    </row>
    <row r="3407" spans="1:14">
      <c r="A3407" s="109"/>
      <c r="B3407" s="110"/>
      <c r="C3407" s="110"/>
      <c r="D3407" s="110"/>
      <c r="E3407" s="110"/>
      <c r="F3407" s="110"/>
      <c r="G3407" s="110"/>
      <c r="H3407" s="109"/>
      <c r="I3407" s="109"/>
      <c r="J3407" s="109"/>
      <c r="K3407" s="109"/>
      <c r="L3407" s="107" t="str">
        <f>IF(COUNTA('Master Tables'!$A3407:$C3407)=0,"",IF(COUNTA('Master Tables'!$D3407:$E3407,'Master Tables'!$I3407)=3,"Yes","No"))</f>
        <v/>
      </c>
      <c r="M3407" s="107">
        <f>COUNTA('Master Tables'!$D3407:$E3407,'Master Tables'!$I3407)+IF('Master Tables'!$J3407="Yes",1,0)</f>
        <v>0</v>
      </c>
      <c r="N3407" s="108">
        <f>IF('Master Tables'!$M3407&gt;0,4,0)</f>
        <v>0</v>
      </c>
    </row>
    <row r="3408" spans="1:14">
      <c r="A3408" s="109"/>
      <c r="B3408" s="110"/>
      <c r="C3408" s="110"/>
      <c r="D3408" s="110"/>
      <c r="E3408" s="110"/>
      <c r="F3408" s="110"/>
      <c r="G3408" s="110"/>
      <c r="H3408" s="109"/>
      <c r="I3408" s="109"/>
      <c r="J3408" s="109"/>
      <c r="K3408" s="109"/>
      <c r="L3408" s="107" t="str">
        <f>IF(COUNTA('Master Tables'!$A3408:$C3408)=0,"",IF(COUNTA('Master Tables'!$D3408:$E3408,'Master Tables'!$I3408)=3,"Yes","No"))</f>
        <v/>
      </c>
      <c r="M3408" s="107">
        <f>COUNTA('Master Tables'!$D3408:$E3408,'Master Tables'!$I3408)+IF('Master Tables'!$J3408="Yes",1,0)</f>
        <v>0</v>
      </c>
      <c r="N3408" s="108">
        <f>IF('Master Tables'!$M3408&gt;0,4,0)</f>
        <v>0</v>
      </c>
    </row>
    <row r="3409" spans="1:14">
      <c r="A3409" s="109"/>
      <c r="B3409" s="110"/>
      <c r="C3409" s="110"/>
      <c r="D3409" s="110"/>
      <c r="E3409" s="110"/>
      <c r="F3409" s="110"/>
      <c r="G3409" s="110"/>
      <c r="H3409" s="109"/>
      <c r="I3409" s="109"/>
      <c r="J3409" s="109"/>
      <c r="K3409" s="109"/>
      <c r="L3409" s="107" t="str">
        <f>IF(COUNTA('Master Tables'!$A3409:$C3409)=0,"",IF(COUNTA('Master Tables'!$D3409:$E3409,'Master Tables'!$I3409)=3,"Yes","No"))</f>
        <v/>
      </c>
      <c r="M3409" s="107">
        <f>COUNTA('Master Tables'!$D3409:$E3409,'Master Tables'!$I3409)+IF('Master Tables'!$J3409="Yes",1,0)</f>
        <v>0</v>
      </c>
      <c r="N3409" s="108">
        <f>IF('Master Tables'!$M3409&gt;0,4,0)</f>
        <v>0</v>
      </c>
    </row>
    <row r="3410" spans="1:14">
      <c r="A3410" s="109"/>
      <c r="B3410" s="110"/>
      <c r="C3410" s="110"/>
      <c r="D3410" s="110"/>
      <c r="E3410" s="110"/>
      <c r="F3410" s="110"/>
      <c r="G3410" s="110"/>
      <c r="H3410" s="109"/>
      <c r="I3410" s="109"/>
      <c r="J3410" s="109"/>
      <c r="K3410" s="109"/>
      <c r="L3410" s="107" t="str">
        <f>IF(COUNTA('Master Tables'!$A3410:$C3410)=0,"",IF(COUNTA('Master Tables'!$D3410:$E3410,'Master Tables'!$I3410)=3,"Yes","No"))</f>
        <v/>
      </c>
      <c r="M3410" s="107">
        <f>COUNTA('Master Tables'!$D3410:$E3410,'Master Tables'!$I3410)+IF('Master Tables'!$J3410="Yes",1,0)</f>
        <v>0</v>
      </c>
      <c r="N3410" s="108">
        <f>IF('Master Tables'!$M3410&gt;0,4,0)</f>
        <v>0</v>
      </c>
    </row>
    <row r="3411" spans="1:14">
      <c r="A3411" s="109"/>
      <c r="B3411" s="110"/>
      <c r="C3411" s="110"/>
      <c r="D3411" s="110"/>
      <c r="E3411" s="110"/>
      <c r="F3411" s="110"/>
      <c r="G3411" s="110"/>
      <c r="H3411" s="109"/>
      <c r="I3411" s="109"/>
      <c r="J3411" s="109"/>
      <c r="K3411" s="109"/>
      <c r="L3411" s="107" t="str">
        <f>IF(COUNTA('Master Tables'!$A3411:$C3411)=0,"",IF(COUNTA('Master Tables'!$D3411:$E3411,'Master Tables'!$I3411)=3,"Yes","No"))</f>
        <v/>
      </c>
      <c r="M3411" s="107">
        <f>COUNTA('Master Tables'!$D3411:$E3411,'Master Tables'!$I3411)+IF('Master Tables'!$J3411="Yes",1,0)</f>
        <v>0</v>
      </c>
      <c r="N3411" s="108">
        <f>IF('Master Tables'!$M3411&gt;0,4,0)</f>
        <v>0</v>
      </c>
    </row>
    <row r="3412" spans="1:14">
      <c r="A3412" s="109"/>
      <c r="B3412" s="110"/>
      <c r="C3412" s="110"/>
      <c r="D3412" s="110"/>
      <c r="E3412" s="110"/>
      <c r="F3412" s="110"/>
      <c r="G3412" s="110"/>
      <c r="H3412" s="109"/>
      <c r="I3412" s="109"/>
      <c r="J3412" s="109"/>
      <c r="K3412" s="109"/>
      <c r="L3412" s="107" t="str">
        <f>IF(COUNTA('Master Tables'!$A3412:$C3412)=0,"",IF(COUNTA('Master Tables'!$D3412:$E3412,'Master Tables'!$I3412)=3,"Yes","No"))</f>
        <v/>
      </c>
      <c r="M3412" s="107">
        <f>COUNTA('Master Tables'!$D3412:$E3412,'Master Tables'!$I3412)+IF('Master Tables'!$J3412="Yes",1,0)</f>
        <v>0</v>
      </c>
      <c r="N3412" s="108">
        <f>IF('Master Tables'!$M3412&gt;0,4,0)</f>
        <v>0</v>
      </c>
    </row>
    <row r="3413" spans="1:14">
      <c r="A3413" s="109"/>
      <c r="B3413" s="110"/>
      <c r="C3413" s="110"/>
      <c r="D3413" s="110"/>
      <c r="E3413" s="110"/>
      <c r="F3413" s="110"/>
      <c r="G3413" s="110"/>
      <c r="H3413" s="109"/>
      <c r="I3413" s="109"/>
      <c r="J3413" s="109"/>
      <c r="K3413" s="109"/>
      <c r="L3413" s="107" t="str">
        <f>IF(COUNTA('Master Tables'!$A3413:$C3413)=0,"",IF(COUNTA('Master Tables'!$D3413:$E3413,'Master Tables'!$I3413)=3,"Yes","No"))</f>
        <v/>
      </c>
      <c r="M3413" s="107">
        <f>COUNTA('Master Tables'!$D3413:$E3413,'Master Tables'!$I3413)+IF('Master Tables'!$J3413="Yes",1,0)</f>
        <v>0</v>
      </c>
      <c r="N3413" s="108">
        <f>IF('Master Tables'!$M3413&gt;0,4,0)</f>
        <v>0</v>
      </c>
    </row>
    <row r="3414" spans="1:14">
      <c r="A3414" s="109"/>
      <c r="B3414" s="110"/>
      <c r="C3414" s="110"/>
      <c r="D3414" s="110"/>
      <c r="E3414" s="110"/>
      <c r="F3414" s="110"/>
      <c r="G3414" s="110"/>
      <c r="H3414" s="109"/>
      <c r="I3414" s="109"/>
      <c r="J3414" s="109"/>
      <c r="K3414" s="109"/>
      <c r="L3414" s="107" t="str">
        <f>IF(COUNTA('Master Tables'!$A3414:$C3414)=0,"",IF(COUNTA('Master Tables'!$D3414:$E3414,'Master Tables'!$I3414)=3,"Yes","No"))</f>
        <v/>
      </c>
      <c r="M3414" s="107">
        <f>COUNTA('Master Tables'!$D3414:$E3414,'Master Tables'!$I3414)+IF('Master Tables'!$J3414="Yes",1,0)</f>
        <v>0</v>
      </c>
      <c r="N3414" s="108">
        <f>IF('Master Tables'!$M3414&gt;0,4,0)</f>
        <v>0</v>
      </c>
    </row>
    <row r="3415" spans="1:14">
      <c r="A3415" s="109"/>
      <c r="B3415" s="110"/>
      <c r="C3415" s="110"/>
      <c r="D3415" s="110"/>
      <c r="E3415" s="110"/>
      <c r="F3415" s="110"/>
      <c r="G3415" s="110"/>
      <c r="H3415" s="109"/>
      <c r="I3415" s="109"/>
      <c r="J3415" s="109"/>
      <c r="K3415" s="109"/>
      <c r="L3415" s="107" t="str">
        <f>IF(COUNTA('Master Tables'!$A3415:$C3415)=0,"",IF(COUNTA('Master Tables'!$D3415:$E3415,'Master Tables'!$I3415)=3,"Yes","No"))</f>
        <v/>
      </c>
      <c r="M3415" s="107">
        <f>COUNTA('Master Tables'!$D3415:$E3415,'Master Tables'!$I3415)+IF('Master Tables'!$J3415="Yes",1,0)</f>
        <v>0</v>
      </c>
      <c r="N3415" s="108">
        <f>IF('Master Tables'!$M3415&gt;0,4,0)</f>
        <v>0</v>
      </c>
    </row>
    <row r="3416" spans="1:14">
      <c r="A3416" s="109"/>
      <c r="B3416" s="110"/>
      <c r="C3416" s="110"/>
      <c r="D3416" s="110"/>
      <c r="E3416" s="110"/>
      <c r="F3416" s="110"/>
      <c r="G3416" s="110"/>
      <c r="H3416" s="109"/>
      <c r="I3416" s="109"/>
      <c r="J3416" s="109"/>
      <c r="K3416" s="109"/>
      <c r="L3416" s="107" t="str">
        <f>IF(COUNTA('Master Tables'!$A3416:$C3416)=0,"",IF(COUNTA('Master Tables'!$D3416:$E3416,'Master Tables'!$I3416)=3,"Yes","No"))</f>
        <v/>
      </c>
      <c r="M3416" s="107">
        <f>COUNTA('Master Tables'!$D3416:$E3416,'Master Tables'!$I3416)+IF('Master Tables'!$J3416="Yes",1,0)</f>
        <v>0</v>
      </c>
      <c r="N3416" s="108">
        <f>IF('Master Tables'!$M3416&gt;0,4,0)</f>
        <v>0</v>
      </c>
    </row>
    <row r="3417" spans="1:14">
      <c r="A3417" s="109"/>
      <c r="B3417" s="110"/>
      <c r="C3417" s="110"/>
      <c r="D3417" s="110"/>
      <c r="E3417" s="110"/>
      <c r="F3417" s="110"/>
      <c r="G3417" s="110"/>
      <c r="H3417" s="109"/>
      <c r="I3417" s="109"/>
      <c r="J3417" s="109"/>
      <c r="K3417" s="109"/>
      <c r="L3417" s="107" t="str">
        <f>IF(COUNTA('Master Tables'!$A3417:$C3417)=0,"",IF(COUNTA('Master Tables'!$D3417:$E3417,'Master Tables'!$I3417)=3,"Yes","No"))</f>
        <v/>
      </c>
      <c r="M3417" s="107">
        <f>COUNTA('Master Tables'!$D3417:$E3417,'Master Tables'!$I3417)+IF('Master Tables'!$J3417="Yes",1,0)</f>
        <v>0</v>
      </c>
      <c r="N3417" s="108">
        <f>IF('Master Tables'!$M3417&gt;0,4,0)</f>
        <v>0</v>
      </c>
    </row>
    <row r="3418" spans="1:14">
      <c r="A3418" s="109"/>
      <c r="B3418" s="110"/>
      <c r="C3418" s="110"/>
      <c r="D3418" s="110"/>
      <c r="E3418" s="110"/>
      <c r="F3418" s="110"/>
      <c r="G3418" s="110"/>
      <c r="H3418" s="109"/>
      <c r="I3418" s="109"/>
      <c r="J3418" s="109"/>
      <c r="K3418" s="109"/>
      <c r="L3418" s="107" t="str">
        <f>IF(COUNTA('Master Tables'!$A3418:$C3418)=0,"",IF(COUNTA('Master Tables'!$D3418:$E3418,'Master Tables'!$I3418)=3,"Yes","No"))</f>
        <v/>
      </c>
      <c r="M3418" s="107">
        <f>COUNTA('Master Tables'!$D3418:$E3418,'Master Tables'!$I3418)+IF('Master Tables'!$J3418="Yes",1,0)</f>
        <v>0</v>
      </c>
      <c r="N3418" s="108">
        <f>IF('Master Tables'!$M3418&gt;0,4,0)</f>
        <v>0</v>
      </c>
    </row>
    <row r="3419" spans="1:14">
      <c r="A3419" s="109"/>
      <c r="B3419" s="110"/>
      <c r="C3419" s="110"/>
      <c r="D3419" s="110"/>
      <c r="E3419" s="110"/>
      <c r="F3419" s="110"/>
      <c r="G3419" s="110"/>
      <c r="H3419" s="109"/>
      <c r="I3419" s="109"/>
      <c r="J3419" s="109"/>
      <c r="K3419" s="109"/>
      <c r="L3419" s="107" t="str">
        <f>IF(COUNTA('Master Tables'!$A3419:$C3419)=0,"",IF(COUNTA('Master Tables'!$D3419:$E3419,'Master Tables'!$I3419)=3,"Yes","No"))</f>
        <v/>
      </c>
      <c r="M3419" s="107">
        <f>COUNTA('Master Tables'!$D3419:$E3419,'Master Tables'!$I3419)+IF('Master Tables'!$J3419="Yes",1,0)</f>
        <v>0</v>
      </c>
      <c r="N3419" s="108">
        <f>IF('Master Tables'!$M3419&gt;0,4,0)</f>
        <v>0</v>
      </c>
    </row>
    <row r="3420" spans="1:14">
      <c r="A3420" s="109"/>
      <c r="B3420" s="110"/>
      <c r="C3420" s="110"/>
      <c r="D3420" s="110"/>
      <c r="E3420" s="110"/>
      <c r="F3420" s="110"/>
      <c r="G3420" s="110"/>
      <c r="H3420" s="109"/>
      <c r="I3420" s="109"/>
      <c r="J3420" s="109"/>
      <c r="K3420" s="109"/>
      <c r="L3420" s="107" t="str">
        <f>IF(COUNTA('Master Tables'!$A3420:$C3420)=0,"",IF(COUNTA('Master Tables'!$D3420:$E3420,'Master Tables'!$I3420)=3,"Yes","No"))</f>
        <v/>
      </c>
      <c r="M3420" s="107">
        <f>COUNTA('Master Tables'!$D3420:$E3420,'Master Tables'!$I3420)+IF('Master Tables'!$J3420="Yes",1,0)</f>
        <v>0</v>
      </c>
      <c r="N3420" s="108">
        <f>IF('Master Tables'!$M3420&gt;0,4,0)</f>
        <v>0</v>
      </c>
    </row>
    <row r="3421" spans="1:14">
      <c r="A3421" s="109"/>
      <c r="B3421" s="110"/>
      <c r="C3421" s="110"/>
      <c r="D3421" s="110"/>
      <c r="E3421" s="110"/>
      <c r="F3421" s="110"/>
      <c r="G3421" s="110"/>
      <c r="H3421" s="109"/>
      <c r="I3421" s="109"/>
      <c r="J3421" s="109"/>
      <c r="K3421" s="109"/>
      <c r="L3421" s="107" t="str">
        <f>IF(COUNTA('Master Tables'!$A3421:$C3421)=0,"",IF(COUNTA('Master Tables'!$D3421:$E3421,'Master Tables'!$I3421)=3,"Yes","No"))</f>
        <v/>
      </c>
      <c r="M3421" s="107">
        <f>COUNTA('Master Tables'!$D3421:$E3421,'Master Tables'!$I3421)+IF('Master Tables'!$J3421="Yes",1,0)</f>
        <v>0</v>
      </c>
      <c r="N3421" s="108">
        <f>IF('Master Tables'!$M3421&gt;0,4,0)</f>
        <v>0</v>
      </c>
    </row>
    <row r="3422" spans="1:14">
      <c r="A3422" s="109"/>
      <c r="B3422" s="110"/>
      <c r="C3422" s="110"/>
      <c r="D3422" s="110"/>
      <c r="E3422" s="110"/>
      <c r="F3422" s="110"/>
      <c r="G3422" s="110"/>
      <c r="H3422" s="109"/>
      <c r="I3422" s="109"/>
      <c r="J3422" s="109"/>
      <c r="K3422" s="109"/>
      <c r="L3422" s="107" t="str">
        <f>IF(COUNTA('Master Tables'!$A3422:$C3422)=0,"",IF(COUNTA('Master Tables'!$D3422:$E3422,'Master Tables'!$I3422)=3,"Yes","No"))</f>
        <v/>
      </c>
      <c r="M3422" s="107">
        <f>COUNTA('Master Tables'!$D3422:$E3422,'Master Tables'!$I3422)+IF('Master Tables'!$J3422="Yes",1,0)</f>
        <v>0</v>
      </c>
      <c r="N3422" s="108">
        <f>IF('Master Tables'!$M3422&gt;0,4,0)</f>
        <v>0</v>
      </c>
    </row>
    <row r="3423" spans="1:14">
      <c r="A3423" s="109"/>
      <c r="B3423" s="110"/>
      <c r="C3423" s="110"/>
      <c r="D3423" s="110"/>
      <c r="E3423" s="110"/>
      <c r="F3423" s="110"/>
      <c r="G3423" s="110"/>
      <c r="H3423" s="109"/>
      <c r="I3423" s="109"/>
      <c r="J3423" s="109"/>
      <c r="K3423" s="109"/>
      <c r="L3423" s="107" t="str">
        <f>IF(COUNTA('Master Tables'!$A3423:$C3423)=0,"",IF(COUNTA('Master Tables'!$D3423:$E3423,'Master Tables'!$I3423)=3,"Yes","No"))</f>
        <v/>
      </c>
      <c r="M3423" s="107">
        <f>COUNTA('Master Tables'!$D3423:$E3423,'Master Tables'!$I3423)+IF('Master Tables'!$J3423="Yes",1,0)</f>
        <v>0</v>
      </c>
      <c r="N3423" s="108">
        <f>IF('Master Tables'!$M3423&gt;0,4,0)</f>
        <v>0</v>
      </c>
    </row>
    <row r="3424" spans="1:14">
      <c r="A3424" s="109"/>
      <c r="B3424" s="110"/>
      <c r="C3424" s="110"/>
      <c r="D3424" s="110"/>
      <c r="E3424" s="110"/>
      <c r="F3424" s="110"/>
      <c r="G3424" s="110"/>
      <c r="H3424" s="109"/>
      <c r="I3424" s="109"/>
      <c r="J3424" s="109"/>
      <c r="K3424" s="109"/>
      <c r="L3424" s="107" t="str">
        <f>IF(COUNTA('Master Tables'!$A3424:$C3424)=0,"",IF(COUNTA('Master Tables'!$D3424:$E3424,'Master Tables'!$I3424)=3,"Yes","No"))</f>
        <v/>
      </c>
      <c r="M3424" s="107">
        <f>COUNTA('Master Tables'!$D3424:$E3424,'Master Tables'!$I3424)+IF('Master Tables'!$J3424="Yes",1,0)</f>
        <v>0</v>
      </c>
      <c r="N3424" s="108">
        <f>IF('Master Tables'!$M3424&gt;0,4,0)</f>
        <v>0</v>
      </c>
    </row>
    <row r="3425" spans="1:14">
      <c r="A3425" s="109"/>
      <c r="B3425" s="110"/>
      <c r="C3425" s="110"/>
      <c r="D3425" s="110"/>
      <c r="E3425" s="110"/>
      <c r="F3425" s="110"/>
      <c r="G3425" s="110"/>
      <c r="H3425" s="109"/>
      <c r="I3425" s="109"/>
      <c r="J3425" s="109"/>
      <c r="K3425" s="109"/>
      <c r="L3425" s="107" t="str">
        <f>IF(COUNTA('Master Tables'!$A3425:$C3425)=0,"",IF(COUNTA('Master Tables'!$D3425:$E3425,'Master Tables'!$I3425)=3,"Yes","No"))</f>
        <v/>
      </c>
      <c r="M3425" s="107">
        <f>COUNTA('Master Tables'!$D3425:$E3425,'Master Tables'!$I3425)+IF('Master Tables'!$J3425="Yes",1,0)</f>
        <v>0</v>
      </c>
      <c r="N3425" s="108">
        <f>IF('Master Tables'!$M3425&gt;0,4,0)</f>
        <v>0</v>
      </c>
    </row>
    <row r="3426" spans="1:14">
      <c r="A3426" s="109"/>
      <c r="B3426" s="110"/>
      <c r="C3426" s="110"/>
      <c r="D3426" s="110"/>
      <c r="E3426" s="110"/>
      <c r="F3426" s="110"/>
      <c r="G3426" s="110"/>
      <c r="H3426" s="109"/>
      <c r="I3426" s="109"/>
      <c r="J3426" s="109"/>
      <c r="K3426" s="109"/>
      <c r="L3426" s="107" t="str">
        <f>IF(COUNTA('Master Tables'!$A3426:$C3426)=0,"",IF(COUNTA('Master Tables'!$D3426:$E3426,'Master Tables'!$I3426)=3,"Yes","No"))</f>
        <v/>
      </c>
      <c r="M3426" s="107">
        <f>COUNTA('Master Tables'!$D3426:$E3426,'Master Tables'!$I3426)+IF('Master Tables'!$J3426="Yes",1,0)</f>
        <v>0</v>
      </c>
      <c r="N3426" s="108">
        <f>IF('Master Tables'!$M3426&gt;0,4,0)</f>
        <v>0</v>
      </c>
    </row>
    <row r="3427" spans="1:14">
      <c r="A3427" s="109"/>
      <c r="B3427" s="110"/>
      <c r="C3427" s="110"/>
      <c r="D3427" s="110"/>
      <c r="E3427" s="110"/>
      <c r="F3427" s="110"/>
      <c r="G3427" s="110"/>
      <c r="H3427" s="109"/>
      <c r="I3427" s="109"/>
      <c r="J3427" s="109"/>
      <c r="K3427" s="109"/>
      <c r="L3427" s="107" t="str">
        <f>IF(COUNTA('Master Tables'!$A3427:$C3427)=0,"",IF(COUNTA('Master Tables'!$D3427:$E3427,'Master Tables'!$I3427)=3,"Yes","No"))</f>
        <v/>
      </c>
      <c r="M3427" s="107">
        <f>COUNTA('Master Tables'!$D3427:$E3427,'Master Tables'!$I3427)+IF('Master Tables'!$J3427="Yes",1,0)</f>
        <v>0</v>
      </c>
      <c r="N3427" s="108">
        <f>IF('Master Tables'!$M3427&gt;0,4,0)</f>
        <v>0</v>
      </c>
    </row>
    <row r="3428" spans="1:14">
      <c r="A3428" s="109"/>
      <c r="B3428" s="110"/>
      <c r="C3428" s="110"/>
      <c r="D3428" s="110"/>
      <c r="E3428" s="110"/>
      <c r="F3428" s="110"/>
      <c r="G3428" s="110"/>
      <c r="H3428" s="109"/>
      <c r="I3428" s="109"/>
      <c r="J3428" s="109"/>
      <c r="K3428" s="109"/>
      <c r="L3428" s="107" t="str">
        <f>IF(COUNTA('Master Tables'!$A3428:$C3428)=0,"",IF(COUNTA('Master Tables'!$D3428:$E3428,'Master Tables'!$I3428)=3,"Yes","No"))</f>
        <v/>
      </c>
      <c r="M3428" s="107">
        <f>COUNTA('Master Tables'!$D3428:$E3428,'Master Tables'!$I3428)+IF('Master Tables'!$J3428="Yes",1,0)</f>
        <v>0</v>
      </c>
      <c r="N3428" s="108">
        <f>IF('Master Tables'!$M3428&gt;0,4,0)</f>
        <v>0</v>
      </c>
    </row>
    <row r="3429" spans="1:14">
      <c r="A3429" s="109"/>
      <c r="B3429" s="110"/>
      <c r="C3429" s="110"/>
      <c r="D3429" s="110"/>
      <c r="E3429" s="110"/>
      <c r="F3429" s="110"/>
      <c r="G3429" s="110"/>
      <c r="H3429" s="109"/>
      <c r="I3429" s="109"/>
      <c r="J3429" s="109"/>
      <c r="K3429" s="109"/>
      <c r="L3429" s="107" t="str">
        <f>IF(COUNTA('Master Tables'!$A3429:$C3429)=0,"",IF(COUNTA('Master Tables'!$D3429:$E3429,'Master Tables'!$I3429)=3,"Yes","No"))</f>
        <v/>
      </c>
      <c r="M3429" s="107">
        <f>COUNTA('Master Tables'!$D3429:$E3429,'Master Tables'!$I3429)+IF('Master Tables'!$J3429="Yes",1,0)</f>
        <v>0</v>
      </c>
      <c r="N3429" s="108">
        <f>IF('Master Tables'!$M3429&gt;0,4,0)</f>
        <v>0</v>
      </c>
    </row>
    <row r="3430" spans="1:14">
      <c r="A3430" s="109"/>
      <c r="B3430" s="110"/>
      <c r="C3430" s="110"/>
      <c r="D3430" s="110"/>
      <c r="E3430" s="110"/>
      <c r="F3430" s="110"/>
      <c r="G3430" s="110"/>
      <c r="H3430" s="109"/>
      <c r="I3430" s="109"/>
      <c r="J3430" s="109"/>
      <c r="K3430" s="109"/>
      <c r="L3430" s="107" t="str">
        <f>IF(COUNTA('Master Tables'!$A3430:$C3430)=0,"",IF(COUNTA('Master Tables'!$D3430:$E3430,'Master Tables'!$I3430)=3,"Yes","No"))</f>
        <v/>
      </c>
      <c r="M3430" s="107">
        <f>COUNTA('Master Tables'!$D3430:$E3430,'Master Tables'!$I3430)+IF('Master Tables'!$J3430="Yes",1,0)</f>
        <v>0</v>
      </c>
      <c r="N3430" s="108">
        <f>IF('Master Tables'!$M3430&gt;0,4,0)</f>
        <v>0</v>
      </c>
    </row>
    <row r="3431" spans="1:14">
      <c r="A3431" s="109"/>
      <c r="B3431" s="110"/>
      <c r="C3431" s="110"/>
      <c r="D3431" s="110"/>
      <c r="E3431" s="110"/>
      <c r="F3431" s="110"/>
      <c r="G3431" s="110"/>
      <c r="H3431" s="109"/>
      <c r="I3431" s="109"/>
      <c r="J3431" s="109"/>
      <c r="K3431" s="109"/>
      <c r="L3431" s="107" t="str">
        <f>IF(COUNTA('Master Tables'!$A3431:$C3431)=0,"",IF(COUNTA('Master Tables'!$D3431:$E3431,'Master Tables'!$I3431)=3,"Yes","No"))</f>
        <v/>
      </c>
      <c r="M3431" s="107">
        <f>COUNTA('Master Tables'!$D3431:$E3431,'Master Tables'!$I3431)+IF('Master Tables'!$J3431="Yes",1,0)</f>
        <v>0</v>
      </c>
      <c r="N3431" s="108">
        <f>IF('Master Tables'!$M3431&gt;0,4,0)</f>
        <v>0</v>
      </c>
    </row>
    <row r="3432" spans="1:14">
      <c r="A3432" s="109"/>
      <c r="B3432" s="110"/>
      <c r="C3432" s="110"/>
      <c r="D3432" s="110"/>
      <c r="E3432" s="110"/>
      <c r="F3432" s="110"/>
      <c r="G3432" s="110"/>
      <c r="H3432" s="109"/>
      <c r="I3432" s="109"/>
      <c r="J3432" s="109"/>
      <c r="K3432" s="109"/>
      <c r="L3432" s="107" t="str">
        <f>IF(COUNTA('Master Tables'!$A3432:$C3432)=0,"",IF(COUNTA('Master Tables'!$D3432:$E3432,'Master Tables'!$I3432)=3,"Yes","No"))</f>
        <v/>
      </c>
      <c r="M3432" s="107">
        <f>COUNTA('Master Tables'!$D3432:$E3432,'Master Tables'!$I3432)+IF('Master Tables'!$J3432="Yes",1,0)</f>
        <v>0</v>
      </c>
      <c r="N3432" s="108">
        <f>IF('Master Tables'!$M3432&gt;0,4,0)</f>
        <v>0</v>
      </c>
    </row>
    <row r="3433" spans="1:14">
      <c r="A3433" s="109"/>
      <c r="B3433" s="110"/>
      <c r="C3433" s="110"/>
      <c r="D3433" s="110"/>
      <c r="E3433" s="110"/>
      <c r="F3433" s="110"/>
      <c r="G3433" s="110"/>
      <c r="H3433" s="109"/>
      <c r="I3433" s="109"/>
      <c r="J3433" s="109"/>
      <c r="K3433" s="109"/>
      <c r="L3433" s="107" t="str">
        <f>IF(COUNTA('Master Tables'!$A3433:$C3433)=0,"",IF(COUNTA('Master Tables'!$D3433:$E3433,'Master Tables'!$I3433)=3,"Yes","No"))</f>
        <v/>
      </c>
      <c r="M3433" s="107">
        <f>COUNTA('Master Tables'!$D3433:$E3433,'Master Tables'!$I3433)+IF('Master Tables'!$J3433="Yes",1,0)</f>
        <v>0</v>
      </c>
      <c r="N3433" s="108">
        <f>IF('Master Tables'!$M3433&gt;0,4,0)</f>
        <v>0</v>
      </c>
    </row>
    <row r="3434" spans="1:14">
      <c r="A3434" s="109"/>
      <c r="B3434" s="110"/>
      <c r="C3434" s="110"/>
      <c r="D3434" s="110"/>
      <c r="E3434" s="110"/>
      <c r="F3434" s="110"/>
      <c r="G3434" s="110"/>
      <c r="H3434" s="109"/>
      <c r="I3434" s="109"/>
      <c r="J3434" s="109"/>
      <c r="K3434" s="109"/>
      <c r="L3434" s="107" t="str">
        <f>IF(COUNTA('Master Tables'!$A3434:$C3434)=0,"",IF(COUNTA('Master Tables'!$D3434:$E3434,'Master Tables'!$I3434)=3,"Yes","No"))</f>
        <v/>
      </c>
      <c r="M3434" s="107">
        <f>COUNTA('Master Tables'!$D3434:$E3434,'Master Tables'!$I3434)+IF('Master Tables'!$J3434="Yes",1,0)</f>
        <v>0</v>
      </c>
      <c r="N3434" s="108">
        <f>IF('Master Tables'!$M3434&gt;0,4,0)</f>
        <v>0</v>
      </c>
    </row>
    <row r="3435" spans="1:14">
      <c r="A3435" s="109"/>
      <c r="B3435" s="110"/>
      <c r="C3435" s="110"/>
      <c r="D3435" s="110"/>
      <c r="E3435" s="110"/>
      <c r="F3435" s="110"/>
      <c r="G3435" s="110"/>
      <c r="H3435" s="109"/>
      <c r="I3435" s="109"/>
      <c r="J3435" s="109"/>
      <c r="K3435" s="109"/>
      <c r="L3435" s="107" t="str">
        <f>IF(COUNTA('Master Tables'!$A3435:$C3435)=0,"",IF(COUNTA('Master Tables'!$D3435:$E3435,'Master Tables'!$I3435)=3,"Yes","No"))</f>
        <v/>
      </c>
      <c r="M3435" s="107">
        <f>COUNTA('Master Tables'!$D3435:$E3435,'Master Tables'!$I3435)+IF('Master Tables'!$J3435="Yes",1,0)</f>
        <v>0</v>
      </c>
      <c r="N3435" s="108">
        <f>IF('Master Tables'!$M3435&gt;0,4,0)</f>
        <v>0</v>
      </c>
    </row>
    <row r="3436" spans="1:14">
      <c r="A3436" s="109"/>
      <c r="B3436" s="110"/>
      <c r="C3436" s="110"/>
      <c r="D3436" s="110"/>
      <c r="E3436" s="110"/>
      <c r="F3436" s="110"/>
      <c r="G3436" s="110"/>
      <c r="H3436" s="109"/>
      <c r="I3436" s="109"/>
      <c r="J3436" s="109"/>
      <c r="K3436" s="109"/>
      <c r="L3436" s="107" t="str">
        <f>IF(COUNTA('Master Tables'!$A3436:$C3436)=0,"",IF(COUNTA('Master Tables'!$D3436:$E3436,'Master Tables'!$I3436)=3,"Yes","No"))</f>
        <v/>
      </c>
      <c r="M3436" s="107">
        <f>COUNTA('Master Tables'!$D3436:$E3436,'Master Tables'!$I3436)+IF('Master Tables'!$J3436="Yes",1,0)</f>
        <v>0</v>
      </c>
      <c r="N3436" s="108">
        <f>IF('Master Tables'!$M3436&gt;0,4,0)</f>
        <v>0</v>
      </c>
    </row>
    <row r="3437" spans="1:14">
      <c r="A3437" s="109"/>
      <c r="B3437" s="110"/>
      <c r="C3437" s="110"/>
      <c r="D3437" s="110"/>
      <c r="E3437" s="110"/>
      <c r="F3437" s="110"/>
      <c r="G3437" s="110"/>
      <c r="H3437" s="109"/>
      <c r="I3437" s="109"/>
      <c r="J3437" s="109"/>
      <c r="K3437" s="109"/>
      <c r="L3437" s="107" t="str">
        <f>IF(COUNTA('Master Tables'!$A3437:$C3437)=0,"",IF(COUNTA('Master Tables'!$D3437:$E3437,'Master Tables'!$I3437)=3,"Yes","No"))</f>
        <v/>
      </c>
      <c r="M3437" s="107">
        <f>COUNTA('Master Tables'!$D3437:$E3437,'Master Tables'!$I3437)+IF('Master Tables'!$J3437="Yes",1,0)</f>
        <v>0</v>
      </c>
      <c r="N3437" s="108">
        <f>IF('Master Tables'!$M3437&gt;0,4,0)</f>
        <v>0</v>
      </c>
    </row>
    <row r="3438" spans="1:14">
      <c r="A3438" s="109"/>
      <c r="B3438" s="110"/>
      <c r="C3438" s="110"/>
      <c r="D3438" s="110"/>
      <c r="E3438" s="110"/>
      <c r="F3438" s="110"/>
      <c r="G3438" s="110"/>
      <c r="H3438" s="109"/>
      <c r="I3438" s="109"/>
      <c r="J3438" s="109"/>
      <c r="K3438" s="109"/>
      <c r="L3438" s="107" t="str">
        <f>IF(COUNTA('Master Tables'!$A3438:$C3438)=0,"",IF(COUNTA('Master Tables'!$D3438:$E3438,'Master Tables'!$I3438)=3,"Yes","No"))</f>
        <v/>
      </c>
      <c r="M3438" s="107">
        <f>COUNTA('Master Tables'!$D3438:$E3438,'Master Tables'!$I3438)+IF('Master Tables'!$J3438="Yes",1,0)</f>
        <v>0</v>
      </c>
      <c r="N3438" s="108">
        <f>IF('Master Tables'!$M3438&gt;0,4,0)</f>
        <v>0</v>
      </c>
    </row>
    <row r="3439" spans="1:14">
      <c r="A3439" s="109"/>
      <c r="B3439" s="110"/>
      <c r="C3439" s="110"/>
      <c r="D3439" s="110"/>
      <c r="E3439" s="110"/>
      <c r="F3439" s="110"/>
      <c r="G3439" s="110"/>
      <c r="H3439" s="109"/>
      <c r="I3439" s="109"/>
      <c r="J3439" s="109"/>
      <c r="K3439" s="109"/>
      <c r="L3439" s="107" t="str">
        <f>IF(COUNTA('Master Tables'!$A3439:$C3439)=0,"",IF(COUNTA('Master Tables'!$D3439:$E3439,'Master Tables'!$I3439)=3,"Yes","No"))</f>
        <v/>
      </c>
      <c r="M3439" s="107">
        <f>COUNTA('Master Tables'!$D3439:$E3439,'Master Tables'!$I3439)+IF('Master Tables'!$J3439="Yes",1,0)</f>
        <v>0</v>
      </c>
      <c r="N3439" s="108">
        <f>IF('Master Tables'!$M3439&gt;0,4,0)</f>
        <v>0</v>
      </c>
    </row>
    <row r="3440" spans="1:14">
      <c r="A3440" s="109"/>
      <c r="B3440" s="110"/>
      <c r="C3440" s="110"/>
      <c r="D3440" s="110"/>
      <c r="E3440" s="110"/>
      <c r="F3440" s="110"/>
      <c r="G3440" s="110"/>
      <c r="H3440" s="109"/>
      <c r="I3440" s="109"/>
      <c r="J3440" s="109"/>
      <c r="K3440" s="109"/>
      <c r="L3440" s="107" t="str">
        <f>IF(COUNTA('Master Tables'!$A3440:$C3440)=0,"",IF(COUNTA('Master Tables'!$D3440:$E3440,'Master Tables'!$I3440)=3,"Yes","No"))</f>
        <v/>
      </c>
      <c r="M3440" s="107">
        <f>COUNTA('Master Tables'!$D3440:$E3440,'Master Tables'!$I3440)+IF('Master Tables'!$J3440="Yes",1,0)</f>
        <v>0</v>
      </c>
      <c r="N3440" s="108">
        <f>IF('Master Tables'!$M3440&gt;0,4,0)</f>
        <v>0</v>
      </c>
    </row>
    <row r="3441" spans="1:14">
      <c r="A3441" s="109"/>
      <c r="B3441" s="110"/>
      <c r="C3441" s="110"/>
      <c r="D3441" s="110"/>
      <c r="E3441" s="110"/>
      <c r="F3441" s="110"/>
      <c r="G3441" s="110"/>
      <c r="H3441" s="109"/>
      <c r="I3441" s="109"/>
      <c r="J3441" s="109"/>
      <c r="K3441" s="109"/>
      <c r="L3441" s="107" t="str">
        <f>IF(COUNTA('Master Tables'!$A3441:$C3441)=0,"",IF(COUNTA('Master Tables'!$D3441:$E3441,'Master Tables'!$I3441)=3,"Yes","No"))</f>
        <v/>
      </c>
      <c r="M3441" s="107">
        <f>COUNTA('Master Tables'!$D3441:$E3441,'Master Tables'!$I3441)+IF('Master Tables'!$J3441="Yes",1,0)</f>
        <v>0</v>
      </c>
      <c r="N3441" s="108">
        <f>IF('Master Tables'!$M3441&gt;0,4,0)</f>
        <v>0</v>
      </c>
    </row>
    <row r="3442" spans="1:14">
      <c r="A3442" s="109"/>
      <c r="B3442" s="110"/>
      <c r="C3442" s="110"/>
      <c r="D3442" s="110"/>
      <c r="E3442" s="110"/>
      <c r="F3442" s="110"/>
      <c r="G3442" s="110"/>
      <c r="H3442" s="109"/>
      <c r="I3442" s="109"/>
      <c r="J3442" s="109"/>
      <c r="K3442" s="109"/>
      <c r="L3442" s="107" t="str">
        <f>IF(COUNTA('Master Tables'!$A3442:$C3442)=0,"",IF(COUNTA('Master Tables'!$D3442:$E3442,'Master Tables'!$I3442)=3,"Yes","No"))</f>
        <v/>
      </c>
      <c r="M3442" s="107">
        <f>COUNTA('Master Tables'!$D3442:$E3442,'Master Tables'!$I3442)+IF('Master Tables'!$J3442="Yes",1,0)</f>
        <v>0</v>
      </c>
      <c r="N3442" s="108">
        <f>IF('Master Tables'!$M3442&gt;0,4,0)</f>
        <v>0</v>
      </c>
    </row>
    <row r="3443" spans="1:14">
      <c r="A3443" s="109"/>
      <c r="B3443" s="110"/>
      <c r="C3443" s="110"/>
      <c r="D3443" s="110"/>
      <c r="E3443" s="110"/>
      <c r="F3443" s="110"/>
      <c r="G3443" s="110"/>
      <c r="H3443" s="109"/>
      <c r="I3443" s="109"/>
      <c r="J3443" s="109"/>
      <c r="K3443" s="109"/>
      <c r="L3443" s="107" t="str">
        <f>IF(COUNTA('Master Tables'!$A3443:$C3443)=0,"",IF(COUNTA('Master Tables'!$D3443:$E3443,'Master Tables'!$I3443)=3,"Yes","No"))</f>
        <v/>
      </c>
      <c r="M3443" s="107">
        <f>COUNTA('Master Tables'!$D3443:$E3443,'Master Tables'!$I3443)+IF('Master Tables'!$J3443="Yes",1,0)</f>
        <v>0</v>
      </c>
      <c r="N3443" s="108">
        <f>IF('Master Tables'!$M3443&gt;0,4,0)</f>
        <v>0</v>
      </c>
    </row>
    <row r="3444" spans="1:14">
      <c r="A3444" s="109"/>
      <c r="B3444" s="110"/>
      <c r="C3444" s="110"/>
      <c r="D3444" s="110"/>
      <c r="E3444" s="110"/>
      <c r="F3444" s="110"/>
      <c r="G3444" s="110"/>
      <c r="H3444" s="109"/>
      <c r="I3444" s="109"/>
      <c r="J3444" s="109"/>
      <c r="K3444" s="109"/>
      <c r="L3444" s="107" t="str">
        <f>IF(COUNTA('Master Tables'!$A3444:$C3444)=0,"",IF(COUNTA('Master Tables'!$D3444:$E3444,'Master Tables'!$I3444)=3,"Yes","No"))</f>
        <v/>
      </c>
      <c r="M3444" s="107">
        <f>COUNTA('Master Tables'!$D3444:$E3444,'Master Tables'!$I3444)+IF('Master Tables'!$J3444="Yes",1,0)</f>
        <v>0</v>
      </c>
      <c r="N3444" s="108">
        <f>IF('Master Tables'!$M3444&gt;0,4,0)</f>
        <v>0</v>
      </c>
    </row>
    <row r="3445" spans="1:14">
      <c r="A3445" s="109"/>
      <c r="B3445" s="110"/>
      <c r="C3445" s="110"/>
      <c r="D3445" s="110"/>
      <c r="E3445" s="110"/>
      <c r="F3445" s="110"/>
      <c r="G3445" s="110"/>
      <c r="H3445" s="109"/>
      <c r="I3445" s="109"/>
      <c r="J3445" s="109"/>
      <c r="K3445" s="109"/>
      <c r="L3445" s="107" t="str">
        <f>IF(COUNTA('Master Tables'!$A3445:$C3445)=0,"",IF(COUNTA('Master Tables'!$D3445:$E3445,'Master Tables'!$I3445)=3,"Yes","No"))</f>
        <v/>
      </c>
      <c r="M3445" s="107">
        <f>COUNTA('Master Tables'!$D3445:$E3445,'Master Tables'!$I3445)+IF('Master Tables'!$J3445="Yes",1,0)</f>
        <v>0</v>
      </c>
      <c r="N3445" s="108">
        <f>IF('Master Tables'!$M3445&gt;0,4,0)</f>
        <v>0</v>
      </c>
    </row>
    <row r="3446" spans="1:14">
      <c r="A3446" s="109"/>
      <c r="B3446" s="110"/>
      <c r="C3446" s="110"/>
      <c r="D3446" s="110"/>
      <c r="E3446" s="110"/>
      <c r="F3446" s="110"/>
      <c r="G3446" s="110"/>
      <c r="H3446" s="109"/>
      <c r="I3446" s="109"/>
      <c r="J3446" s="109"/>
      <c r="K3446" s="109"/>
      <c r="L3446" s="107" t="str">
        <f>IF(COUNTA('Master Tables'!$A3446:$C3446)=0,"",IF(COUNTA('Master Tables'!$D3446:$E3446,'Master Tables'!$I3446)=3,"Yes","No"))</f>
        <v/>
      </c>
      <c r="M3446" s="107">
        <f>COUNTA('Master Tables'!$D3446:$E3446,'Master Tables'!$I3446)+IF('Master Tables'!$J3446="Yes",1,0)</f>
        <v>0</v>
      </c>
      <c r="N3446" s="108">
        <f>IF('Master Tables'!$M3446&gt;0,4,0)</f>
        <v>0</v>
      </c>
    </row>
    <row r="3447" spans="1:14">
      <c r="A3447" s="109"/>
      <c r="B3447" s="110"/>
      <c r="C3447" s="110"/>
      <c r="D3447" s="110"/>
      <c r="E3447" s="110"/>
      <c r="F3447" s="110"/>
      <c r="G3447" s="110"/>
      <c r="H3447" s="109"/>
      <c r="I3447" s="109"/>
      <c r="J3447" s="109"/>
      <c r="K3447" s="109"/>
      <c r="L3447" s="107" t="str">
        <f>IF(COUNTA('Master Tables'!$A3447:$C3447)=0,"",IF(COUNTA('Master Tables'!$D3447:$E3447,'Master Tables'!$I3447)=3,"Yes","No"))</f>
        <v/>
      </c>
      <c r="M3447" s="107">
        <f>COUNTA('Master Tables'!$D3447:$E3447,'Master Tables'!$I3447)+IF('Master Tables'!$J3447="Yes",1,0)</f>
        <v>0</v>
      </c>
      <c r="N3447" s="108">
        <f>IF('Master Tables'!$M3447&gt;0,4,0)</f>
        <v>0</v>
      </c>
    </row>
    <row r="3448" spans="1:14">
      <c r="A3448" s="109"/>
      <c r="B3448" s="110"/>
      <c r="C3448" s="110"/>
      <c r="D3448" s="110"/>
      <c r="E3448" s="110"/>
      <c r="F3448" s="110"/>
      <c r="G3448" s="110"/>
      <c r="H3448" s="109"/>
      <c r="I3448" s="109"/>
      <c r="J3448" s="109"/>
      <c r="K3448" s="109"/>
      <c r="L3448" s="107" t="str">
        <f>IF(COUNTA('Master Tables'!$A3448:$C3448)=0,"",IF(COUNTA('Master Tables'!$D3448:$E3448,'Master Tables'!$I3448)=3,"Yes","No"))</f>
        <v/>
      </c>
      <c r="M3448" s="107">
        <f>COUNTA('Master Tables'!$D3448:$E3448,'Master Tables'!$I3448)+IF('Master Tables'!$J3448="Yes",1,0)</f>
        <v>0</v>
      </c>
      <c r="N3448" s="108">
        <f>IF('Master Tables'!$M3448&gt;0,4,0)</f>
        <v>0</v>
      </c>
    </row>
    <row r="3449" spans="1:14">
      <c r="A3449" s="109"/>
      <c r="B3449" s="110"/>
      <c r="C3449" s="110"/>
      <c r="D3449" s="110"/>
      <c r="E3449" s="110"/>
      <c r="F3449" s="110"/>
      <c r="G3449" s="110"/>
      <c r="H3449" s="109"/>
      <c r="I3449" s="109"/>
      <c r="J3449" s="109"/>
      <c r="K3449" s="109"/>
      <c r="L3449" s="107" t="str">
        <f>IF(COUNTA('Master Tables'!$A3449:$C3449)=0,"",IF(COUNTA('Master Tables'!$D3449:$E3449,'Master Tables'!$I3449)=3,"Yes","No"))</f>
        <v/>
      </c>
      <c r="M3449" s="107">
        <f>COUNTA('Master Tables'!$D3449:$E3449,'Master Tables'!$I3449)+IF('Master Tables'!$J3449="Yes",1,0)</f>
        <v>0</v>
      </c>
      <c r="N3449" s="108">
        <f>IF('Master Tables'!$M3449&gt;0,4,0)</f>
        <v>0</v>
      </c>
    </row>
    <row r="3450" spans="1:14">
      <c r="A3450" s="109"/>
      <c r="B3450" s="110"/>
      <c r="C3450" s="110"/>
      <c r="D3450" s="110"/>
      <c r="E3450" s="110"/>
      <c r="F3450" s="110"/>
      <c r="G3450" s="110"/>
      <c r="H3450" s="109"/>
      <c r="I3450" s="109"/>
      <c r="J3450" s="109"/>
      <c r="K3450" s="109"/>
      <c r="L3450" s="107" t="str">
        <f>IF(COUNTA('Master Tables'!$A3450:$C3450)=0,"",IF(COUNTA('Master Tables'!$D3450:$E3450,'Master Tables'!$I3450)=3,"Yes","No"))</f>
        <v/>
      </c>
      <c r="M3450" s="107">
        <f>COUNTA('Master Tables'!$D3450:$E3450,'Master Tables'!$I3450)+IF('Master Tables'!$J3450="Yes",1,0)</f>
        <v>0</v>
      </c>
      <c r="N3450" s="108">
        <f>IF('Master Tables'!$M3450&gt;0,4,0)</f>
        <v>0</v>
      </c>
    </row>
    <row r="3451" spans="1:14">
      <c r="A3451" s="109"/>
      <c r="B3451" s="110"/>
      <c r="C3451" s="110"/>
      <c r="D3451" s="110"/>
      <c r="E3451" s="110"/>
      <c r="F3451" s="110"/>
      <c r="G3451" s="110"/>
      <c r="H3451" s="109"/>
      <c r="I3451" s="109"/>
      <c r="J3451" s="109"/>
      <c r="K3451" s="109"/>
      <c r="L3451" s="107" t="str">
        <f>IF(COUNTA('Master Tables'!$A3451:$C3451)=0,"",IF(COUNTA('Master Tables'!$D3451:$E3451,'Master Tables'!$I3451)=3,"Yes","No"))</f>
        <v/>
      </c>
      <c r="M3451" s="107">
        <f>COUNTA('Master Tables'!$D3451:$E3451,'Master Tables'!$I3451)+IF('Master Tables'!$J3451="Yes",1,0)</f>
        <v>0</v>
      </c>
      <c r="N3451" s="108">
        <f>IF('Master Tables'!$M3451&gt;0,4,0)</f>
        <v>0</v>
      </c>
    </row>
    <row r="3452" spans="1:14">
      <c r="A3452" s="109"/>
      <c r="B3452" s="110"/>
      <c r="C3452" s="110"/>
      <c r="D3452" s="110"/>
      <c r="E3452" s="110"/>
      <c r="F3452" s="110"/>
      <c r="G3452" s="110"/>
      <c r="H3452" s="109"/>
      <c r="I3452" s="109"/>
      <c r="J3452" s="109"/>
      <c r="K3452" s="109"/>
      <c r="L3452" s="107" t="str">
        <f>IF(COUNTA('Master Tables'!$A3452:$C3452)=0,"",IF(COUNTA('Master Tables'!$D3452:$E3452,'Master Tables'!$I3452)=3,"Yes","No"))</f>
        <v/>
      </c>
      <c r="M3452" s="107">
        <f>COUNTA('Master Tables'!$D3452:$E3452,'Master Tables'!$I3452)+IF('Master Tables'!$J3452="Yes",1,0)</f>
        <v>0</v>
      </c>
      <c r="N3452" s="108">
        <f>IF('Master Tables'!$M3452&gt;0,4,0)</f>
        <v>0</v>
      </c>
    </row>
    <row r="3453" spans="1:14">
      <c r="A3453" s="109"/>
      <c r="B3453" s="110"/>
      <c r="C3453" s="110"/>
      <c r="D3453" s="110"/>
      <c r="E3453" s="110"/>
      <c r="F3453" s="110"/>
      <c r="G3453" s="110"/>
      <c r="H3453" s="109"/>
      <c r="I3453" s="109"/>
      <c r="J3453" s="109"/>
      <c r="K3453" s="109"/>
      <c r="L3453" s="107" t="str">
        <f>IF(COUNTA('Master Tables'!$A3453:$C3453)=0,"",IF(COUNTA('Master Tables'!$D3453:$E3453,'Master Tables'!$I3453)=3,"Yes","No"))</f>
        <v/>
      </c>
      <c r="M3453" s="107">
        <f>COUNTA('Master Tables'!$D3453:$E3453,'Master Tables'!$I3453)+IF('Master Tables'!$J3453="Yes",1,0)</f>
        <v>0</v>
      </c>
      <c r="N3453" s="108">
        <f>IF('Master Tables'!$M3453&gt;0,4,0)</f>
        <v>0</v>
      </c>
    </row>
    <row r="3454" spans="1:14">
      <c r="A3454" s="109"/>
      <c r="B3454" s="110"/>
      <c r="C3454" s="110"/>
      <c r="D3454" s="110"/>
      <c r="E3454" s="110"/>
      <c r="F3454" s="110"/>
      <c r="G3454" s="110"/>
      <c r="H3454" s="109"/>
      <c r="I3454" s="109"/>
      <c r="J3454" s="109"/>
      <c r="K3454" s="109"/>
      <c r="L3454" s="107" t="str">
        <f>IF(COUNTA('Master Tables'!$A3454:$C3454)=0,"",IF(COUNTA('Master Tables'!$D3454:$E3454,'Master Tables'!$I3454)=3,"Yes","No"))</f>
        <v/>
      </c>
      <c r="M3454" s="107">
        <f>COUNTA('Master Tables'!$D3454:$E3454,'Master Tables'!$I3454)+IF('Master Tables'!$J3454="Yes",1,0)</f>
        <v>0</v>
      </c>
      <c r="N3454" s="108">
        <f>IF('Master Tables'!$M3454&gt;0,4,0)</f>
        <v>0</v>
      </c>
    </row>
    <row r="3455" spans="1:14">
      <c r="A3455" s="109"/>
      <c r="B3455" s="110"/>
      <c r="C3455" s="110"/>
      <c r="D3455" s="110"/>
      <c r="E3455" s="110"/>
      <c r="F3455" s="110"/>
      <c r="G3455" s="110"/>
      <c r="H3455" s="109"/>
      <c r="I3455" s="109"/>
      <c r="J3455" s="109"/>
      <c r="K3455" s="109"/>
      <c r="L3455" s="107" t="str">
        <f>IF(COUNTA('Master Tables'!$A3455:$C3455)=0,"",IF(COUNTA('Master Tables'!$D3455:$E3455,'Master Tables'!$I3455)=3,"Yes","No"))</f>
        <v/>
      </c>
      <c r="M3455" s="107">
        <f>COUNTA('Master Tables'!$D3455:$E3455,'Master Tables'!$I3455)+IF('Master Tables'!$J3455="Yes",1,0)</f>
        <v>0</v>
      </c>
      <c r="N3455" s="108">
        <f>IF('Master Tables'!$M3455&gt;0,4,0)</f>
        <v>0</v>
      </c>
    </row>
    <row r="3456" spans="1:14">
      <c r="A3456" s="109"/>
      <c r="B3456" s="110"/>
      <c r="C3456" s="110"/>
      <c r="D3456" s="110"/>
      <c r="E3456" s="110"/>
      <c r="F3456" s="110"/>
      <c r="G3456" s="110"/>
      <c r="H3456" s="109"/>
      <c r="I3456" s="109"/>
      <c r="J3456" s="109"/>
      <c r="K3456" s="109"/>
      <c r="L3456" s="107" t="str">
        <f>IF(COUNTA('Master Tables'!$A3456:$C3456)=0,"",IF(COUNTA('Master Tables'!$D3456:$E3456,'Master Tables'!$I3456)=3,"Yes","No"))</f>
        <v/>
      </c>
      <c r="M3456" s="107">
        <f>COUNTA('Master Tables'!$D3456:$E3456,'Master Tables'!$I3456)+IF('Master Tables'!$J3456="Yes",1,0)</f>
        <v>0</v>
      </c>
      <c r="N3456" s="108">
        <f>IF('Master Tables'!$M3456&gt;0,4,0)</f>
        <v>0</v>
      </c>
    </row>
    <row r="3457" spans="1:14">
      <c r="A3457" s="109"/>
      <c r="B3457" s="110"/>
      <c r="C3457" s="110"/>
      <c r="D3457" s="110"/>
      <c r="E3457" s="110"/>
      <c r="F3457" s="110"/>
      <c r="G3457" s="110"/>
      <c r="H3457" s="109"/>
      <c r="I3457" s="109"/>
      <c r="J3457" s="109"/>
      <c r="K3457" s="109"/>
      <c r="L3457" s="107" t="str">
        <f>IF(COUNTA('Master Tables'!$A3457:$C3457)=0,"",IF(COUNTA('Master Tables'!$D3457:$E3457,'Master Tables'!$I3457)=3,"Yes","No"))</f>
        <v/>
      </c>
      <c r="M3457" s="107">
        <f>COUNTA('Master Tables'!$D3457:$E3457,'Master Tables'!$I3457)+IF('Master Tables'!$J3457="Yes",1,0)</f>
        <v>0</v>
      </c>
      <c r="N3457" s="108">
        <f>IF('Master Tables'!$M3457&gt;0,4,0)</f>
        <v>0</v>
      </c>
    </row>
    <row r="3458" spans="1:14">
      <c r="A3458" s="109"/>
      <c r="B3458" s="110"/>
      <c r="C3458" s="110"/>
      <c r="D3458" s="110"/>
      <c r="E3458" s="110"/>
      <c r="F3458" s="110"/>
      <c r="G3458" s="110"/>
      <c r="H3458" s="109"/>
      <c r="I3458" s="109"/>
      <c r="J3458" s="109"/>
      <c r="K3458" s="109"/>
      <c r="L3458" s="107" t="str">
        <f>IF(COUNTA('Master Tables'!$A3458:$C3458)=0,"",IF(COUNTA('Master Tables'!$D3458:$E3458,'Master Tables'!$I3458)=3,"Yes","No"))</f>
        <v/>
      </c>
      <c r="M3458" s="107">
        <f>COUNTA('Master Tables'!$D3458:$E3458,'Master Tables'!$I3458)+IF('Master Tables'!$J3458="Yes",1,0)</f>
        <v>0</v>
      </c>
      <c r="N3458" s="108">
        <f>IF('Master Tables'!$M3458&gt;0,4,0)</f>
        <v>0</v>
      </c>
    </row>
    <row r="3459" spans="1:14">
      <c r="A3459" s="109"/>
      <c r="B3459" s="110"/>
      <c r="C3459" s="110"/>
      <c r="D3459" s="110"/>
      <c r="E3459" s="110"/>
      <c r="F3459" s="110"/>
      <c r="G3459" s="110"/>
      <c r="H3459" s="109"/>
      <c r="I3459" s="109"/>
      <c r="J3459" s="109"/>
      <c r="K3459" s="109"/>
      <c r="L3459" s="107" t="str">
        <f>IF(COUNTA('Master Tables'!$A3459:$C3459)=0,"",IF(COUNTA('Master Tables'!$D3459:$E3459,'Master Tables'!$I3459)=3,"Yes","No"))</f>
        <v/>
      </c>
      <c r="M3459" s="107">
        <f>COUNTA('Master Tables'!$D3459:$E3459,'Master Tables'!$I3459)+IF('Master Tables'!$J3459="Yes",1,0)</f>
        <v>0</v>
      </c>
      <c r="N3459" s="108">
        <f>IF('Master Tables'!$M3459&gt;0,4,0)</f>
        <v>0</v>
      </c>
    </row>
    <row r="3460" spans="1:14">
      <c r="A3460" s="109"/>
      <c r="B3460" s="110"/>
      <c r="C3460" s="110"/>
      <c r="D3460" s="110"/>
      <c r="E3460" s="110"/>
      <c r="F3460" s="110"/>
      <c r="G3460" s="110"/>
      <c r="H3460" s="109"/>
      <c r="I3460" s="109"/>
      <c r="J3460" s="109"/>
      <c r="K3460" s="109"/>
      <c r="L3460" s="107" t="str">
        <f>IF(COUNTA('Master Tables'!$A3460:$C3460)=0,"",IF(COUNTA('Master Tables'!$D3460:$E3460,'Master Tables'!$I3460)=3,"Yes","No"))</f>
        <v/>
      </c>
      <c r="M3460" s="107">
        <f>COUNTA('Master Tables'!$D3460:$E3460,'Master Tables'!$I3460)+IF('Master Tables'!$J3460="Yes",1,0)</f>
        <v>0</v>
      </c>
      <c r="N3460" s="108">
        <f>IF('Master Tables'!$M3460&gt;0,4,0)</f>
        <v>0</v>
      </c>
    </row>
    <row r="3461" spans="1:14">
      <c r="A3461" s="109"/>
      <c r="B3461" s="110"/>
      <c r="C3461" s="110"/>
      <c r="D3461" s="110"/>
      <c r="E3461" s="110"/>
      <c r="F3461" s="110"/>
      <c r="G3461" s="110"/>
      <c r="H3461" s="109"/>
      <c r="I3461" s="109"/>
      <c r="J3461" s="109"/>
      <c r="K3461" s="109"/>
      <c r="L3461" s="107" t="str">
        <f>IF(COUNTA('Master Tables'!$A3461:$C3461)=0,"",IF(COUNTA('Master Tables'!$D3461:$E3461,'Master Tables'!$I3461)=3,"Yes","No"))</f>
        <v/>
      </c>
      <c r="M3461" s="107">
        <f>COUNTA('Master Tables'!$D3461:$E3461,'Master Tables'!$I3461)+IF('Master Tables'!$J3461="Yes",1,0)</f>
        <v>0</v>
      </c>
      <c r="N3461" s="108">
        <f>IF('Master Tables'!$M3461&gt;0,4,0)</f>
        <v>0</v>
      </c>
    </row>
    <row r="3462" spans="1:14">
      <c r="A3462" s="109"/>
      <c r="B3462" s="110"/>
      <c r="C3462" s="110"/>
      <c r="D3462" s="110"/>
      <c r="E3462" s="110"/>
      <c r="F3462" s="110"/>
      <c r="G3462" s="110"/>
      <c r="H3462" s="109"/>
      <c r="I3462" s="109"/>
      <c r="J3462" s="109"/>
      <c r="K3462" s="109"/>
      <c r="L3462" s="107" t="str">
        <f>IF(COUNTA('Master Tables'!$A3462:$C3462)=0,"",IF(COUNTA('Master Tables'!$D3462:$E3462,'Master Tables'!$I3462)=3,"Yes","No"))</f>
        <v/>
      </c>
      <c r="M3462" s="107">
        <f>COUNTA('Master Tables'!$D3462:$E3462,'Master Tables'!$I3462)+IF('Master Tables'!$J3462="Yes",1,0)</f>
        <v>0</v>
      </c>
      <c r="N3462" s="108">
        <f>IF('Master Tables'!$M3462&gt;0,4,0)</f>
        <v>0</v>
      </c>
    </row>
    <row r="3463" spans="1:14">
      <c r="A3463" s="109"/>
      <c r="B3463" s="110"/>
      <c r="C3463" s="110"/>
      <c r="D3463" s="110"/>
      <c r="E3463" s="110"/>
      <c r="F3463" s="110"/>
      <c r="G3463" s="110"/>
      <c r="H3463" s="109"/>
      <c r="I3463" s="109"/>
      <c r="J3463" s="109"/>
      <c r="K3463" s="109"/>
      <c r="L3463" s="107" t="str">
        <f>IF(COUNTA('Master Tables'!$A3463:$C3463)=0,"",IF(COUNTA('Master Tables'!$D3463:$E3463,'Master Tables'!$I3463)=3,"Yes","No"))</f>
        <v/>
      </c>
      <c r="M3463" s="107">
        <f>COUNTA('Master Tables'!$D3463:$E3463,'Master Tables'!$I3463)+IF('Master Tables'!$J3463="Yes",1,0)</f>
        <v>0</v>
      </c>
      <c r="N3463" s="108">
        <f>IF('Master Tables'!$M3463&gt;0,4,0)</f>
        <v>0</v>
      </c>
    </row>
    <row r="3464" spans="1:14">
      <c r="A3464" s="109"/>
      <c r="B3464" s="110"/>
      <c r="C3464" s="110"/>
      <c r="D3464" s="110"/>
      <c r="E3464" s="110"/>
      <c r="F3464" s="110"/>
      <c r="G3464" s="110"/>
      <c r="H3464" s="109"/>
      <c r="I3464" s="109"/>
      <c r="J3464" s="109"/>
      <c r="K3464" s="109"/>
      <c r="L3464" s="107" t="str">
        <f>IF(COUNTA('Master Tables'!$A3464:$C3464)=0,"",IF(COUNTA('Master Tables'!$D3464:$E3464,'Master Tables'!$I3464)=3,"Yes","No"))</f>
        <v/>
      </c>
      <c r="M3464" s="107">
        <f>COUNTA('Master Tables'!$D3464:$E3464,'Master Tables'!$I3464)+IF('Master Tables'!$J3464="Yes",1,0)</f>
        <v>0</v>
      </c>
      <c r="N3464" s="108">
        <f>IF('Master Tables'!$M3464&gt;0,4,0)</f>
        <v>0</v>
      </c>
    </row>
    <row r="3465" spans="1:14">
      <c r="A3465" s="109"/>
      <c r="B3465" s="110"/>
      <c r="C3465" s="110"/>
      <c r="D3465" s="110"/>
      <c r="E3465" s="110"/>
      <c r="F3465" s="110"/>
      <c r="G3465" s="110"/>
      <c r="H3465" s="109"/>
      <c r="I3465" s="109"/>
      <c r="J3465" s="109"/>
      <c r="K3465" s="109"/>
      <c r="L3465" s="107" t="str">
        <f>IF(COUNTA('Master Tables'!$A3465:$C3465)=0,"",IF(COUNTA('Master Tables'!$D3465:$E3465,'Master Tables'!$I3465)=3,"Yes","No"))</f>
        <v/>
      </c>
      <c r="M3465" s="107">
        <f>COUNTA('Master Tables'!$D3465:$E3465,'Master Tables'!$I3465)+IF('Master Tables'!$J3465="Yes",1,0)</f>
        <v>0</v>
      </c>
      <c r="N3465" s="108">
        <f>IF('Master Tables'!$M3465&gt;0,4,0)</f>
        <v>0</v>
      </c>
    </row>
    <row r="3466" spans="1:14">
      <c r="A3466" s="109"/>
      <c r="B3466" s="110"/>
      <c r="C3466" s="110"/>
      <c r="D3466" s="110"/>
      <c r="E3466" s="110"/>
      <c r="F3466" s="110"/>
      <c r="G3466" s="110"/>
      <c r="H3466" s="109"/>
      <c r="I3466" s="109"/>
      <c r="J3466" s="109"/>
      <c r="K3466" s="109"/>
      <c r="L3466" s="107" t="str">
        <f>IF(COUNTA('Master Tables'!$A3466:$C3466)=0,"",IF(COUNTA('Master Tables'!$D3466:$E3466,'Master Tables'!$I3466)=3,"Yes","No"))</f>
        <v/>
      </c>
      <c r="M3466" s="107">
        <f>COUNTA('Master Tables'!$D3466:$E3466,'Master Tables'!$I3466)+IF('Master Tables'!$J3466="Yes",1,0)</f>
        <v>0</v>
      </c>
      <c r="N3466" s="108">
        <f>IF('Master Tables'!$M3466&gt;0,4,0)</f>
        <v>0</v>
      </c>
    </row>
    <row r="3467" spans="1:14">
      <c r="A3467" s="109"/>
      <c r="B3467" s="110"/>
      <c r="C3467" s="110"/>
      <c r="D3467" s="110"/>
      <c r="E3467" s="110"/>
      <c r="F3467" s="110"/>
      <c r="G3467" s="110"/>
      <c r="H3467" s="109"/>
      <c r="I3467" s="109"/>
      <c r="J3467" s="109"/>
      <c r="K3467" s="109"/>
      <c r="L3467" s="107" t="str">
        <f>IF(COUNTA('Master Tables'!$A3467:$C3467)=0,"",IF(COUNTA('Master Tables'!$D3467:$E3467,'Master Tables'!$I3467)=3,"Yes","No"))</f>
        <v/>
      </c>
      <c r="M3467" s="107">
        <f>COUNTA('Master Tables'!$D3467:$E3467,'Master Tables'!$I3467)+IF('Master Tables'!$J3467="Yes",1,0)</f>
        <v>0</v>
      </c>
      <c r="N3467" s="108">
        <f>IF('Master Tables'!$M3467&gt;0,4,0)</f>
        <v>0</v>
      </c>
    </row>
    <row r="3468" spans="1:14">
      <c r="A3468" s="109"/>
      <c r="B3468" s="110"/>
      <c r="C3468" s="110"/>
      <c r="D3468" s="110"/>
      <c r="E3468" s="110"/>
      <c r="F3468" s="110"/>
      <c r="G3468" s="110"/>
      <c r="H3468" s="109"/>
      <c r="I3468" s="109"/>
      <c r="J3468" s="109"/>
      <c r="K3468" s="109"/>
      <c r="L3468" s="107" t="str">
        <f>IF(COUNTA('Master Tables'!$A3468:$C3468)=0,"",IF(COUNTA('Master Tables'!$D3468:$E3468,'Master Tables'!$I3468)=3,"Yes","No"))</f>
        <v/>
      </c>
      <c r="M3468" s="107">
        <f>COUNTA('Master Tables'!$D3468:$E3468,'Master Tables'!$I3468)+IF('Master Tables'!$J3468="Yes",1,0)</f>
        <v>0</v>
      </c>
      <c r="N3468" s="108">
        <f>IF('Master Tables'!$M3468&gt;0,4,0)</f>
        <v>0</v>
      </c>
    </row>
    <row r="3469" spans="1:14">
      <c r="A3469" s="109"/>
      <c r="B3469" s="110"/>
      <c r="C3469" s="110"/>
      <c r="D3469" s="110"/>
      <c r="E3469" s="110"/>
      <c r="F3469" s="110"/>
      <c r="G3469" s="110"/>
      <c r="H3469" s="109"/>
      <c r="I3469" s="109"/>
      <c r="J3469" s="109"/>
      <c r="K3469" s="109"/>
      <c r="L3469" s="107" t="str">
        <f>IF(COUNTA('Master Tables'!$A3469:$C3469)=0,"",IF(COUNTA('Master Tables'!$D3469:$E3469,'Master Tables'!$I3469)=3,"Yes","No"))</f>
        <v/>
      </c>
      <c r="M3469" s="107">
        <f>COUNTA('Master Tables'!$D3469:$E3469,'Master Tables'!$I3469)+IF('Master Tables'!$J3469="Yes",1,0)</f>
        <v>0</v>
      </c>
      <c r="N3469" s="108">
        <f>IF('Master Tables'!$M3469&gt;0,4,0)</f>
        <v>0</v>
      </c>
    </row>
    <row r="3470" spans="1:14">
      <c r="A3470" s="109"/>
      <c r="B3470" s="110"/>
      <c r="C3470" s="110"/>
      <c r="D3470" s="110"/>
      <c r="E3470" s="110"/>
      <c r="F3470" s="110"/>
      <c r="G3470" s="110"/>
      <c r="H3470" s="109"/>
      <c r="I3470" s="109"/>
      <c r="J3470" s="109"/>
      <c r="K3470" s="109"/>
      <c r="L3470" s="107" t="str">
        <f>IF(COUNTA('Master Tables'!$A3470:$C3470)=0,"",IF(COUNTA('Master Tables'!$D3470:$E3470,'Master Tables'!$I3470)=3,"Yes","No"))</f>
        <v/>
      </c>
      <c r="M3470" s="107">
        <f>COUNTA('Master Tables'!$D3470:$E3470,'Master Tables'!$I3470)+IF('Master Tables'!$J3470="Yes",1,0)</f>
        <v>0</v>
      </c>
      <c r="N3470" s="108">
        <f>IF('Master Tables'!$M3470&gt;0,4,0)</f>
        <v>0</v>
      </c>
    </row>
    <row r="3471" spans="1:14">
      <c r="A3471" s="109"/>
      <c r="B3471" s="110"/>
      <c r="C3471" s="110"/>
      <c r="D3471" s="110"/>
      <c r="E3471" s="110"/>
      <c r="F3471" s="110"/>
      <c r="G3471" s="110"/>
      <c r="H3471" s="109"/>
      <c r="I3471" s="109"/>
      <c r="J3471" s="109"/>
      <c r="K3471" s="109"/>
      <c r="L3471" s="107" t="str">
        <f>IF(COUNTA('Master Tables'!$A3471:$C3471)=0,"",IF(COUNTA('Master Tables'!$D3471:$E3471,'Master Tables'!$I3471)=3,"Yes","No"))</f>
        <v/>
      </c>
      <c r="M3471" s="107">
        <f>COUNTA('Master Tables'!$D3471:$E3471,'Master Tables'!$I3471)+IF('Master Tables'!$J3471="Yes",1,0)</f>
        <v>0</v>
      </c>
      <c r="N3471" s="108">
        <f>IF('Master Tables'!$M3471&gt;0,4,0)</f>
        <v>0</v>
      </c>
    </row>
    <row r="3472" spans="1:14">
      <c r="A3472" s="109"/>
      <c r="B3472" s="110"/>
      <c r="C3472" s="110"/>
      <c r="D3472" s="110"/>
      <c r="E3472" s="110"/>
      <c r="F3472" s="110"/>
      <c r="G3472" s="110"/>
      <c r="H3472" s="109"/>
      <c r="I3472" s="109"/>
      <c r="J3472" s="109"/>
      <c r="K3472" s="109"/>
      <c r="L3472" s="107" t="str">
        <f>IF(COUNTA('Master Tables'!$A3472:$C3472)=0,"",IF(COUNTA('Master Tables'!$D3472:$E3472,'Master Tables'!$I3472)=3,"Yes","No"))</f>
        <v/>
      </c>
      <c r="M3472" s="107">
        <f>COUNTA('Master Tables'!$D3472:$E3472,'Master Tables'!$I3472)+IF('Master Tables'!$J3472="Yes",1,0)</f>
        <v>0</v>
      </c>
      <c r="N3472" s="108">
        <f>IF('Master Tables'!$M3472&gt;0,4,0)</f>
        <v>0</v>
      </c>
    </row>
    <row r="3473" spans="1:14">
      <c r="A3473" s="109"/>
      <c r="B3473" s="110"/>
      <c r="C3473" s="110"/>
      <c r="D3473" s="110"/>
      <c r="E3473" s="110"/>
      <c r="F3473" s="110"/>
      <c r="G3473" s="110"/>
      <c r="H3473" s="109"/>
      <c r="I3473" s="109"/>
      <c r="J3473" s="109"/>
      <c r="K3473" s="109"/>
      <c r="L3473" s="107" t="str">
        <f>IF(COUNTA('Master Tables'!$A3473:$C3473)=0,"",IF(COUNTA('Master Tables'!$D3473:$E3473,'Master Tables'!$I3473)=3,"Yes","No"))</f>
        <v/>
      </c>
      <c r="M3473" s="107">
        <f>COUNTA('Master Tables'!$D3473:$E3473,'Master Tables'!$I3473)+IF('Master Tables'!$J3473="Yes",1,0)</f>
        <v>0</v>
      </c>
      <c r="N3473" s="108">
        <f>IF('Master Tables'!$M3473&gt;0,4,0)</f>
        <v>0</v>
      </c>
    </row>
    <row r="3474" spans="1:14">
      <c r="A3474" s="109"/>
      <c r="B3474" s="110"/>
      <c r="C3474" s="110"/>
      <c r="D3474" s="110"/>
      <c r="E3474" s="110"/>
      <c r="F3474" s="110"/>
      <c r="G3474" s="110"/>
      <c r="H3474" s="109"/>
      <c r="I3474" s="109"/>
      <c r="J3474" s="109"/>
      <c r="K3474" s="109"/>
      <c r="L3474" s="107" t="str">
        <f>IF(COUNTA('Master Tables'!$A3474:$C3474)=0,"",IF(COUNTA('Master Tables'!$D3474:$E3474,'Master Tables'!$I3474)=3,"Yes","No"))</f>
        <v/>
      </c>
      <c r="M3474" s="107">
        <f>COUNTA('Master Tables'!$D3474:$E3474,'Master Tables'!$I3474)+IF('Master Tables'!$J3474="Yes",1,0)</f>
        <v>0</v>
      </c>
      <c r="N3474" s="108">
        <f>IF('Master Tables'!$M3474&gt;0,4,0)</f>
        <v>0</v>
      </c>
    </row>
    <row r="3475" spans="1:14">
      <c r="A3475" s="109"/>
      <c r="B3475" s="110"/>
      <c r="C3475" s="110"/>
      <c r="D3475" s="110"/>
      <c r="E3475" s="110"/>
      <c r="F3475" s="110"/>
      <c r="G3475" s="110"/>
      <c r="H3475" s="109"/>
      <c r="I3475" s="109"/>
      <c r="J3475" s="109"/>
      <c r="K3475" s="109"/>
      <c r="L3475" s="107" t="str">
        <f>IF(COUNTA('Master Tables'!$A3475:$C3475)=0,"",IF(COUNTA('Master Tables'!$D3475:$E3475,'Master Tables'!$I3475)=3,"Yes","No"))</f>
        <v/>
      </c>
      <c r="M3475" s="107">
        <f>COUNTA('Master Tables'!$D3475:$E3475,'Master Tables'!$I3475)+IF('Master Tables'!$J3475="Yes",1,0)</f>
        <v>0</v>
      </c>
      <c r="N3475" s="108">
        <f>IF('Master Tables'!$M3475&gt;0,4,0)</f>
        <v>0</v>
      </c>
    </row>
    <row r="3476" spans="1:14">
      <c r="A3476" s="109"/>
      <c r="B3476" s="110"/>
      <c r="C3476" s="110"/>
      <c r="D3476" s="110"/>
      <c r="E3476" s="110"/>
      <c r="F3476" s="110"/>
      <c r="G3476" s="110"/>
      <c r="H3476" s="109"/>
      <c r="I3476" s="109"/>
      <c r="J3476" s="109"/>
      <c r="K3476" s="109"/>
      <c r="L3476" s="107" t="str">
        <f>IF(COUNTA('Master Tables'!$A3476:$C3476)=0,"",IF(COUNTA('Master Tables'!$D3476:$E3476,'Master Tables'!$I3476)=3,"Yes","No"))</f>
        <v/>
      </c>
      <c r="M3476" s="107">
        <f>COUNTA('Master Tables'!$D3476:$E3476,'Master Tables'!$I3476)+IF('Master Tables'!$J3476="Yes",1,0)</f>
        <v>0</v>
      </c>
      <c r="N3476" s="108">
        <f>IF('Master Tables'!$M3476&gt;0,4,0)</f>
        <v>0</v>
      </c>
    </row>
    <row r="3477" spans="1:14">
      <c r="A3477" s="109"/>
      <c r="B3477" s="110"/>
      <c r="C3477" s="110"/>
      <c r="D3477" s="110"/>
      <c r="E3477" s="110"/>
      <c r="F3477" s="110"/>
      <c r="G3477" s="110"/>
      <c r="H3477" s="109"/>
      <c r="I3477" s="109"/>
      <c r="J3477" s="109"/>
      <c r="K3477" s="109"/>
      <c r="L3477" s="107" t="str">
        <f>IF(COUNTA('Master Tables'!$A3477:$C3477)=0,"",IF(COUNTA('Master Tables'!$D3477:$E3477,'Master Tables'!$I3477)=3,"Yes","No"))</f>
        <v/>
      </c>
      <c r="M3477" s="107">
        <f>COUNTA('Master Tables'!$D3477:$E3477,'Master Tables'!$I3477)+IF('Master Tables'!$J3477="Yes",1,0)</f>
        <v>0</v>
      </c>
      <c r="N3477" s="108">
        <f>IF('Master Tables'!$M3477&gt;0,4,0)</f>
        <v>0</v>
      </c>
    </row>
    <row r="3478" spans="1:14">
      <c r="A3478" s="109"/>
      <c r="B3478" s="110"/>
      <c r="C3478" s="110"/>
      <c r="D3478" s="110"/>
      <c r="E3478" s="110"/>
      <c r="F3478" s="110"/>
      <c r="G3478" s="110"/>
      <c r="H3478" s="109"/>
      <c r="I3478" s="109"/>
      <c r="J3478" s="109"/>
      <c r="K3478" s="109"/>
      <c r="L3478" s="107" t="str">
        <f>IF(COUNTA('Master Tables'!$A3478:$C3478)=0,"",IF(COUNTA('Master Tables'!$D3478:$E3478,'Master Tables'!$I3478)=3,"Yes","No"))</f>
        <v/>
      </c>
      <c r="M3478" s="107">
        <f>COUNTA('Master Tables'!$D3478:$E3478,'Master Tables'!$I3478)+IF('Master Tables'!$J3478="Yes",1,0)</f>
        <v>0</v>
      </c>
      <c r="N3478" s="108">
        <f>IF('Master Tables'!$M3478&gt;0,4,0)</f>
        <v>0</v>
      </c>
    </row>
    <row r="3479" spans="1:14">
      <c r="A3479" s="109"/>
      <c r="B3479" s="110"/>
      <c r="C3479" s="110"/>
      <c r="D3479" s="110"/>
      <c r="E3479" s="110"/>
      <c r="F3479" s="110"/>
      <c r="G3479" s="110"/>
      <c r="H3479" s="109"/>
      <c r="I3479" s="109"/>
      <c r="J3479" s="109"/>
      <c r="K3479" s="109"/>
      <c r="L3479" s="107" t="str">
        <f>IF(COUNTA('Master Tables'!$A3479:$C3479)=0,"",IF(COUNTA('Master Tables'!$D3479:$E3479,'Master Tables'!$I3479)=3,"Yes","No"))</f>
        <v/>
      </c>
      <c r="M3479" s="107">
        <f>COUNTA('Master Tables'!$D3479:$E3479,'Master Tables'!$I3479)+IF('Master Tables'!$J3479="Yes",1,0)</f>
        <v>0</v>
      </c>
      <c r="N3479" s="108">
        <f>IF('Master Tables'!$M3479&gt;0,4,0)</f>
        <v>0</v>
      </c>
    </row>
    <row r="3480" spans="1:14">
      <c r="A3480" s="109"/>
      <c r="B3480" s="110"/>
      <c r="C3480" s="110"/>
      <c r="D3480" s="110"/>
      <c r="E3480" s="110"/>
      <c r="F3480" s="110"/>
      <c r="G3480" s="110"/>
      <c r="H3480" s="109"/>
      <c r="I3480" s="109"/>
      <c r="J3480" s="109"/>
      <c r="K3480" s="109"/>
      <c r="L3480" s="107" t="str">
        <f>IF(COUNTA('Master Tables'!$A3480:$C3480)=0,"",IF(COUNTA('Master Tables'!$D3480:$E3480,'Master Tables'!$I3480)=3,"Yes","No"))</f>
        <v/>
      </c>
      <c r="M3480" s="107">
        <f>COUNTA('Master Tables'!$D3480:$E3480,'Master Tables'!$I3480)+IF('Master Tables'!$J3480="Yes",1,0)</f>
        <v>0</v>
      </c>
      <c r="N3480" s="108">
        <f>IF('Master Tables'!$M3480&gt;0,4,0)</f>
        <v>0</v>
      </c>
    </row>
    <row r="3481" spans="1:14">
      <c r="A3481" s="109"/>
      <c r="B3481" s="110"/>
      <c r="C3481" s="110"/>
      <c r="D3481" s="110"/>
      <c r="E3481" s="110"/>
      <c r="F3481" s="110"/>
      <c r="G3481" s="110"/>
      <c r="H3481" s="109"/>
      <c r="I3481" s="109"/>
      <c r="J3481" s="109"/>
      <c r="K3481" s="109"/>
      <c r="L3481" s="107" t="str">
        <f>IF(COUNTA('Master Tables'!$A3481:$C3481)=0,"",IF(COUNTA('Master Tables'!$D3481:$E3481,'Master Tables'!$I3481)=3,"Yes","No"))</f>
        <v/>
      </c>
      <c r="M3481" s="107">
        <f>COUNTA('Master Tables'!$D3481:$E3481,'Master Tables'!$I3481)+IF('Master Tables'!$J3481="Yes",1,0)</f>
        <v>0</v>
      </c>
      <c r="N3481" s="108">
        <f>IF('Master Tables'!$M3481&gt;0,4,0)</f>
        <v>0</v>
      </c>
    </row>
    <row r="3482" spans="1:14">
      <c r="A3482" s="109"/>
      <c r="B3482" s="110"/>
      <c r="C3482" s="110"/>
      <c r="D3482" s="110"/>
      <c r="E3482" s="110"/>
      <c r="F3482" s="110"/>
      <c r="G3482" s="110"/>
      <c r="H3482" s="109"/>
      <c r="I3482" s="109"/>
      <c r="J3482" s="109"/>
      <c r="K3482" s="109"/>
      <c r="L3482" s="107" t="str">
        <f>IF(COUNTA('Master Tables'!$A3482:$C3482)=0,"",IF(COUNTA('Master Tables'!$D3482:$E3482,'Master Tables'!$I3482)=3,"Yes","No"))</f>
        <v/>
      </c>
      <c r="M3482" s="107">
        <f>COUNTA('Master Tables'!$D3482:$E3482,'Master Tables'!$I3482)+IF('Master Tables'!$J3482="Yes",1,0)</f>
        <v>0</v>
      </c>
      <c r="N3482" s="108">
        <f>IF('Master Tables'!$M3482&gt;0,4,0)</f>
        <v>0</v>
      </c>
    </row>
    <row r="3483" spans="1:14">
      <c r="A3483" s="109"/>
      <c r="B3483" s="110"/>
      <c r="C3483" s="110"/>
      <c r="D3483" s="110"/>
      <c r="E3483" s="110"/>
      <c r="F3483" s="110"/>
      <c r="G3483" s="110"/>
      <c r="H3483" s="109"/>
      <c r="I3483" s="109"/>
      <c r="J3483" s="109"/>
      <c r="K3483" s="109"/>
      <c r="L3483" s="107" t="str">
        <f>IF(COUNTA('Master Tables'!$A3483:$C3483)=0,"",IF(COUNTA('Master Tables'!$D3483:$E3483,'Master Tables'!$I3483)=3,"Yes","No"))</f>
        <v/>
      </c>
      <c r="M3483" s="107">
        <f>COUNTA('Master Tables'!$D3483:$E3483,'Master Tables'!$I3483)+IF('Master Tables'!$J3483="Yes",1,0)</f>
        <v>0</v>
      </c>
      <c r="N3483" s="108">
        <f>IF('Master Tables'!$M3483&gt;0,4,0)</f>
        <v>0</v>
      </c>
    </row>
    <row r="3484" spans="1:14">
      <c r="A3484" s="109"/>
      <c r="B3484" s="110"/>
      <c r="C3484" s="110"/>
      <c r="D3484" s="110"/>
      <c r="E3484" s="110"/>
      <c r="F3484" s="110"/>
      <c r="G3484" s="110"/>
      <c r="H3484" s="109"/>
      <c r="I3484" s="109"/>
      <c r="J3484" s="109"/>
      <c r="K3484" s="109"/>
      <c r="L3484" s="107" t="str">
        <f>IF(COUNTA('Master Tables'!$A3484:$C3484)=0,"",IF(COUNTA('Master Tables'!$D3484:$E3484,'Master Tables'!$I3484)=3,"Yes","No"))</f>
        <v/>
      </c>
      <c r="M3484" s="107">
        <f>COUNTA('Master Tables'!$D3484:$E3484,'Master Tables'!$I3484)+IF('Master Tables'!$J3484="Yes",1,0)</f>
        <v>0</v>
      </c>
      <c r="N3484" s="108">
        <f>IF('Master Tables'!$M3484&gt;0,4,0)</f>
        <v>0</v>
      </c>
    </row>
    <row r="3485" spans="1:14">
      <c r="A3485" s="109"/>
      <c r="B3485" s="110"/>
      <c r="C3485" s="110"/>
      <c r="D3485" s="110"/>
      <c r="E3485" s="110"/>
      <c r="F3485" s="110"/>
      <c r="G3485" s="110"/>
      <c r="H3485" s="109"/>
      <c r="I3485" s="109"/>
      <c r="J3485" s="109"/>
      <c r="K3485" s="109"/>
      <c r="L3485" s="107" t="str">
        <f>IF(COUNTA('Master Tables'!$A3485:$C3485)=0,"",IF(COUNTA('Master Tables'!$D3485:$E3485,'Master Tables'!$I3485)=3,"Yes","No"))</f>
        <v/>
      </c>
      <c r="M3485" s="107">
        <f>COUNTA('Master Tables'!$D3485:$E3485,'Master Tables'!$I3485)+IF('Master Tables'!$J3485="Yes",1,0)</f>
        <v>0</v>
      </c>
      <c r="N3485" s="108">
        <f>IF('Master Tables'!$M3485&gt;0,4,0)</f>
        <v>0</v>
      </c>
    </row>
    <row r="3486" spans="1:14">
      <c r="A3486" s="109"/>
      <c r="B3486" s="110"/>
      <c r="C3486" s="110"/>
      <c r="D3486" s="110"/>
      <c r="E3486" s="110"/>
      <c r="F3486" s="110"/>
      <c r="G3486" s="110"/>
      <c r="H3486" s="109"/>
      <c r="I3486" s="109"/>
      <c r="J3486" s="109"/>
      <c r="K3486" s="109"/>
      <c r="L3486" s="107" t="str">
        <f>IF(COUNTA('Master Tables'!$A3486:$C3486)=0,"",IF(COUNTA('Master Tables'!$D3486:$E3486,'Master Tables'!$I3486)=3,"Yes","No"))</f>
        <v/>
      </c>
      <c r="M3486" s="107">
        <f>COUNTA('Master Tables'!$D3486:$E3486,'Master Tables'!$I3486)+IF('Master Tables'!$J3486="Yes",1,0)</f>
        <v>0</v>
      </c>
      <c r="N3486" s="108">
        <f>IF('Master Tables'!$M3486&gt;0,4,0)</f>
        <v>0</v>
      </c>
    </row>
    <row r="3487" spans="1:14">
      <c r="A3487" s="109"/>
      <c r="B3487" s="110"/>
      <c r="C3487" s="110"/>
      <c r="D3487" s="110"/>
      <c r="E3487" s="110"/>
      <c r="F3487" s="110"/>
      <c r="G3487" s="110"/>
      <c r="H3487" s="109"/>
      <c r="I3487" s="109"/>
      <c r="J3487" s="109"/>
      <c r="K3487" s="109"/>
      <c r="L3487" s="107" t="str">
        <f>IF(COUNTA('Master Tables'!$A3487:$C3487)=0,"",IF(COUNTA('Master Tables'!$D3487:$E3487,'Master Tables'!$I3487)=3,"Yes","No"))</f>
        <v/>
      </c>
      <c r="M3487" s="107">
        <f>COUNTA('Master Tables'!$D3487:$E3487,'Master Tables'!$I3487)+IF('Master Tables'!$J3487="Yes",1,0)</f>
        <v>0</v>
      </c>
      <c r="N3487" s="108">
        <f>IF('Master Tables'!$M3487&gt;0,4,0)</f>
        <v>0</v>
      </c>
    </row>
    <row r="3488" spans="1:14">
      <c r="A3488" s="109"/>
      <c r="B3488" s="110"/>
      <c r="C3488" s="110"/>
      <c r="D3488" s="110"/>
      <c r="E3488" s="110"/>
      <c r="F3488" s="110"/>
      <c r="G3488" s="110"/>
      <c r="H3488" s="109"/>
      <c r="I3488" s="109"/>
      <c r="J3488" s="109"/>
      <c r="K3488" s="109"/>
      <c r="L3488" s="107" t="str">
        <f>IF(COUNTA('Master Tables'!$A3488:$C3488)=0,"",IF(COUNTA('Master Tables'!$D3488:$E3488,'Master Tables'!$I3488)=3,"Yes","No"))</f>
        <v/>
      </c>
      <c r="M3488" s="107">
        <f>COUNTA('Master Tables'!$D3488:$E3488,'Master Tables'!$I3488)+IF('Master Tables'!$J3488="Yes",1,0)</f>
        <v>0</v>
      </c>
      <c r="N3488" s="108">
        <f>IF('Master Tables'!$M3488&gt;0,4,0)</f>
        <v>0</v>
      </c>
    </row>
    <row r="3489" spans="1:14">
      <c r="A3489" s="109"/>
      <c r="B3489" s="110"/>
      <c r="C3489" s="110"/>
      <c r="D3489" s="110"/>
      <c r="E3489" s="110"/>
      <c r="F3489" s="110"/>
      <c r="G3489" s="110"/>
      <c r="H3489" s="109"/>
      <c r="I3489" s="109"/>
      <c r="J3489" s="109"/>
      <c r="K3489" s="109"/>
      <c r="L3489" s="107" t="str">
        <f>IF(COUNTA('Master Tables'!$A3489:$C3489)=0,"",IF(COUNTA('Master Tables'!$D3489:$E3489,'Master Tables'!$I3489)=3,"Yes","No"))</f>
        <v/>
      </c>
      <c r="M3489" s="107">
        <f>COUNTA('Master Tables'!$D3489:$E3489,'Master Tables'!$I3489)+IF('Master Tables'!$J3489="Yes",1,0)</f>
        <v>0</v>
      </c>
      <c r="N3489" s="108">
        <f>IF('Master Tables'!$M3489&gt;0,4,0)</f>
        <v>0</v>
      </c>
    </row>
    <row r="3490" spans="1:14">
      <c r="A3490" s="109"/>
      <c r="B3490" s="110"/>
      <c r="C3490" s="110"/>
      <c r="D3490" s="110"/>
      <c r="E3490" s="110"/>
      <c r="F3490" s="110"/>
      <c r="G3490" s="110"/>
      <c r="H3490" s="109"/>
      <c r="I3490" s="109"/>
      <c r="J3490" s="109"/>
      <c r="K3490" s="109"/>
      <c r="L3490" s="107" t="str">
        <f>IF(COUNTA('Master Tables'!$A3490:$C3490)=0,"",IF(COUNTA('Master Tables'!$D3490:$E3490,'Master Tables'!$I3490)=3,"Yes","No"))</f>
        <v/>
      </c>
      <c r="M3490" s="107">
        <f>COUNTA('Master Tables'!$D3490:$E3490,'Master Tables'!$I3490)+IF('Master Tables'!$J3490="Yes",1,0)</f>
        <v>0</v>
      </c>
      <c r="N3490" s="108">
        <f>IF('Master Tables'!$M3490&gt;0,4,0)</f>
        <v>0</v>
      </c>
    </row>
    <row r="3491" spans="1:14">
      <c r="A3491" s="109"/>
      <c r="B3491" s="110"/>
      <c r="C3491" s="110"/>
      <c r="D3491" s="110"/>
      <c r="E3491" s="110"/>
      <c r="F3491" s="110"/>
      <c r="G3491" s="110"/>
      <c r="H3491" s="109"/>
      <c r="I3491" s="109"/>
      <c r="J3491" s="109"/>
      <c r="K3491" s="109"/>
      <c r="L3491" s="107" t="str">
        <f>IF(COUNTA('Master Tables'!$A3491:$C3491)=0,"",IF(COUNTA('Master Tables'!$D3491:$E3491,'Master Tables'!$I3491)=3,"Yes","No"))</f>
        <v/>
      </c>
      <c r="M3491" s="107">
        <f>COUNTA('Master Tables'!$D3491:$E3491,'Master Tables'!$I3491)+IF('Master Tables'!$J3491="Yes",1,0)</f>
        <v>0</v>
      </c>
      <c r="N3491" s="108">
        <f>IF('Master Tables'!$M3491&gt;0,4,0)</f>
        <v>0</v>
      </c>
    </row>
    <row r="3492" spans="1:14">
      <c r="A3492" s="109"/>
      <c r="B3492" s="110"/>
      <c r="C3492" s="110"/>
      <c r="D3492" s="110"/>
      <c r="E3492" s="110"/>
      <c r="F3492" s="110"/>
      <c r="G3492" s="110"/>
      <c r="H3492" s="109"/>
      <c r="I3492" s="109"/>
      <c r="J3492" s="109"/>
      <c r="K3492" s="109"/>
      <c r="L3492" s="107" t="str">
        <f>IF(COUNTA('Master Tables'!$A3492:$C3492)=0,"",IF(COUNTA('Master Tables'!$D3492:$E3492,'Master Tables'!$I3492)=3,"Yes","No"))</f>
        <v/>
      </c>
      <c r="M3492" s="107">
        <f>COUNTA('Master Tables'!$D3492:$E3492,'Master Tables'!$I3492)+IF('Master Tables'!$J3492="Yes",1,0)</f>
        <v>0</v>
      </c>
      <c r="N3492" s="108">
        <f>IF('Master Tables'!$M3492&gt;0,4,0)</f>
        <v>0</v>
      </c>
    </row>
    <row r="3493" spans="1:14">
      <c r="A3493" s="109"/>
      <c r="B3493" s="110"/>
      <c r="C3493" s="110"/>
      <c r="D3493" s="110"/>
      <c r="E3493" s="110"/>
      <c r="F3493" s="110"/>
      <c r="G3493" s="110"/>
      <c r="H3493" s="109"/>
      <c r="I3493" s="109"/>
      <c r="J3493" s="109"/>
      <c r="K3493" s="109"/>
      <c r="L3493" s="107" t="str">
        <f>IF(COUNTA('Master Tables'!$A3493:$C3493)=0,"",IF(COUNTA('Master Tables'!$D3493:$E3493,'Master Tables'!$I3493)=3,"Yes","No"))</f>
        <v/>
      </c>
      <c r="M3493" s="107">
        <f>COUNTA('Master Tables'!$D3493:$E3493,'Master Tables'!$I3493)+IF('Master Tables'!$J3493="Yes",1,0)</f>
        <v>0</v>
      </c>
      <c r="N3493" s="108">
        <f>IF('Master Tables'!$M3493&gt;0,4,0)</f>
        <v>0</v>
      </c>
    </row>
    <row r="3494" spans="1:14">
      <c r="A3494" s="109"/>
      <c r="B3494" s="110"/>
      <c r="C3494" s="110"/>
      <c r="D3494" s="110"/>
      <c r="E3494" s="110"/>
      <c r="F3494" s="110"/>
      <c r="G3494" s="110"/>
      <c r="H3494" s="109"/>
      <c r="I3494" s="109"/>
      <c r="J3494" s="109"/>
      <c r="K3494" s="109"/>
      <c r="L3494" s="107" t="str">
        <f>IF(COUNTA('Master Tables'!$A3494:$C3494)=0,"",IF(COUNTA('Master Tables'!$D3494:$E3494,'Master Tables'!$I3494)=3,"Yes","No"))</f>
        <v/>
      </c>
      <c r="M3494" s="107">
        <f>COUNTA('Master Tables'!$D3494:$E3494,'Master Tables'!$I3494)+IF('Master Tables'!$J3494="Yes",1,0)</f>
        <v>0</v>
      </c>
      <c r="N3494" s="108">
        <f>IF('Master Tables'!$M3494&gt;0,4,0)</f>
        <v>0</v>
      </c>
    </row>
    <row r="3495" spans="1:14">
      <c r="A3495" s="109"/>
      <c r="B3495" s="110"/>
      <c r="C3495" s="110"/>
      <c r="D3495" s="110"/>
      <c r="E3495" s="110"/>
      <c r="F3495" s="110"/>
      <c r="G3495" s="110"/>
      <c r="H3495" s="109"/>
      <c r="I3495" s="109"/>
      <c r="J3495" s="109"/>
      <c r="K3495" s="109"/>
      <c r="L3495" s="107" t="str">
        <f>IF(COUNTA('Master Tables'!$A3495:$C3495)=0,"",IF(COUNTA('Master Tables'!$D3495:$E3495,'Master Tables'!$I3495)=3,"Yes","No"))</f>
        <v/>
      </c>
      <c r="M3495" s="107">
        <f>COUNTA('Master Tables'!$D3495:$E3495,'Master Tables'!$I3495)+IF('Master Tables'!$J3495="Yes",1,0)</f>
        <v>0</v>
      </c>
      <c r="N3495" s="108">
        <f>IF('Master Tables'!$M3495&gt;0,4,0)</f>
        <v>0</v>
      </c>
    </row>
    <row r="3496" spans="1:14">
      <c r="A3496" s="109"/>
      <c r="B3496" s="110"/>
      <c r="C3496" s="110"/>
      <c r="D3496" s="110"/>
      <c r="E3496" s="110"/>
      <c r="F3496" s="110"/>
      <c r="G3496" s="110"/>
      <c r="H3496" s="109"/>
      <c r="I3496" s="109"/>
      <c r="J3496" s="109"/>
      <c r="K3496" s="109"/>
      <c r="L3496" s="107" t="str">
        <f>IF(COUNTA('Master Tables'!$A3496:$C3496)=0,"",IF(COUNTA('Master Tables'!$D3496:$E3496,'Master Tables'!$I3496)=3,"Yes","No"))</f>
        <v/>
      </c>
      <c r="M3496" s="107">
        <f>COUNTA('Master Tables'!$D3496:$E3496,'Master Tables'!$I3496)+IF('Master Tables'!$J3496="Yes",1,0)</f>
        <v>0</v>
      </c>
      <c r="N3496" s="108">
        <f>IF('Master Tables'!$M3496&gt;0,4,0)</f>
        <v>0</v>
      </c>
    </row>
    <row r="3497" spans="1:14">
      <c r="A3497" s="109"/>
      <c r="B3497" s="110"/>
      <c r="C3497" s="110"/>
      <c r="D3497" s="110"/>
      <c r="E3497" s="110"/>
      <c r="F3497" s="110"/>
      <c r="G3497" s="110"/>
      <c r="H3497" s="109"/>
      <c r="I3497" s="109"/>
      <c r="J3497" s="109"/>
      <c r="K3497" s="109"/>
      <c r="L3497" s="107" t="str">
        <f>IF(COUNTA('Master Tables'!$A3497:$C3497)=0,"",IF(COUNTA('Master Tables'!$D3497:$E3497,'Master Tables'!$I3497)=3,"Yes","No"))</f>
        <v/>
      </c>
      <c r="M3497" s="107">
        <f>COUNTA('Master Tables'!$D3497:$E3497,'Master Tables'!$I3497)+IF('Master Tables'!$J3497="Yes",1,0)</f>
        <v>0</v>
      </c>
      <c r="N3497" s="108">
        <f>IF('Master Tables'!$M3497&gt;0,4,0)</f>
        <v>0</v>
      </c>
    </row>
    <row r="3498" spans="1:14">
      <c r="A3498" s="109"/>
      <c r="B3498" s="110"/>
      <c r="C3498" s="110"/>
      <c r="D3498" s="110"/>
      <c r="E3498" s="110"/>
      <c r="F3498" s="110"/>
      <c r="G3498" s="110"/>
      <c r="H3498" s="109"/>
      <c r="I3498" s="109"/>
      <c r="J3498" s="109"/>
      <c r="K3498" s="109"/>
      <c r="L3498" s="107" t="str">
        <f>IF(COUNTA('Master Tables'!$A3498:$C3498)=0,"",IF(COUNTA('Master Tables'!$D3498:$E3498,'Master Tables'!$I3498)=3,"Yes","No"))</f>
        <v/>
      </c>
      <c r="M3498" s="107">
        <f>COUNTA('Master Tables'!$D3498:$E3498,'Master Tables'!$I3498)+IF('Master Tables'!$J3498="Yes",1,0)</f>
        <v>0</v>
      </c>
      <c r="N3498" s="108">
        <f>IF('Master Tables'!$M3498&gt;0,4,0)</f>
        <v>0</v>
      </c>
    </row>
    <row r="3499" spans="1:14">
      <c r="A3499" s="109"/>
      <c r="B3499" s="110"/>
      <c r="C3499" s="110"/>
      <c r="D3499" s="110"/>
      <c r="E3499" s="110"/>
      <c r="F3499" s="110"/>
      <c r="G3499" s="110"/>
      <c r="H3499" s="109"/>
      <c r="I3499" s="109"/>
      <c r="J3499" s="109"/>
      <c r="K3499" s="109"/>
      <c r="L3499" s="107" t="str">
        <f>IF(COUNTA('Master Tables'!$A3499:$C3499)=0,"",IF(COUNTA('Master Tables'!$D3499:$E3499,'Master Tables'!$I3499)=3,"Yes","No"))</f>
        <v/>
      </c>
      <c r="M3499" s="107">
        <f>COUNTA('Master Tables'!$D3499:$E3499,'Master Tables'!$I3499)+IF('Master Tables'!$J3499="Yes",1,0)</f>
        <v>0</v>
      </c>
      <c r="N3499" s="108">
        <f>IF('Master Tables'!$M3499&gt;0,4,0)</f>
        <v>0</v>
      </c>
    </row>
    <row r="3500" spans="1:14">
      <c r="A3500" s="109"/>
      <c r="B3500" s="110"/>
      <c r="C3500" s="110"/>
      <c r="D3500" s="110"/>
      <c r="E3500" s="110"/>
      <c r="F3500" s="110"/>
      <c r="G3500" s="110"/>
      <c r="H3500" s="109"/>
      <c r="I3500" s="109"/>
      <c r="J3500" s="109"/>
      <c r="K3500" s="109"/>
      <c r="L3500" s="107" t="str">
        <f>IF(COUNTA('Master Tables'!$A3500:$C3500)=0,"",IF(COUNTA('Master Tables'!$D3500:$E3500,'Master Tables'!$I3500)=3,"Yes","No"))</f>
        <v/>
      </c>
      <c r="M3500" s="107">
        <f>COUNTA('Master Tables'!$D3500:$E3500,'Master Tables'!$I3500)+IF('Master Tables'!$J3500="Yes",1,0)</f>
        <v>0</v>
      </c>
      <c r="N3500" s="108">
        <f>IF('Master Tables'!$M3500&gt;0,4,0)</f>
        <v>0</v>
      </c>
    </row>
    <row r="3501" spans="1:14">
      <c r="A3501" s="109"/>
      <c r="B3501" s="110"/>
      <c r="C3501" s="110"/>
      <c r="D3501" s="110"/>
      <c r="E3501" s="110"/>
      <c r="F3501" s="110"/>
      <c r="G3501" s="110"/>
      <c r="H3501" s="109"/>
      <c r="I3501" s="109"/>
      <c r="J3501" s="109"/>
      <c r="K3501" s="109"/>
      <c r="L3501" s="107" t="str">
        <f>IF(COUNTA('Master Tables'!$A3501:$C3501)=0,"",IF(COUNTA('Master Tables'!$D3501:$E3501,'Master Tables'!$I3501)=3,"Yes","No"))</f>
        <v/>
      </c>
      <c r="M3501" s="107">
        <f>COUNTA('Master Tables'!$D3501:$E3501,'Master Tables'!$I3501)+IF('Master Tables'!$J3501="Yes",1,0)</f>
        <v>0</v>
      </c>
      <c r="N3501" s="108">
        <f>IF('Master Tables'!$M3501&gt;0,4,0)</f>
        <v>0</v>
      </c>
    </row>
    <row r="3502" spans="1:14">
      <c r="A3502" s="109"/>
      <c r="B3502" s="110"/>
      <c r="C3502" s="110"/>
      <c r="D3502" s="110"/>
      <c r="E3502" s="110"/>
      <c r="F3502" s="110"/>
      <c r="G3502" s="110"/>
      <c r="H3502" s="109"/>
      <c r="I3502" s="109"/>
      <c r="J3502" s="109"/>
      <c r="K3502" s="109"/>
      <c r="L3502" s="107" t="str">
        <f>IF(COUNTA('Master Tables'!$A3502:$C3502)=0,"",IF(COUNTA('Master Tables'!$D3502:$E3502,'Master Tables'!$I3502)=3,"Yes","No"))</f>
        <v/>
      </c>
      <c r="M3502" s="107">
        <f>COUNTA('Master Tables'!$D3502:$E3502,'Master Tables'!$I3502)+IF('Master Tables'!$J3502="Yes",1,0)</f>
        <v>0</v>
      </c>
      <c r="N3502" s="108">
        <f>IF('Master Tables'!$M3502&gt;0,4,0)</f>
        <v>0</v>
      </c>
    </row>
    <row r="3503" spans="1:14">
      <c r="A3503" s="109"/>
      <c r="B3503" s="110"/>
      <c r="C3503" s="110"/>
      <c r="D3503" s="110"/>
      <c r="E3503" s="110"/>
      <c r="F3503" s="110"/>
      <c r="G3503" s="110"/>
      <c r="H3503" s="109"/>
      <c r="I3503" s="109"/>
      <c r="J3503" s="109"/>
      <c r="K3503" s="109"/>
      <c r="L3503" s="107" t="str">
        <f>IF(COUNTA('Master Tables'!$A3503:$C3503)=0,"",IF(COUNTA('Master Tables'!$D3503:$E3503,'Master Tables'!$I3503)=3,"Yes","No"))</f>
        <v/>
      </c>
      <c r="M3503" s="107">
        <f>COUNTA('Master Tables'!$D3503:$E3503,'Master Tables'!$I3503)+IF('Master Tables'!$J3503="Yes",1,0)</f>
        <v>0</v>
      </c>
      <c r="N3503" s="108">
        <f>IF('Master Tables'!$M3503&gt;0,4,0)</f>
        <v>0</v>
      </c>
    </row>
    <row r="3504" spans="1:14">
      <c r="A3504" s="109"/>
      <c r="B3504" s="110"/>
      <c r="C3504" s="110"/>
      <c r="D3504" s="110"/>
      <c r="E3504" s="110"/>
      <c r="F3504" s="110"/>
      <c r="G3504" s="110"/>
      <c r="H3504" s="109"/>
      <c r="I3504" s="109"/>
      <c r="J3504" s="109"/>
      <c r="K3504" s="109"/>
      <c r="L3504" s="107" t="str">
        <f>IF(COUNTA('Master Tables'!$A3504:$C3504)=0,"",IF(COUNTA('Master Tables'!$D3504:$E3504,'Master Tables'!$I3504)=3,"Yes","No"))</f>
        <v/>
      </c>
      <c r="M3504" s="107">
        <f>COUNTA('Master Tables'!$D3504:$E3504,'Master Tables'!$I3504)+IF('Master Tables'!$J3504="Yes",1,0)</f>
        <v>0</v>
      </c>
      <c r="N3504" s="108">
        <f>IF('Master Tables'!$M3504&gt;0,4,0)</f>
        <v>0</v>
      </c>
    </row>
    <row r="3505" spans="1:14">
      <c r="A3505" s="109"/>
      <c r="B3505" s="110"/>
      <c r="C3505" s="110"/>
      <c r="D3505" s="110"/>
      <c r="E3505" s="110"/>
      <c r="F3505" s="110"/>
      <c r="G3505" s="110"/>
      <c r="H3505" s="109"/>
      <c r="I3505" s="109"/>
      <c r="J3505" s="109"/>
      <c r="K3505" s="109"/>
      <c r="L3505" s="107" t="str">
        <f>IF(COUNTA('Master Tables'!$A3505:$C3505)=0,"",IF(COUNTA('Master Tables'!$D3505:$E3505,'Master Tables'!$I3505)=3,"Yes","No"))</f>
        <v/>
      </c>
      <c r="M3505" s="107">
        <f>COUNTA('Master Tables'!$D3505:$E3505,'Master Tables'!$I3505)+IF('Master Tables'!$J3505="Yes",1,0)</f>
        <v>0</v>
      </c>
      <c r="N3505" s="108">
        <f>IF('Master Tables'!$M3505&gt;0,4,0)</f>
        <v>0</v>
      </c>
    </row>
    <row r="3506" spans="1:14">
      <c r="A3506" s="109"/>
      <c r="B3506" s="110"/>
      <c r="C3506" s="110"/>
      <c r="D3506" s="110"/>
      <c r="E3506" s="110"/>
      <c r="F3506" s="110"/>
      <c r="G3506" s="110"/>
      <c r="H3506" s="109"/>
      <c r="I3506" s="109"/>
      <c r="J3506" s="109"/>
      <c r="K3506" s="109"/>
      <c r="L3506" s="107" t="str">
        <f>IF(COUNTA('Master Tables'!$A3506:$C3506)=0,"",IF(COUNTA('Master Tables'!$D3506:$E3506,'Master Tables'!$I3506)=3,"Yes","No"))</f>
        <v/>
      </c>
      <c r="M3506" s="107">
        <f>COUNTA('Master Tables'!$D3506:$E3506,'Master Tables'!$I3506)+IF('Master Tables'!$J3506="Yes",1,0)</f>
        <v>0</v>
      </c>
      <c r="N3506" s="108">
        <f>IF('Master Tables'!$M3506&gt;0,4,0)</f>
        <v>0</v>
      </c>
    </row>
    <row r="3507" spans="1:14">
      <c r="A3507" s="109"/>
      <c r="B3507" s="110"/>
      <c r="C3507" s="110"/>
      <c r="D3507" s="110"/>
      <c r="E3507" s="110"/>
      <c r="F3507" s="110"/>
      <c r="G3507" s="110"/>
      <c r="H3507" s="109"/>
      <c r="I3507" s="109"/>
      <c r="J3507" s="109"/>
      <c r="K3507" s="109"/>
      <c r="L3507" s="107" t="str">
        <f>IF(COUNTA('Master Tables'!$A3507:$C3507)=0,"",IF(COUNTA('Master Tables'!$D3507:$E3507,'Master Tables'!$I3507)=3,"Yes","No"))</f>
        <v/>
      </c>
      <c r="M3507" s="107">
        <f>COUNTA('Master Tables'!$D3507:$E3507,'Master Tables'!$I3507)+IF('Master Tables'!$J3507="Yes",1,0)</f>
        <v>0</v>
      </c>
      <c r="N3507" s="108">
        <f>IF('Master Tables'!$M3507&gt;0,4,0)</f>
        <v>0</v>
      </c>
    </row>
    <row r="3508" spans="1:14">
      <c r="A3508" s="109"/>
      <c r="B3508" s="110"/>
      <c r="C3508" s="110"/>
      <c r="D3508" s="110"/>
      <c r="E3508" s="110"/>
      <c r="F3508" s="110"/>
      <c r="G3508" s="110"/>
      <c r="H3508" s="109"/>
      <c r="I3508" s="109"/>
      <c r="J3508" s="109"/>
      <c r="K3508" s="109"/>
      <c r="L3508" s="107" t="str">
        <f>IF(COUNTA('Master Tables'!$A3508:$C3508)=0,"",IF(COUNTA('Master Tables'!$D3508:$E3508,'Master Tables'!$I3508)=3,"Yes","No"))</f>
        <v/>
      </c>
      <c r="M3508" s="107">
        <f>COUNTA('Master Tables'!$D3508:$E3508,'Master Tables'!$I3508)+IF('Master Tables'!$J3508="Yes",1,0)</f>
        <v>0</v>
      </c>
      <c r="N3508" s="108">
        <f>IF('Master Tables'!$M3508&gt;0,4,0)</f>
        <v>0</v>
      </c>
    </row>
    <row r="3509" spans="1:14">
      <c r="A3509" s="109"/>
      <c r="B3509" s="110"/>
      <c r="C3509" s="110"/>
      <c r="D3509" s="110"/>
      <c r="E3509" s="110"/>
      <c r="F3509" s="110"/>
      <c r="G3509" s="110"/>
      <c r="H3509" s="109"/>
      <c r="I3509" s="109"/>
      <c r="J3509" s="109"/>
      <c r="K3509" s="109"/>
      <c r="L3509" s="107" t="str">
        <f>IF(COUNTA('Master Tables'!$A3509:$C3509)=0,"",IF(COUNTA('Master Tables'!$D3509:$E3509,'Master Tables'!$I3509)=3,"Yes","No"))</f>
        <v/>
      </c>
      <c r="M3509" s="107">
        <f>COUNTA('Master Tables'!$D3509:$E3509,'Master Tables'!$I3509)+IF('Master Tables'!$J3509="Yes",1,0)</f>
        <v>0</v>
      </c>
      <c r="N3509" s="108">
        <f>IF('Master Tables'!$M3509&gt;0,4,0)</f>
        <v>0</v>
      </c>
    </row>
    <row r="3510" spans="1:14">
      <c r="A3510" s="109"/>
      <c r="B3510" s="110"/>
      <c r="C3510" s="110"/>
      <c r="D3510" s="110"/>
      <c r="E3510" s="110"/>
      <c r="F3510" s="110"/>
      <c r="G3510" s="110"/>
      <c r="H3510" s="109"/>
      <c r="I3510" s="109"/>
      <c r="J3510" s="109"/>
      <c r="K3510" s="109"/>
      <c r="L3510" s="107" t="str">
        <f>IF(COUNTA('Master Tables'!$A3510:$C3510)=0,"",IF(COUNTA('Master Tables'!$D3510:$E3510,'Master Tables'!$I3510)=3,"Yes","No"))</f>
        <v/>
      </c>
      <c r="M3510" s="107">
        <f>COUNTA('Master Tables'!$D3510:$E3510,'Master Tables'!$I3510)+IF('Master Tables'!$J3510="Yes",1,0)</f>
        <v>0</v>
      </c>
      <c r="N3510" s="108">
        <f>IF('Master Tables'!$M3510&gt;0,4,0)</f>
        <v>0</v>
      </c>
    </row>
    <row r="3511" spans="1:14">
      <c r="A3511" s="109"/>
      <c r="B3511" s="110"/>
      <c r="C3511" s="110"/>
      <c r="D3511" s="110"/>
      <c r="E3511" s="110"/>
      <c r="F3511" s="110"/>
      <c r="G3511" s="110"/>
      <c r="H3511" s="109"/>
      <c r="I3511" s="109"/>
      <c r="J3511" s="109"/>
      <c r="K3511" s="109"/>
      <c r="L3511" s="107" t="str">
        <f>IF(COUNTA('Master Tables'!$A3511:$C3511)=0,"",IF(COUNTA('Master Tables'!$D3511:$E3511,'Master Tables'!$I3511)=3,"Yes","No"))</f>
        <v/>
      </c>
      <c r="M3511" s="107">
        <f>COUNTA('Master Tables'!$D3511:$E3511,'Master Tables'!$I3511)+IF('Master Tables'!$J3511="Yes",1,0)</f>
        <v>0</v>
      </c>
      <c r="N3511" s="108">
        <f>IF('Master Tables'!$M3511&gt;0,4,0)</f>
        <v>0</v>
      </c>
    </row>
    <row r="3512" spans="1:14">
      <c r="A3512" s="109"/>
      <c r="B3512" s="110"/>
      <c r="C3512" s="110"/>
      <c r="D3512" s="110"/>
      <c r="E3512" s="110"/>
      <c r="F3512" s="110"/>
      <c r="G3512" s="110"/>
      <c r="H3512" s="109"/>
      <c r="I3512" s="109"/>
      <c r="J3512" s="109"/>
      <c r="K3512" s="109"/>
      <c r="L3512" s="107" t="str">
        <f>IF(COUNTA('Master Tables'!$A3512:$C3512)=0,"",IF(COUNTA('Master Tables'!$D3512:$E3512,'Master Tables'!$I3512)=3,"Yes","No"))</f>
        <v/>
      </c>
      <c r="M3512" s="107">
        <f>COUNTA('Master Tables'!$D3512:$E3512,'Master Tables'!$I3512)+IF('Master Tables'!$J3512="Yes",1,0)</f>
        <v>0</v>
      </c>
      <c r="N3512" s="108">
        <f>IF('Master Tables'!$M3512&gt;0,4,0)</f>
        <v>0</v>
      </c>
    </row>
    <row r="3513" spans="1:14">
      <c r="A3513" s="109"/>
      <c r="B3513" s="110"/>
      <c r="C3513" s="110"/>
      <c r="D3513" s="110"/>
      <c r="E3513" s="110"/>
      <c r="F3513" s="110"/>
      <c r="G3513" s="110"/>
      <c r="H3513" s="109"/>
      <c r="I3513" s="109"/>
      <c r="J3513" s="109"/>
      <c r="K3513" s="109"/>
      <c r="L3513" s="107" t="str">
        <f>IF(COUNTA('Master Tables'!$A3513:$C3513)=0,"",IF(COUNTA('Master Tables'!$D3513:$E3513,'Master Tables'!$I3513)=3,"Yes","No"))</f>
        <v/>
      </c>
      <c r="M3513" s="107">
        <f>COUNTA('Master Tables'!$D3513:$E3513,'Master Tables'!$I3513)+IF('Master Tables'!$J3513="Yes",1,0)</f>
        <v>0</v>
      </c>
      <c r="N3513" s="108">
        <f>IF('Master Tables'!$M3513&gt;0,4,0)</f>
        <v>0</v>
      </c>
    </row>
    <row r="3514" spans="1:14">
      <c r="A3514" s="109"/>
      <c r="B3514" s="110"/>
      <c r="C3514" s="110"/>
      <c r="D3514" s="110"/>
      <c r="E3514" s="110"/>
      <c r="F3514" s="110"/>
      <c r="G3514" s="110"/>
      <c r="H3514" s="109"/>
      <c r="I3514" s="109"/>
      <c r="J3514" s="109"/>
      <c r="K3514" s="109"/>
      <c r="L3514" s="107" t="str">
        <f>IF(COUNTA('Master Tables'!$A3514:$C3514)=0,"",IF(COUNTA('Master Tables'!$D3514:$E3514,'Master Tables'!$I3514)=3,"Yes","No"))</f>
        <v/>
      </c>
      <c r="M3514" s="107">
        <f>COUNTA('Master Tables'!$D3514:$E3514,'Master Tables'!$I3514)+IF('Master Tables'!$J3514="Yes",1,0)</f>
        <v>0</v>
      </c>
      <c r="N3514" s="108">
        <f>IF('Master Tables'!$M3514&gt;0,4,0)</f>
        <v>0</v>
      </c>
    </row>
    <row r="3515" spans="1:14">
      <c r="A3515" s="109"/>
      <c r="B3515" s="110"/>
      <c r="C3515" s="110"/>
      <c r="D3515" s="110"/>
      <c r="E3515" s="110"/>
      <c r="F3515" s="110"/>
      <c r="G3515" s="110"/>
      <c r="H3515" s="109"/>
      <c r="I3515" s="109"/>
      <c r="J3515" s="109"/>
      <c r="K3515" s="109"/>
      <c r="L3515" s="107" t="str">
        <f>IF(COUNTA('Master Tables'!$A3515:$C3515)=0,"",IF(COUNTA('Master Tables'!$D3515:$E3515,'Master Tables'!$I3515)=3,"Yes","No"))</f>
        <v/>
      </c>
      <c r="M3515" s="107">
        <f>COUNTA('Master Tables'!$D3515:$E3515,'Master Tables'!$I3515)+IF('Master Tables'!$J3515="Yes",1,0)</f>
        <v>0</v>
      </c>
      <c r="N3515" s="108">
        <f>IF('Master Tables'!$M3515&gt;0,4,0)</f>
        <v>0</v>
      </c>
    </row>
    <row r="3516" spans="1:14">
      <c r="A3516" s="109"/>
      <c r="B3516" s="110"/>
      <c r="C3516" s="110"/>
      <c r="D3516" s="110"/>
      <c r="E3516" s="110"/>
      <c r="F3516" s="110"/>
      <c r="G3516" s="110"/>
      <c r="H3516" s="109"/>
      <c r="I3516" s="109"/>
      <c r="J3516" s="109"/>
      <c r="K3516" s="109"/>
      <c r="L3516" s="107" t="str">
        <f>IF(COUNTA('Master Tables'!$A3516:$C3516)=0,"",IF(COUNTA('Master Tables'!$D3516:$E3516,'Master Tables'!$I3516)=3,"Yes","No"))</f>
        <v/>
      </c>
      <c r="M3516" s="107">
        <f>COUNTA('Master Tables'!$D3516:$E3516,'Master Tables'!$I3516)+IF('Master Tables'!$J3516="Yes",1,0)</f>
        <v>0</v>
      </c>
      <c r="N3516" s="108">
        <f>IF('Master Tables'!$M3516&gt;0,4,0)</f>
        <v>0</v>
      </c>
    </row>
    <row r="3517" spans="1:14">
      <c r="A3517" s="109"/>
      <c r="B3517" s="110"/>
      <c r="C3517" s="110"/>
      <c r="D3517" s="110"/>
      <c r="E3517" s="110"/>
      <c r="F3517" s="110"/>
      <c r="G3517" s="110"/>
      <c r="H3517" s="109"/>
      <c r="I3517" s="109"/>
      <c r="J3517" s="109"/>
      <c r="K3517" s="109"/>
      <c r="L3517" s="107" t="str">
        <f>IF(COUNTA('Master Tables'!$A3517:$C3517)=0,"",IF(COUNTA('Master Tables'!$D3517:$E3517,'Master Tables'!$I3517)=3,"Yes","No"))</f>
        <v/>
      </c>
      <c r="M3517" s="107">
        <f>COUNTA('Master Tables'!$D3517:$E3517,'Master Tables'!$I3517)+IF('Master Tables'!$J3517="Yes",1,0)</f>
        <v>0</v>
      </c>
      <c r="N3517" s="108">
        <f>IF('Master Tables'!$M3517&gt;0,4,0)</f>
        <v>0</v>
      </c>
    </row>
    <row r="3518" spans="1:14">
      <c r="A3518" s="109"/>
      <c r="B3518" s="110"/>
      <c r="C3518" s="110"/>
      <c r="D3518" s="110"/>
      <c r="E3518" s="110"/>
      <c r="F3518" s="110"/>
      <c r="G3518" s="110"/>
      <c r="H3518" s="109"/>
      <c r="I3518" s="109"/>
      <c r="J3518" s="109"/>
      <c r="K3518" s="109"/>
      <c r="L3518" s="107" t="str">
        <f>IF(COUNTA('Master Tables'!$A3518:$C3518)=0,"",IF(COUNTA('Master Tables'!$D3518:$E3518,'Master Tables'!$I3518)=3,"Yes","No"))</f>
        <v/>
      </c>
      <c r="M3518" s="107">
        <f>COUNTA('Master Tables'!$D3518:$E3518,'Master Tables'!$I3518)+IF('Master Tables'!$J3518="Yes",1,0)</f>
        <v>0</v>
      </c>
      <c r="N3518" s="108">
        <f>IF('Master Tables'!$M3518&gt;0,4,0)</f>
        <v>0</v>
      </c>
    </row>
    <row r="3519" spans="1:14">
      <c r="A3519" s="109"/>
      <c r="B3519" s="110"/>
      <c r="C3519" s="110"/>
      <c r="D3519" s="110"/>
      <c r="E3519" s="110"/>
      <c r="F3519" s="110"/>
      <c r="G3519" s="110"/>
      <c r="H3519" s="109"/>
      <c r="I3519" s="109"/>
      <c r="J3519" s="109"/>
      <c r="K3519" s="109"/>
      <c r="L3519" s="107" t="str">
        <f>IF(COUNTA('Master Tables'!$A3519:$C3519)=0,"",IF(COUNTA('Master Tables'!$D3519:$E3519,'Master Tables'!$I3519)=3,"Yes","No"))</f>
        <v/>
      </c>
      <c r="M3519" s="107">
        <f>COUNTA('Master Tables'!$D3519:$E3519,'Master Tables'!$I3519)+IF('Master Tables'!$J3519="Yes",1,0)</f>
        <v>0</v>
      </c>
      <c r="N3519" s="108">
        <f>IF('Master Tables'!$M3519&gt;0,4,0)</f>
        <v>0</v>
      </c>
    </row>
    <row r="3520" spans="1:14">
      <c r="A3520" s="109"/>
      <c r="B3520" s="110"/>
      <c r="C3520" s="110"/>
      <c r="D3520" s="110"/>
      <c r="E3520" s="110"/>
      <c r="F3520" s="110"/>
      <c r="G3520" s="110"/>
      <c r="H3520" s="109"/>
      <c r="I3520" s="109"/>
      <c r="J3520" s="109"/>
      <c r="K3520" s="109"/>
      <c r="L3520" s="107" t="str">
        <f>IF(COUNTA('Master Tables'!$A3520:$C3520)=0,"",IF(COUNTA('Master Tables'!$D3520:$E3520,'Master Tables'!$I3520)=3,"Yes","No"))</f>
        <v/>
      </c>
      <c r="M3520" s="107">
        <f>COUNTA('Master Tables'!$D3520:$E3520,'Master Tables'!$I3520)+IF('Master Tables'!$J3520="Yes",1,0)</f>
        <v>0</v>
      </c>
      <c r="N3520" s="108">
        <f>IF('Master Tables'!$M3520&gt;0,4,0)</f>
        <v>0</v>
      </c>
    </row>
    <row r="3521" spans="1:14">
      <c r="A3521" s="109"/>
      <c r="B3521" s="110"/>
      <c r="C3521" s="110"/>
      <c r="D3521" s="110"/>
      <c r="E3521" s="110"/>
      <c r="F3521" s="110"/>
      <c r="G3521" s="110"/>
      <c r="H3521" s="109"/>
      <c r="I3521" s="109"/>
      <c r="J3521" s="109"/>
      <c r="K3521" s="109"/>
      <c r="L3521" s="107" t="str">
        <f>IF(COUNTA('Master Tables'!$A3521:$C3521)=0,"",IF(COUNTA('Master Tables'!$D3521:$E3521,'Master Tables'!$I3521)=3,"Yes","No"))</f>
        <v/>
      </c>
      <c r="M3521" s="107">
        <f>COUNTA('Master Tables'!$D3521:$E3521,'Master Tables'!$I3521)+IF('Master Tables'!$J3521="Yes",1,0)</f>
        <v>0</v>
      </c>
      <c r="N3521" s="108">
        <f>IF('Master Tables'!$M3521&gt;0,4,0)</f>
        <v>0</v>
      </c>
    </row>
    <row r="3522" spans="1:14">
      <c r="A3522" s="109"/>
      <c r="B3522" s="110"/>
      <c r="C3522" s="110"/>
      <c r="D3522" s="110"/>
      <c r="E3522" s="110"/>
      <c r="F3522" s="110"/>
      <c r="G3522" s="110"/>
      <c r="H3522" s="109"/>
      <c r="I3522" s="109"/>
      <c r="J3522" s="109"/>
      <c r="K3522" s="109"/>
      <c r="L3522" s="107" t="str">
        <f>IF(COUNTA('Master Tables'!$A3522:$C3522)=0,"",IF(COUNTA('Master Tables'!$D3522:$E3522,'Master Tables'!$I3522)=3,"Yes","No"))</f>
        <v/>
      </c>
      <c r="M3522" s="107">
        <f>COUNTA('Master Tables'!$D3522:$E3522,'Master Tables'!$I3522)+IF('Master Tables'!$J3522="Yes",1,0)</f>
        <v>0</v>
      </c>
      <c r="N3522" s="108">
        <f>IF('Master Tables'!$M3522&gt;0,4,0)</f>
        <v>0</v>
      </c>
    </row>
    <row r="3523" spans="1:14">
      <c r="A3523" s="109"/>
      <c r="B3523" s="110"/>
      <c r="C3523" s="110"/>
      <c r="D3523" s="110"/>
      <c r="E3523" s="110"/>
      <c r="F3523" s="110"/>
      <c r="G3523" s="110"/>
      <c r="H3523" s="109"/>
      <c r="I3523" s="109"/>
      <c r="J3523" s="109"/>
      <c r="K3523" s="109"/>
      <c r="L3523" s="107" t="str">
        <f>IF(COUNTA('Master Tables'!$A3523:$C3523)=0,"",IF(COUNTA('Master Tables'!$D3523:$E3523,'Master Tables'!$I3523)=3,"Yes","No"))</f>
        <v/>
      </c>
      <c r="M3523" s="107">
        <f>COUNTA('Master Tables'!$D3523:$E3523,'Master Tables'!$I3523)+IF('Master Tables'!$J3523="Yes",1,0)</f>
        <v>0</v>
      </c>
      <c r="N3523" s="108">
        <f>IF('Master Tables'!$M3523&gt;0,4,0)</f>
        <v>0</v>
      </c>
    </row>
    <row r="3524" spans="1:14">
      <c r="A3524" s="109"/>
      <c r="B3524" s="110"/>
      <c r="C3524" s="110"/>
      <c r="D3524" s="110"/>
      <c r="E3524" s="110"/>
      <c r="F3524" s="110"/>
      <c r="G3524" s="110"/>
      <c r="H3524" s="109"/>
      <c r="I3524" s="109"/>
      <c r="J3524" s="109"/>
      <c r="K3524" s="109"/>
      <c r="L3524" s="107" t="str">
        <f>IF(COUNTA('Master Tables'!$A3524:$C3524)=0,"",IF(COUNTA('Master Tables'!$D3524:$E3524,'Master Tables'!$I3524)=3,"Yes","No"))</f>
        <v/>
      </c>
      <c r="M3524" s="107">
        <f>COUNTA('Master Tables'!$D3524:$E3524,'Master Tables'!$I3524)+IF('Master Tables'!$J3524="Yes",1,0)</f>
        <v>0</v>
      </c>
      <c r="N3524" s="108">
        <f>IF('Master Tables'!$M3524&gt;0,4,0)</f>
        <v>0</v>
      </c>
    </row>
    <row r="3525" spans="1:14">
      <c r="A3525" s="109"/>
      <c r="B3525" s="110"/>
      <c r="C3525" s="110"/>
      <c r="D3525" s="110"/>
      <c r="E3525" s="110"/>
      <c r="F3525" s="110"/>
      <c r="G3525" s="110"/>
      <c r="H3525" s="109"/>
      <c r="I3525" s="109"/>
      <c r="J3525" s="109"/>
      <c r="K3525" s="109"/>
      <c r="L3525" s="107" t="str">
        <f>IF(COUNTA('Master Tables'!$A3525:$C3525)=0,"",IF(COUNTA('Master Tables'!$D3525:$E3525,'Master Tables'!$I3525)=3,"Yes","No"))</f>
        <v/>
      </c>
      <c r="M3525" s="107">
        <f>COUNTA('Master Tables'!$D3525:$E3525,'Master Tables'!$I3525)+IF('Master Tables'!$J3525="Yes",1,0)</f>
        <v>0</v>
      </c>
      <c r="N3525" s="108">
        <f>IF('Master Tables'!$M3525&gt;0,4,0)</f>
        <v>0</v>
      </c>
    </row>
    <row r="3526" spans="1:14">
      <c r="A3526" s="109"/>
      <c r="B3526" s="110"/>
      <c r="C3526" s="110"/>
      <c r="D3526" s="110"/>
      <c r="E3526" s="110"/>
      <c r="F3526" s="110"/>
      <c r="G3526" s="110"/>
      <c r="H3526" s="109"/>
      <c r="I3526" s="109"/>
      <c r="J3526" s="109"/>
      <c r="K3526" s="109"/>
      <c r="L3526" s="107" t="str">
        <f>IF(COUNTA('Master Tables'!$A3526:$C3526)=0,"",IF(COUNTA('Master Tables'!$D3526:$E3526,'Master Tables'!$I3526)=3,"Yes","No"))</f>
        <v/>
      </c>
      <c r="M3526" s="107">
        <f>COUNTA('Master Tables'!$D3526:$E3526,'Master Tables'!$I3526)+IF('Master Tables'!$J3526="Yes",1,0)</f>
        <v>0</v>
      </c>
      <c r="N3526" s="108">
        <f>IF('Master Tables'!$M3526&gt;0,4,0)</f>
        <v>0</v>
      </c>
    </row>
    <row r="3527" spans="1:14">
      <c r="A3527" s="109"/>
      <c r="B3527" s="110"/>
      <c r="C3527" s="110"/>
      <c r="D3527" s="110"/>
      <c r="E3527" s="110"/>
      <c r="F3527" s="110"/>
      <c r="G3527" s="110"/>
      <c r="H3527" s="109"/>
      <c r="I3527" s="109"/>
      <c r="J3527" s="109"/>
      <c r="K3527" s="109"/>
      <c r="L3527" s="107" t="str">
        <f>IF(COUNTA('Master Tables'!$A3527:$C3527)=0,"",IF(COUNTA('Master Tables'!$D3527:$E3527,'Master Tables'!$I3527)=3,"Yes","No"))</f>
        <v/>
      </c>
      <c r="M3527" s="107">
        <f>COUNTA('Master Tables'!$D3527:$E3527,'Master Tables'!$I3527)+IF('Master Tables'!$J3527="Yes",1,0)</f>
        <v>0</v>
      </c>
      <c r="N3527" s="108">
        <f>IF('Master Tables'!$M3527&gt;0,4,0)</f>
        <v>0</v>
      </c>
    </row>
    <row r="3528" spans="1:14">
      <c r="A3528" s="109"/>
      <c r="B3528" s="110"/>
      <c r="C3528" s="110"/>
      <c r="D3528" s="110"/>
      <c r="E3528" s="110"/>
      <c r="F3528" s="110"/>
      <c r="G3528" s="110"/>
      <c r="H3528" s="109"/>
      <c r="I3528" s="109"/>
      <c r="J3528" s="109"/>
      <c r="K3528" s="109"/>
      <c r="L3528" s="107" t="str">
        <f>IF(COUNTA('Master Tables'!$A3528:$C3528)=0,"",IF(COUNTA('Master Tables'!$D3528:$E3528,'Master Tables'!$I3528)=3,"Yes","No"))</f>
        <v/>
      </c>
      <c r="M3528" s="107">
        <f>COUNTA('Master Tables'!$D3528:$E3528,'Master Tables'!$I3528)+IF('Master Tables'!$J3528="Yes",1,0)</f>
        <v>0</v>
      </c>
      <c r="N3528" s="108">
        <f>IF('Master Tables'!$M3528&gt;0,4,0)</f>
        <v>0</v>
      </c>
    </row>
    <row r="3529" spans="1:14">
      <c r="A3529" s="109"/>
      <c r="B3529" s="110"/>
      <c r="C3529" s="110"/>
      <c r="D3529" s="110"/>
      <c r="E3529" s="110"/>
      <c r="F3529" s="110"/>
      <c r="G3529" s="110"/>
      <c r="H3529" s="109"/>
      <c r="I3529" s="109"/>
      <c r="J3529" s="109"/>
      <c r="K3529" s="109"/>
      <c r="L3529" s="107" t="str">
        <f>IF(COUNTA('Master Tables'!$A3529:$C3529)=0,"",IF(COUNTA('Master Tables'!$D3529:$E3529,'Master Tables'!$I3529)=3,"Yes","No"))</f>
        <v/>
      </c>
      <c r="M3529" s="107">
        <f>COUNTA('Master Tables'!$D3529:$E3529,'Master Tables'!$I3529)+IF('Master Tables'!$J3529="Yes",1,0)</f>
        <v>0</v>
      </c>
      <c r="N3529" s="108">
        <f>IF('Master Tables'!$M3529&gt;0,4,0)</f>
        <v>0</v>
      </c>
    </row>
    <row r="3530" spans="1:14">
      <c r="A3530" s="109"/>
      <c r="B3530" s="110"/>
      <c r="C3530" s="110"/>
      <c r="D3530" s="110"/>
      <c r="E3530" s="110"/>
      <c r="F3530" s="110"/>
      <c r="G3530" s="110"/>
      <c r="H3530" s="109"/>
      <c r="I3530" s="109"/>
      <c r="J3530" s="109"/>
      <c r="K3530" s="109"/>
      <c r="L3530" s="107" t="str">
        <f>IF(COUNTA('Master Tables'!$A3530:$C3530)=0,"",IF(COUNTA('Master Tables'!$D3530:$E3530,'Master Tables'!$I3530)=3,"Yes","No"))</f>
        <v/>
      </c>
      <c r="M3530" s="107">
        <f>COUNTA('Master Tables'!$D3530:$E3530,'Master Tables'!$I3530)+IF('Master Tables'!$J3530="Yes",1,0)</f>
        <v>0</v>
      </c>
      <c r="N3530" s="108">
        <f>IF('Master Tables'!$M3530&gt;0,4,0)</f>
        <v>0</v>
      </c>
    </row>
    <row r="3531" spans="1:14">
      <c r="A3531" s="109"/>
      <c r="B3531" s="110"/>
      <c r="C3531" s="110"/>
      <c r="D3531" s="110"/>
      <c r="E3531" s="110"/>
      <c r="F3531" s="110"/>
      <c r="G3531" s="110"/>
      <c r="H3531" s="109"/>
      <c r="I3531" s="109"/>
      <c r="J3531" s="109"/>
      <c r="K3531" s="109"/>
      <c r="L3531" s="107" t="str">
        <f>IF(COUNTA('Master Tables'!$A3531:$C3531)=0,"",IF(COUNTA('Master Tables'!$D3531:$E3531,'Master Tables'!$I3531)=3,"Yes","No"))</f>
        <v/>
      </c>
      <c r="M3531" s="107">
        <f>COUNTA('Master Tables'!$D3531:$E3531,'Master Tables'!$I3531)+IF('Master Tables'!$J3531="Yes",1,0)</f>
        <v>0</v>
      </c>
      <c r="N3531" s="108">
        <f>IF('Master Tables'!$M3531&gt;0,4,0)</f>
        <v>0</v>
      </c>
    </row>
    <row r="3532" spans="1:14">
      <c r="A3532" s="109"/>
      <c r="B3532" s="110"/>
      <c r="C3532" s="110"/>
      <c r="D3532" s="110"/>
      <c r="E3532" s="110"/>
      <c r="F3532" s="110"/>
      <c r="G3532" s="110"/>
      <c r="H3532" s="109"/>
      <c r="I3532" s="109"/>
      <c r="J3532" s="109"/>
      <c r="K3532" s="109"/>
      <c r="L3532" s="107" t="str">
        <f>IF(COUNTA('Master Tables'!$A3532:$C3532)=0,"",IF(COUNTA('Master Tables'!$D3532:$E3532,'Master Tables'!$I3532)=3,"Yes","No"))</f>
        <v/>
      </c>
      <c r="M3532" s="107">
        <f>COUNTA('Master Tables'!$D3532:$E3532,'Master Tables'!$I3532)+IF('Master Tables'!$J3532="Yes",1,0)</f>
        <v>0</v>
      </c>
      <c r="N3532" s="108">
        <f>IF('Master Tables'!$M3532&gt;0,4,0)</f>
        <v>0</v>
      </c>
    </row>
    <row r="3533" spans="1:14">
      <c r="A3533" s="109"/>
      <c r="B3533" s="110"/>
      <c r="C3533" s="110"/>
      <c r="D3533" s="110"/>
      <c r="E3533" s="110"/>
      <c r="F3533" s="110"/>
      <c r="G3533" s="110"/>
      <c r="H3533" s="109"/>
      <c r="I3533" s="109"/>
      <c r="J3533" s="109"/>
      <c r="K3533" s="109"/>
      <c r="L3533" s="107" t="str">
        <f>IF(COUNTA('Master Tables'!$A3533:$C3533)=0,"",IF(COUNTA('Master Tables'!$D3533:$E3533,'Master Tables'!$I3533)=3,"Yes","No"))</f>
        <v/>
      </c>
      <c r="M3533" s="107">
        <f>COUNTA('Master Tables'!$D3533:$E3533,'Master Tables'!$I3533)+IF('Master Tables'!$J3533="Yes",1,0)</f>
        <v>0</v>
      </c>
      <c r="N3533" s="108">
        <f>IF('Master Tables'!$M3533&gt;0,4,0)</f>
        <v>0</v>
      </c>
    </row>
    <row r="3534" spans="1:14">
      <c r="A3534" s="109"/>
      <c r="B3534" s="110"/>
      <c r="C3534" s="110"/>
      <c r="D3534" s="110"/>
      <c r="E3534" s="110"/>
      <c r="F3534" s="110"/>
      <c r="G3534" s="110"/>
      <c r="H3534" s="109"/>
      <c r="I3534" s="109"/>
      <c r="J3534" s="109"/>
      <c r="K3534" s="109"/>
      <c r="L3534" s="107" t="str">
        <f>IF(COUNTA('Master Tables'!$A3534:$C3534)=0,"",IF(COUNTA('Master Tables'!$D3534:$E3534,'Master Tables'!$I3534)=3,"Yes","No"))</f>
        <v/>
      </c>
      <c r="M3534" s="107">
        <f>COUNTA('Master Tables'!$D3534:$E3534,'Master Tables'!$I3534)+IF('Master Tables'!$J3534="Yes",1,0)</f>
        <v>0</v>
      </c>
      <c r="N3534" s="108">
        <f>IF('Master Tables'!$M3534&gt;0,4,0)</f>
        <v>0</v>
      </c>
    </row>
    <row r="3535" spans="1:14">
      <c r="A3535" s="109"/>
      <c r="B3535" s="110"/>
      <c r="C3535" s="110"/>
      <c r="D3535" s="110"/>
      <c r="E3535" s="110"/>
      <c r="F3535" s="110"/>
      <c r="G3535" s="110"/>
      <c r="H3535" s="109"/>
      <c r="I3535" s="109"/>
      <c r="J3535" s="109"/>
      <c r="K3535" s="109"/>
      <c r="L3535" s="107" t="str">
        <f>IF(COUNTA('Master Tables'!$A3535:$C3535)=0,"",IF(COUNTA('Master Tables'!$D3535:$E3535,'Master Tables'!$I3535)=3,"Yes","No"))</f>
        <v/>
      </c>
      <c r="M3535" s="107">
        <f>COUNTA('Master Tables'!$D3535:$E3535,'Master Tables'!$I3535)+IF('Master Tables'!$J3535="Yes",1,0)</f>
        <v>0</v>
      </c>
      <c r="N3535" s="108">
        <f>IF('Master Tables'!$M3535&gt;0,4,0)</f>
        <v>0</v>
      </c>
    </row>
    <row r="3536" spans="1:14">
      <c r="A3536" s="109"/>
      <c r="B3536" s="110"/>
      <c r="C3536" s="110"/>
      <c r="D3536" s="110"/>
      <c r="E3536" s="110"/>
      <c r="F3536" s="110"/>
      <c r="G3536" s="110"/>
      <c r="H3536" s="109"/>
      <c r="I3536" s="109"/>
      <c r="J3536" s="109"/>
      <c r="K3536" s="109"/>
      <c r="L3536" s="107" t="str">
        <f>IF(COUNTA('Master Tables'!$A3536:$C3536)=0,"",IF(COUNTA('Master Tables'!$D3536:$E3536,'Master Tables'!$I3536)=3,"Yes","No"))</f>
        <v/>
      </c>
      <c r="M3536" s="107">
        <f>COUNTA('Master Tables'!$D3536:$E3536,'Master Tables'!$I3536)+IF('Master Tables'!$J3536="Yes",1,0)</f>
        <v>0</v>
      </c>
      <c r="N3536" s="108">
        <f>IF('Master Tables'!$M3536&gt;0,4,0)</f>
        <v>0</v>
      </c>
    </row>
    <row r="3537" spans="1:14">
      <c r="A3537" s="109"/>
      <c r="B3537" s="110"/>
      <c r="C3537" s="110"/>
      <c r="D3537" s="110"/>
      <c r="E3537" s="110"/>
      <c r="F3537" s="110"/>
      <c r="G3537" s="110"/>
      <c r="H3537" s="109"/>
      <c r="I3537" s="109"/>
      <c r="J3537" s="109"/>
      <c r="K3537" s="109"/>
      <c r="L3537" s="107" t="str">
        <f>IF(COUNTA('Master Tables'!$A3537:$C3537)=0,"",IF(COUNTA('Master Tables'!$D3537:$E3537,'Master Tables'!$I3537)=3,"Yes","No"))</f>
        <v/>
      </c>
      <c r="M3537" s="107">
        <f>COUNTA('Master Tables'!$D3537:$E3537,'Master Tables'!$I3537)+IF('Master Tables'!$J3537="Yes",1,0)</f>
        <v>0</v>
      </c>
      <c r="N3537" s="108">
        <f>IF('Master Tables'!$M3537&gt;0,4,0)</f>
        <v>0</v>
      </c>
    </row>
    <row r="3538" spans="1:14">
      <c r="A3538" s="109"/>
      <c r="B3538" s="110"/>
      <c r="C3538" s="110"/>
      <c r="D3538" s="110"/>
      <c r="E3538" s="110"/>
      <c r="F3538" s="110"/>
      <c r="G3538" s="110"/>
      <c r="H3538" s="109"/>
      <c r="I3538" s="109"/>
      <c r="J3538" s="109"/>
      <c r="K3538" s="109"/>
      <c r="L3538" s="107" t="str">
        <f>IF(COUNTA('Master Tables'!$A3538:$C3538)=0,"",IF(COUNTA('Master Tables'!$D3538:$E3538,'Master Tables'!$I3538)=3,"Yes","No"))</f>
        <v/>
      </c>
      <c r="M3538" s="107">
        <f>COUNTA('Master Tables'!$D3538:$E3538,'Master Tables'!$I3538)+IF('Master Tables'!$J3538="Yes",1,0)</f>
        <v>0</v>
      </c>
      <c r="N3538" s="108">
        <f>IF('Master Tables'!$M3538&gt;0,4,0)</f>
        <v>0</v>
      </c>
    </row>
    <row r="3539" spans="1:14">
      <c r="A3539" s="109"/>
      <c r="B3539" s="110"/>
      <c r="C3539" s="110"/>
      <c r="D3539" s="110"/>
      <c r="E3539" s="110"/>
      <c r="F3539" s="110"/>
      <c r="G3539" s="110"/>
      <c r="H3539" s="109"/>
      <c r="I3539" s="109"/>
      <c r="J3539" s="109"/>
      <c r="K3539" s="109"/>
      <c r="L3539" s="107" t="str">
        <f>IF(COUNTA('Master Tables'!$A3539:$C3539)=0,"",IF(COUNTA('Master Tables'!$D3539:$E3539,'Master Tables'!$I3539)=3,"Yes","No"))</f>
        <v/>
      </c>
      <c r="M3539" s="107">
        <f>COUNTA('Master Tables'!$D3539:$E3539,'Master Tables'!$I3539)+IF('Master Tables'!$J3539="Yes",1,0)</f>
        <v>0</v>
      </c>
      <c r="N3539" s="108">
        <f>IF('Master Tables'!$M3539&gt;0,4,0)</f>
        <v>0</v>
      </c>
    </row>
    <row r="3540" spans="1:14">
      <c r="A3540" s="109"/>
      <c r="B3540" s="110"/>
      <c r="C3540" s="110"/>
      <c r="D3540" s="110"/>
      <c r="E3540" s="110"/>
      <c r="F3540" s="110"/>
      <c r="G3540" s="110"/>
      <c r="H3540" s="109"/>
      <c r="I3540" s="109"/>
      <c r="J3540" s="109"/>
      <c r="K3540" s="109"/>
      <c r="L3540" s="107" t="str">
        <f>IF(COUNTA('Master Tables'!$A3540:$C3540)=0,"",IF(COUNTA('Master Tables'!$D3540:$E3540,'Master Tables'!$I3540)=3,"Yes","No"))</f>
        <v/>
      </c>
      <c r="M3540" s="107">
        <f>COUNTA('Master Tables'!$D3540:$E3540,'Master Tables'!$I3540)+IF('Master Tables'!$J3540="Yes",1,0)</f>
        <v>0</v>
      </c>
      <c r="N3540" s="108">
        <f>IF('Master Tables'!$M3540&gt;0,4,0)</f>
        <v>0</v>
      </c>
    </row>
    <row r="3541" spans="1:14">
      <c r="A3541" s="109"/>
      <c r="B3541" s="110"/>
      <c r="C3541" s="110"/>
      <c r="D3541" s="110"/>
      <c r="E3541" s="110"/>
      <c r="F3541" s="110"/>
      <c r="G3541" s="110"/>
      <c r="H3541" s="109"/>
      <c r="I3541" s="109"/>
      <c r="J3541" s="109"/>
      <c r="K3541" s="109"/>
      <c r="L3541" s="107" t="str">
        <f>IF(COUNTA('Master Tables'!$A3541:$C3541)=0,"",IF(COUNTA('Master Tables'!$D3541:$E3541,'Master Tables'!$I3541)=3,"Yes","No"))</f>
        <v/>
      </c>
      <c r="M3541" s="107">
        <f>COUNTA('Master Tables'!$D3541:$E3541,'Master Tables'!$I3541)+IF('Master Tables'!$J3541="Yes",1,0)</f>
        <v>0</v>
      </c>
      <c r="N3541" s="108">
        <f>IF('Master Tables'!$M3541&gt;0,4,0)</f>
        <v>0</v>
      </c>
    </row>
    <row r="3542" spans="1:14">
      <c r="A3542" s="109"/>
      <c r="B3542" s="110"/>
      <c r="C3542" s="110"/>
      <c r="D3542" s="110"/>
      <c r="E3542" s="110"/>
      <c r="F3542" s="110"/>
      <c r="G3542" s="110"/>
      <c r="H3542" s="109"/>
      <c r="I3542" s="109"/>
      <c r="J3542" s="109"/>
      <c r="K3542" s="109"/>
      <c r="L3542" s="107" t="str">
        <f>IF(COUNTA('Master Tables'!$A3542:$C3542)=0,"",IF(COUNTA('Master Tables'!$D3542:$E3542,'Master Tables'!$I3542)=3,"Yes","No"))</f>
        <v/>
      </c>
      <c r="M3542" s="107">
        <f>COUNTA('Master Tables'!$D3542:$E3542,'Master Tables'!$I3542)+IF('Master Tables'!$J3542="Yes",1,0)</f>
        <v>0</v>
      </c>
      <c r="N3542" s="108">
        <f>IF('Master Tables'!$M3542&gt;0,4,0)</f>
        <v>0</v>
      </c>
    </row>
    <row r="3543" spans="1:14">
      <c r="A3543" s="109"/>
      <c r="B3543" s="110"/>
      <c r="C3543" s="110"/>
      <c r="D3543" s="110"/>
      <c r="E3543" s="110"/>
      <c r="F3543" s="110"/>
      <c r="G3543" s="110"/>
      <c r="H3543" s="109"/>
      <c r="I3543" s="109"/>
      <c r="J3543" s="109"/>
      <c r="K3543" s="109"/>
      <c r="L3543" s="107" t="str">
        <f>IF(COUNTA('Master Tables'!$A3543:$C3543)=0,"",IF(COUNTA('Master Tables'!$D3543:$E3543,'Master Tables'!$I3543)=3,"Yes","No"))</f>
        <v/>
      </c>
      <c r="M3543" s="107">
        <f>COUNTA('Master Tables'!$D3543:$E3543,'Master Tables'!$I3543)+IF('Master Tables'!$J3543="Yes",1,0)</f>
        <v>0</v>
      </c>
      <c r="N3543" s="108">
        <f>IF('Master Tables'!$M3543&gt;0,4,0)</f>
        <v>0</v>
      </c>
    </row>
    <row r="3544" spans="1:14">
      <c r="A3544" s="109"/>
      <c r="B3544" s="110"/>
      <c r="C3544" s="110"/>
      <c r="D3544" s="110"/>
      <c r="E3544" s="110"/>
      <c r="F3544" s="110"/>
      <c r="G3544" s="110"/>
      <c r="H3544" s="109"/>
      <c r="I3544" s="109"/>
      <c r="J3544" s="109"/>
      <c r="K3544" s="109"/>
      <c r="L3544" s="107" t="str">
        <f>IF(COUNTA('Master Tables'!$A3544:$C3544)=0,"",IF(COUNTA('Master Tables'!$D3544:$E3544,'Master Tables'!$I3544)=3,"Yes","No"))</f>
        <v/>
      </c>
      <c r="M3544" s="107">
        <f>COUNTA('Master Tables'!$D3544:$E3544,'Master Tables'!$I3544)+IF('Master Tables'!$J3544="Yes",1,0)</f>
        <v>0</v>
      </c>
      <c r="N3544" s="108">
        <f>IF('Master Tables'!$M3544&gt;0,4,0)</f>
        <v>0</v>
      </c>
    </row>
    <row r="3545" spans="1:14">
      <c r="A3545" s="109"/>
      <c r="B3545" s="110"/>
      <c r="C3545" s="110"/>
      <c r="D3545" s="110"/>
      <c r="E3545" s="110"/>
      <c r="F3545" s="110"/>
      <c r="G3545" s="110"/>
      <c r="H3545" s="109"/>
      <c r="I3545" s="109"/>
      <c r="J3545" s="109"/>
      <c r="K3545" s="109"/>
      <c r="L3545" s="107" t="str">
        <f>IF(COUNTA('Master Tables'!$A3545:$C3545)=0,"",IF(COUNTA('Master Tables'!$D3545:$E3545,'Master Tables'!$I3545)=3,"Yes","No"))</f>
        <v/>
      </c>
      <c r="M3545" s="107">
        <f>COUNTA('Master Tables'!$D3545:$E3545,'Master Tables'!$I3545)+IF('Master Tables'!$J3545="Yes",1,0)</f>
        <v>0</v>
      </c>
      <c r="N3545" s="108">
        <f>IF('Master Tables'!$M3545&gt;0,4,0)</f>
        <v>0</v>
      </c>
    </row>
    <row r="3546" spans="1:14">
      <c r="A3546" s="109"/>
      <c r="B3546" s="110"/>
      <c r="C3546" s="110"/>
      <c r="D3546" s="110"/>
      <c r="E3546" s="110"/>
      <c r="F3546" s="110"/>
      <c r="G3546" s="110"/>
      <c r="H3546" s="109"/>
      <c r="I3546" s="109"/>
      <c r="J3546" s="109"/>
      <c r="K3546" s="109"/>
      <c r="L3546" s="107" t="str">
        <f>IF(COUNTA('Master Tables'!$A3546:$C3546)=0,"",IF(COUNTA('Master Tables'!$D3546:$E3546,'Master Tables'!$I3546)=3,"Yes","No"))</f>
        <v/>
      </c>
      <c r="M3546" s="107">
        <f>COUNTA('Master Tables'!$D3546:$E3546,'Master Tables'!$I3546)+IF('Master Tables'!$J3546="Yes",1,0)</f>
        <v>0</v>
      </c>
      <c r="N3546" s="108">
        <f>IF('Master Tables'!$M3546&gt;0,4,0)</f>
        <v>0</v>
      </c>
    </row>
    <row r="3547" spans="1:14">
      <c r="A3547" s="109"/>
      <c r="B3547" s="110"/>
      <c r="C3547" s="110"/>
      <c r="D3547" s="110"/>
      <c r="E3547" s="110"/>
      <c r="F3547" s="110"/>
      <c r="G3547" s="110"/>
      <c r="H3547" s="109"/>
      <c r="I3547" s="109"/>
      <c r="J3547" s="109"/>
      <c r="K3547" s="109"/>
      <c r="L3547" s="107" t="str">
        <f>IF(COUNTA('Master Tables'!$A3547:$C3547)=0,"",IF(COUNTA('Master Tables'!$D3547:$E3547,'Master Tables'!$I3547)=3,"Yes","No"))</f>
        <v/>
      </c>
      <c r="M3547" s="107">
        <f>COUNTA('Master Tables'!$D3547:$E3547,'Master Tables'!$I3547)+IF('Master Tables'!$J3547="Yes",1,0)</f>
        <v>0</v>
      </c>
      <c r="N3547" s="108">
        <f>IF('Master Tables'!$M3547&gt;0,4,0)</f>
        <v>0</v>
      </c>
    </row>
    <row r="3548" spans="1:14">
      <c r="A3548" s="109"/>
      <c r="B3548" s="110"/>
      <c r="C3548" s="110"/>
      <c r="D3548" s="110"/>
      <c r="E3548" s="110"/>
      <c r="F3548" s="110"/>
      <c r="G3548" s="110"/>
      <c r="H3548" s="109"/>
      <c r="I3548" s="109"/>
      <c r="J3548" s="109"/>
      <c r="K3548" s="109"/>
      <c r="L3548" s="107" t="str">
        <f>IF(COUNTA('Master Tables'!$A3548:$C3548)=0,"",IF(COUNTA('Master Tables'!$D3548:$E3548,'Master Tables'!$I3548)=3,"Yes","No"))</f>
        <v/>
      </c>
      <c r="M3548" s="107">
        <f>COUNTA('Master Tables'!$D3548:$E3548,'Master Tables'!$I3548)+IF('Master Tables'!$J3548="Yes",1,0)</f>
        <v>0</v>
      </c>
      <c r="N3548" s="108">
        <f>IF('Master Tables'!$M3548&gt;0,4,0)</f>
        <v>0</v>
      </c>
    </row>
    <row r="3549" spans="1:14">
      <c r="A3549" s="109"/>
      <c r="B3549" s="110"/>
      <c r="C3549" s="110"/>
      <c r="D3549" s="110"/>
      <c r="E3549" s="110"/>
      <c r="F3549" s="110"/>
      <c r="G3549" s="110"/>
      <c r="H3549" s="109"/>
      <c r="I3549" s="109"/>
      <c r="J3549" s="109"/>
      <c r="K3549" s="109"/>
      <c r="L3549" s="107" t="str">
        <f>IF(COUNTA('Master Tables'!$A3549:$C3549)=0,"",IF(COUNTA('Master Tables'!$D3549:$E3549,'Master Tables'!$I3549)=3,"Yes","No"))</f>
        <v/>
      </c>
      <c r="M3549" s="107">
        <f>COUNTA('Master Tables'!$D3549:$E3549,'Master Tables'!$I3549)+IF('Master Tables'!$J3549="Yes",1,0)</f>
        <v>0</v>
      </c>
      <c r="N3549" s="108">
        <f>IF('Master Tables'!$M3549&gt;0,4,0)</f>
        <v>0</v>
      </c>
    </row>
    <row r="3550" spans="1:14">
      <c r="A3550" s="109"/>
      <c r="B3550" s="110"/>
      <c r="C3550" s="110"/>
      <c r="D3550" s="110"/>
      <c r="E3550" s="110"/>
      <c r="F3550" s="110"/>
      <c r="G3550" s="110"/>
      <c r="H3550" s="109"/>
      <c r="I3550" s="109"/>
      <c r="J3550" s="109"/>
      <c r="K3550" s="109"/>
      <c r="L3550" s="107" t="str">
        <f>IF(COUNTA('Master Tables'!$A3550:$C3550)=0,"",IF(COUNTA('Master Tables'!$D3550:$E3550,'Master Tables'!$I3550)=3,"Yes","No"))</f>
        <v/>
      </c>
      <c r="M3550" s="107">
        <f>COUNTA('Master Tables'!$D3550:$E3550,'Master Tables'!$I3550)+IF('Master Tables'!$J3550="Yes",1,0)</f>
        <v>0</v>
      </c>
      <c r="N3550" s="108">
        <f>IF('Master Tables'!$M3550&gt;0,4,0)</f>
        <v>0</v>
      </c>
    </row>
    <row r="3551" spans="1:14">
      <c r="A3551" s="109"/>
      <c r="B3551" s="110"/>
      <c r="C3551" s="110"/>
      <c r="D3551" s="110"/>
      <c r="E3551" s="110"/>
      <c r="F3551" s="110"/>
      <c r="G3551" s="110"/>
      <c r="H3551" s="109"/>
      <c r="I3551" s="109"/>
      <c r="J3551" s="109"/>
      <c r="K3551" s="109"/>
      <c r="L3551" s="107" t="str">
        <f>IF(COUNTA('Master Tables'!$A3551:$C3551)=0,"",IF(COUNTA('Master Tables'!$D3551:$E3551,'Master Tables'!$I3551)=3,"Yes","No"))</f>
        <v/>
      </c>
      <c r="M3551" s="107">
        <f>COUNTA('Master Tables'!$D3551:$E3551,'Master Tables'!$I3551)+IF('Master Tables'!$J3551="Yes",1,0)</f>
        <v>0</v>
      </c>
      <c r="N3551" s="108">
        <f>IF('Master Tables'!$M3551&gt;0,4,0)</f>
        <v>0</v>
      </c>
    </row>
    <row r="3552" spans="1:14">
      <c r="A3552" s="109"/>
      <c r="B3552" s="110"/>
      <c r="C3552" s="110"/>
      <c r="D3552" s="110"/>
      <c r="E3552" s="110"/>
      <c r="F3552" s="110"/>
      <c r="G3552" s="110"/>
      <c r="H3552" s="109"/>
      <c r="I3552" s="109"/>
      <c r="J3552" s="109"/>
      <c r="K3552" s="109"/>
      <c r="L3552" s="107" t="str">
        <f>IF(COUNTA('Master Tables'!$A3552:$C3552)=0,"",IF(COUNTA('Master Tables'!$D3552:$E3552,'Master Tables'!$I3552)=3,"Yes","No"))</f>
        <v/>
      </c>
      <c r="M3552" s="107">
        <f>COUNTA('Master Tables'!$D3552:$E3552,'Master Tables'!$I3552)+IF('Master Tables'!$J3552="Yes",1,0)</f>
        <v>0</v>
      </c>
      <c r="N3552" s="108">
        <f>IF('Master Tables'!$M3552&gt;0,4,0)</f>
        <v>0</v>
      </c>
    </row>
    <row r="3553" spans="1:14">
      <c r="A3553" s="109"/>
      <c r="B3553" s="110"/>
      <c r="C3553" s="110"/>
      <c r="D3553" s="110"/>
      <c r="E3553" s="110"/>
      <c r="F3553" s="110"/>
      <c r="G3553" s="110"/>
      <c r="H3553" s="109"/>
      <c r="I3553" s="109"/>
      <c r="J3553" s="109"/>
      <c r="K3553" s="109"/>
      <c r="L3553" s="107" t="str">
        <f>IF(COUNTA('Master Tables'!$A3553:$C3553)=0,"",IF(COUNTA('Master Tables'!$D3553:$E3553,'Master Tables'!$I3553)=3,"Yes","No"))</f>
        <v/>
      </c>
      <c r="M3553" s="107">
        <f>COUNTA('Master Tables'!$D3553:$E3553,'Master Tables'!$I3553)+IF('Master Tables'!$J3553="Yes",1,0)</f>
        <v>0</v>
      </c>
      <c r="N3553" s="108">
        <f>IF('Master Tables'!$M3553&gt;0,4,0)</f>
        <v>0</v>
      </c>
    </row>
    <row r="3554" spans="1:14">
      <c r="A3554" s="109"/>
      <c r="B3554" s="110"/>
      <c r="C3554" s="110"/>
      <c r="D3554" s="110"/>
      <c r="E3554" s="110"/>
      <c r="F3554" s="110"/>
      <c r="G3554" s="110"/>
      <c r="H3554" s="109"/>
      <c r="I3554" s="109"/>
      <c r="J3554" s="109"/>
      <c r="K3554" s="109"/>
      <c r="L3554" s="107" t="str">
        <f>IF(COUNTA('Master Tables'!$A3554:$C3554)=0,"",IF(COUNTA('Master Tables'!$D3554:$E3554,'Master Tables'!$I3554)=3,"Yes","No"))</f>
        <v/>
      </c>
      <c r="M3554" s="107">
        <f>COUNTA('Master Tables'!$D3554:$E3554,'Master Tables'!$I3554)+IF('Master Tables'!$J3554="Yes",1,0)</f>
        <v>0</v>
      </c>
      <c r="N3554" s="108">
        <f>IF('Master Tables'!$M3554&gt;0,4,0)</f>
        <v>0</v>
      </c>
    </row>
    <row r="3555" spans="1:14">
      <c r="A3555" s="109"/>
      <c r="B3555" s="110"/>
      <c r="C3555" s="110"/>
      <c r="D3555" s="110"/>
      <c r="E3555" s="110"/>
      <c r="F3555" s="110"/>
      <c r="G3555" s="110"/>
      <c r="H3555" s="109"/>
      <c r="I3555" s="109"/>
      <c r="J3555" s="109"/>
      <c r="K3555" s="109"/>
      <c r="L3555" s="107" t="str">
        <f>IF(COUNTA('Master Tables'!$A3555:$C3555)=0,"",IF(COUNTA('Master Tables'!$D3555:$E3555,'Master Tables'!$I3555)=3,"Yes","No"))</f>
        <v/>
      </c>
      <c r="M3555" s="107">
        <f>COUNTA('Master Tables'!$D3555:$E3555,'Master Tables'!$I3555)+IF('Master Tables'!$J3555="Yes",1,0)</f>
        <v>0</v>
      </c>
      <c r="N3555" s="108">
        <f>IF('Master Tables'!$M3555&gt;0,4,0)</f>
        <v>0</v>
      </c>
    </row>
    <row r="3556" spans="1:14">
      <c r="A3556" s="109"/>
      <c r="B3556" s="110"/>
      <c r="C3556" s="110"/>
      <c r="D3556" s="110"/>
      <c r="E3556" s="110"/>
      <c r="F3556" s="110"/>
      <c r="G3556" s="110"/>
      <c r="H3556" s="109"/>
      <c r="I3556" s="109"/>
      <c r="J3556" s="109"/>
      <c r="K3556" s="109"/>
      <c r="L3556" s="107" t="str">
        <f>IF(COUNTA('Master Tables'!$A3556:$C3556)=0,"",IF(COUNTA('Master Tables'!$D3556:$E3556,'Master Tables'!$I3556)=3,"Yes","No"))</f>
        <v/>
      </c>
      <c r="M3556" s="107">
        <f>COUNTA('Master Tables'!$D3556:$E3556,'Master Tables'!$I3556)+IF('Master Tables'!$J3556="Yes",1,0)</f>
        <v>0</v>
      </c>
      <c r="N3556" s="108">
        <f>IF('Master Tables'!$M3556&gt;0,4,0)</f>
        <v>0</v>
      </c>
    </row>
    <row r="3557" spans="1:14">
      <c r="A3557" s="109"/>
      <c r="B3557" s="110"/>
      <c r="C3557" s="110"/>
      <c r="D3557" s="110"/>
      <c r="E3557" s="110"/>
      <c r="F3557" s="110"/>
      <c r="G3557" s="110"/>
      <c r="H3557" s="109"/>
      <c r="I3557" s="109"/>
      <c r="J3557" s="109"/>
      <c r="K3557" s="109"/>
      <c r="L3557" s="107" t="str">
        <f>IF(COUNTA('Master Tables'!$A3557:$C3557)=0,"",IF(COUNTA('Master Tables'!$D3557:$E3557,'Master Tables'!$I3557)=3,"Yes","No"))</f>
        <v/>
      </c>
      <c r="M3557" s="107">
        <f>COUNTA('Master Tables'!$D3557:$E3557,'Master Tables'!$I3557)+IF('Master Tables'!$J3557="Yes",1,0)</f>
        <v>0</v>
      </c>
      <c r="N3557" s="108">
        <f>IF('Master Tables'!$M3557&gt;0,4,0)</f>
        <v>0</v>
      </c>
    </row>
    <row r="3558" spans="1:14">
      <c r="A3558" s="109"/>
      <c r="B3558" s="110"/>
      <c r="C3558" s="110"/>
      <c r="D3558" s="110"/>
      <c r="E3558" s="110"/>
      <c r="F3558" s="110"/>
      <c r="G3558" s="110"/>
      <c r="H3558" s="109"/>
      <c r="I3558" s="109"/>
      <c r="J3558" s="109"/>
      <c r="K3558" s="109"/>
      <c r="L3558" s="107" t="str">
        <f>IF(COUNTA('Master Tables'!$A3558:$C3558)=0,"",IF(COUNTA('Master Tables'!$D3558:$E3558,'Master Tables'!$I3558)=3,"Yes","No"))</f>
        <v/>
      </c>
      <c r="M3558" s="107">
        <f>COUNTA('Master Tables'!$D3558:$E3558,'Master Tables'!$I3558)+IF('Master Tables'!$J3558="Yes",1,0)</f>
        <v>0</v>
      </c>
      <c r="N3558" s="108">
        <f>IF('Master Tables'!$M3558&gt;0,4,0)</f>
        <v>0</v>
      </c>
    </row>
    <row r="3559" spans="1:14">
      <c r="A3559" s="109"/>
      <c r="B3559" s="110"/>
      <c r="C3559" s="110"/>
      <c r="D3559" s="110"/>
      <c r="E3559" s="110"/>
      <c r="F3559" s="110"/>
      <c r="G3559" s="110"/>
      <c r="H3559" s="109"/>
      <c r="I3559" s="109"/>
      <c r="J3559" s="109"/>
      <c r="K3559" s="109"/>
      <c r="L3559" s="107" t="str">
        <f>IF(COUNTA('Master Tables'!$A3559:$C3559)=0,"",IF(COUNTA('Master Tables'!$D3559:$E3559,'Master Tables'!$I3559)=3,"Yes","No"))</f>
        <v/>
      </c>
      <c r="M3559" s="107">
        <f>COUNTA('Master Tables'!$D3559:$E3559,'Master Tables'!$I3559)+IF('Master Tables'!$J3559="Yes",1,0)</f>
        <v>0</v>
      </c>
      <c r="N3559" s="108">
        <f>IF('Master Tables'!$M3559&gt;0,4,0)</f>
        <v>0</v>
      </c>
    </row>
    <row r="3560" spans="1:14">
      <c r="A3560" s="109"/>
      <c r="B3560" s="110"/>
      <c r="C3560" s="110"/>
      <c r="D3560" s="110"/>
      <c r="E3560" s="110"/>
      <c r="F3560" s="110"/>
      <c r="G3560" s="110"/>
      <c r="H3560" s="109"/>
      <c r="I3560" s="109"/>
      <c r="J3560" s="109"/>
      <c r="K3560" s="109"/>
      <c r="L3560" s="107" t="str">
        <f>IF(COUNTA('Master Tables'!$A3560:$C3560)=0,"",IF(COUNTA('Master Tables'!$D3560:$E3560,'Master Tables'!$I3560)=3,"Yes","No"))</f>
        <v/>
      </c>
      <c r="M3560" s="107">
        <f>COUNTA('Master Tables'!$D3560:$E3560,'Master Tables'!$I3560)+IF('Master Tables'!$J3560="Yes",1,0)</f>
        <v>0</v>
      </c>
      <c r="N3560" s="108">
        <f>IF('Master Tables'!$M3560&gt;0,4,0)</f>
        <v>0</v>
      </c>
    </row>
    <row r="3561" spans="1:14">
      <c r="A3561" s="109"/>
      <c r="B3561" s="110"/>
      <c r="C3561" s="110"/>
      <c r="D3561" s="110"/>
      <c r="E3561" s="110"/>
      <c r="F3561" s="110"/>
      <c r="G3561" s="110"/>
      <c r="H3561" s="109"/>
      <c r="I3561" s="109"/>
      <c r="J3561" s="109"/>
      <c r="K3561" s="109"/>
      <c r="L3561" s="107" t="str">
        <f>IF(COUNTA('Master Tables'!$A3561:$C3561)=0,"",IF(COUNTA('Master Tables'!$D3561:$E3561,'Master Tables'!$I3561)=3,"Yes","No"))</f>
        <v/>
      </c>
      <c r="M3561" s="107">
        <f>COUNTA('Master Tables'!$D3561:$E3561,'Master Tables'!$I3561)+IF('Master Tables'!$J3561="Yes",1,0)</f>
        <v>0</v>
      </c>
      <c r="N3561" s="108">
        <f>IF('Master Tables'!$M3561&gt;0,4,0)</f>
        <v>0</v>
      </c>
    </row>
    <row r="3562" spans="1:14">
      <c r="A3562" s="109"/>
      <c r="B3562" s="110"/>
      <c r="C3562" s="110"/>
      <c r="D3562" s="110"/>
      <c r="E3562" s="110"/>
      <c r="F3562" s="110"/>
      <c r="G3562" s="110"/>
      <c r="H3562" s="109"/>
      <c r="I3562" s="109"/>
      <c r="J3562" s="109"/>
      <c r="K3562" s="109"/>
      <c r="L3562" s="107" t="str">
        <f>IF(COUNTA('Master Tables'!$A3562:$C3562)=0,"",IF(COUNTA('Master Tables'!$D3562:$E3562,'Master Tables'!$I3562)=3,"Yes","No"))</f>
        <v/>
      </c>
      <c r="M3562" s="107">
        <f>COUNTA('Master Tables'!$D3562:$E3562,'Master Tables'!$I3562)+IF('Master Tables'!$J3562="Yes",1,0)</f>
        <v>0</v>
      </c>
      <c r="N3562" s="108">
        <f>IF('Master Tables'!$M3562&gt;0,4,0)</f>
        <v>0</v>
      </c>
    </row>
    <row r="3563" spans="1:14">
      <c r="A3563" s="109"/>
      <c r="B3563" s="110"/>
      <c r="C3563" s="110"/>
      <c r="D3563" s="110"/>
      <c r="E3563" s="110"/>
      <c r="F3563" s="110"/>
      <c r="G3563" s="110"/>
      <c r="H3563" s="109"/>
      <c r="I3563" s="109"/>
      <c r="J3563" s="109"/>
      <c r="K3563" s="109"/>
      <c r="L3563" s="107" t="str">
        <f>IF(COUNTA('Master Tables'!$A3563:$C3563)=0,"",IF(COUNTA('Master Tables'!$D3563:$E3563,'Master Tables'!$I3563)=3,"Yes","No"))</f>
        <v/>
      </c>
      <c r="M3563" s="107">
        <f>COUNTA('Master Tables'!$D3563:$E3563,'Master Tables'!$I3563)+IF('Master Tables'!$J3563="Yes",1,0)</f>
        <v>0</v>
      </c>
      <c r="N3563" s="108">
        <f>IF('Master Tables'!$M3563&gt;0,4,0)</f>
        <v>0</v>
      </c>
    </row>
    <row r="3564" spans="1:14">
      <c r="A3564" s="109"/>
      <c r="B3564" s="110"/>
      <c r="C3564" s="110"/>
      <c r="D3564" s="110"/>
      <c r="E3564" s="110"/>
      <c r="F3564" s="110"/>
      <c r="G3564" s="110"/>
      <c r="H3564" s="109"/>
      <c r="I3564" s="109"/>
      <c r="J3564" s="109"/>
      <c r="K3564" s="109"/>
      <c r="L3564" s="107" t="str">
        <f>IF(COUNTA('Master Tables'!$A3564:$C3564)=0,"",IF(COUNTA('Master Tables'!$D3564:$E3564,'Master Tables'!$I3564)=3,"Yes","No"))</f>
        <v/>
      </c>
      <c r="M3564" s="107">
        <f>COUNTA('Master Tables'!$D3564:$E3564,'Master Tables'!$I3564)+IF('Master Tables'!$J3564="Yes",1,0)</f>
        <v>0</v>
      </c>
      <c r="N3564" s="108">
        <f>IF('Master Tables'!$M3564&gt;0,4,0)</f>
        <v>0</v>
      </c>
    </row>
    <row r="3565" spans="1:14">
      <c r="A3565" s="109"/>
      <c r="B3565" s="110"/>
      <c r="C3565" s="110"/>
      <c r="D3565" s="110"/>
      <c r="E3565" s="110"/>
      <c r="F3565" s="110"/>
      <c r="G3565" s="110"/>
      <c r="H3565" s="109"/>
      <c r="I3565" s="109"/>
      <c r="J3565" s="109"/>
      <c r="K3565" s="109"/>
      <c r="L3565" s="107" t="str">
        <f>IF(COUNTA('Master Tables'!$A3565:$C3565)=0,"",IF(COUNTA('Master Tables'!$D3565:$E3565,'Master Tables'!$I3565)=3,"Yes","No"))</f>
        <v/>
      </c>
      <c r="M3565" s="107">
        <f>COUNTA('Master Tables'!$D3565:$E3565,'Master Tables'!$I3565)+IF('Master Tables'!$J3565="Yes",1,0)</f>
        <v>0</v>
      </c>
      <c r="N3565" s="108">
        <f>IF('Master Tables'!$M3565&gt;0,4,0)</f>
        <v>0</v>
      </c>
    </row>
    <row r="3566" spans="1:14">
      <c r="A3566" s="109"/>
      <c r="B3566" s="110"/>
      <c r="C3566" s="110"/>
      <c r="D3566" s="110"/>
      <c r="E3566" s="110"/>
      <c r="F3566" s="110"/>
      <c r="G3566" s="110"/>
      <c r="H3566" s="109"/>
      <c r="I3566" s="109"/>
      <c r="J3566" s="109"/>
      <c r="K3566" s="109"/>
      <c r="L3566" s="107" t="str">
        <f>IF(COUNTA('Master Tables'!$A3566:$C3566)=0,"",IF(COUNTA('Master Tables'!$D3566:$E3566,'Master Tables'!$I3566)=3,"Yes","No"))</f>
        <v/>
      </c>
      <c r="M3566" s="107">
        <f>COUNTA('Master Tables'!$D3566:$E3566,'Master Tables'!$I3566)+IF('Master Tables'!$J3566="Yes",1,0)</f>
        <v>0</v>
      </c>
      <c r="N3566" s="108">
        <f>IF('Master Tables'!$M3566&gt;0,4,0)</f>
        <v>0</v>
      </c>
    </row>
    <row r="3567" spans="1:14">
      <c r="A3567" s="109"/>
      <c r="B3567" s="110"/>
      <c r="C3567" s="110"/>
      <c r="D3567" s="110"/>
      <c r="E3567" s="110"/>
      <c r="F3567" s="110"/>
      <c r="G3567" s="110"/>
      <c r="H3567" s="109"/>
      <c r="I3567" s="109"/>
      <c r="J3567" s="109"/>
      <c r="K3567" s="109"/>
      <c r="L3567" s="107" t="str">
        <f>IF(COUNTA('Master Tables'!$A3567:$C3567)=0,"",IF(COUNTA('Master Tables'!$D3567:$E3567,'Master Tables'!$I3567)=3,"Yes","No"))</f>
        <v/>
      </c>
      <c r="M3567" s="107">
        <f>COUNTA('Master Tables'!$D3567:$E3567,'Master Tables'!$I3567)+IF('Master Tables'!$J3567="Yes",1,0)</f>
        <v>0</v>
      </c>
      <c r="N3567" s="108">
        <f>IF('Master Tables'!$M3567&gt;0,4,0)</f>
        <v>0</v>
      </c>
    </row>
    <row r="3568" spans="1:14">
      <c r="A3568" s="109"/>
      <c r="B3568" s="110"/>
      <c r="C3568" s="110"/>
      <c r="D3568" s="110"/>
      <c r="E3568" s="110"/>
      <c r="F3568" s="110"/>
      <c r="G3568" s="110"/>
      <c r="H3568" s="109"/>
      <c r="I3568" s="109"/>
      <c r="J3568" s="109"/>
      <c r="K3568" s="109"/>
      <c r="L3568" s="107" t="str">
        <f>IF(COUNTA('Master Tables'!$A3568:$C3568)=0,"",IF(COUNTA('Master Tables'!$D3568:$E3568,'Master Tables'!$I3568)=3,"Yes","No"))</f>
        <v/>
      </c>
      <c r="M3568" s="107">
        <f>COUNTA('Master Tables'!$D3568:$E3568,'Master Tables'!$I3568)+IF('Master Tables'!$J3568="Yes",1,0)</f>
        <v>0</v>
      </c>
      <c r="N3568" s="108">
        <f>IF('Master Tables'!$M3568&gt;0,4,0)</f>
        <v>0</v>
      </c>
    </row>
    <row r="3569" spans="1:14">
      <c r="A3569" s="109"/>
      <c r="B3569" s="110"/>
      <c r="C3569" s="110"/>
      <c r="D3569" s="110"/>
      <c r="E3569" s="110"/>
      <c r="F3569" s="110"/>
      <c r="G3569" s="110"/>
      <c r="H3569" s="109"/>
      <c r="I3569" s="109"/>
      <c r="J3569" s="109"/>
      <c r="K3569" s="109"/>
      <c r="L3569" s="107" t="str">
        <f>IF(COUNTA('Master Tables'!$A3569:$C3569)=0,"",IF(COUNTA('Master Tables'!$D3569:$E3569,'Master Tables'!$I3569)=3,"Yes","No"))</f>
        <v/>
      </c>
      <c r="M3569" s="107">
        <f>COUNTA('Master Tables'!$D3569:$E3569,'Master Tables'!$I3569)+IF('Master Tables'!$J3569="Yes",1,0)</f>
        <v>0</v>
      </c>
      <c r="N3569" s="108">
        <f>IF('Master Tables'!$M3569&gt;0,4,0)</f>
        <v>0</v>
      </c>
    </row>
    <row r="3570" spans="1:14">
      <c r="A3570" s="109"/>
      <c r="B3570" s="110"/>
      <c r="C3570" s="110"/>
      <c r="D3570" s="110"/>
      <c r="E3570" s="110"/>
      <c r="F3570" s="110"/>
      <c r="G3570" s="110"/>
      <c r="H3570" s="109"/>
      <c r="I3570" s="109"/>
      <c r="J3570" s="109"/>
      <c r="K3570" s="109"/>
      <c r="L3570" s="107" t="str">
        <f>IF(COUNTA('Master Tables'!$A3570:$C3570)=0,"",IF(COUNTA('Master Tables'!$D3570:$E3570,'Master Tables'!$I3570)=3,"Yes","No"))</f>
        <v/>
      </c>
      <c r="M3570" s="107">
        <f>COUNTA('Master Tables'!$D3570:$E3570,'Master Tables'!$I3570)+IF('Master Tables'!$J3570="Yes",1,0)</f>
        <v>0</v>
      </c>
      <c r="N3570" s="108">
        <f>IF('Master Tables'!$M3570&gt;0,4,0)</f>
        <v>0</v>
      </c>
    </row>
    <row r="3571" spans="1:14">
      <c r="A3571" s="109"/>
      <c r="B3571" s="110"/>
      <c r="C3571" s="110"/>
      <c r="D3571" s="110"/>
      <c r="E3571" s="110"/>
      <c r="F3571" s="110"/>
      <c r="G3571" s="110"/>
      <c r="H3571" s="109"/>
      <c r="I3571" s="109"/>
      <c r="J3571" s="109"/>
      <c r="K3571" s="109"/>
      <c r="L3571" s="107" t="str">
        <f>IF(COUNTA('Master Tables'!$A3571:$C3571)=0,"",IF(COUNTA('Master Tables'!$D3571:$E3571,'Master Tables'!$I3571)=3,"Yes","No"))</f>
        <v/>
      </c>
      <c r="M3571" s="107">
        <f>COUNTA('Master Tables'!$D3571:$E3571,'Master Tables'!$I3571)+IF('Master Tables'!$J3571="Yes",1,0)</f>
        <v>0</v>
      </c>
      <c r="N3571" s="108">
        <f>IF('Master Tables'!$M3571&gt;0,4,0)</f>
        <v>0</v>
      </c>
    </row>
    <row r="3572" spans="1:14">
      <c r="A3572" s="109"/>
      <c r="B3572" s="110"/>
      <c r="C3572" s="110"/>
      <c r="D3572" s="110"/>
      <c r="E3572" s="110"/>
      <c r="F3572" s="110"/>
      <c r="G3572" s="110"/>
      <c r="H3572" s="109"/>
      <c r="I3572" s="109"/>
      <c r="J3572" s="109"/>
      <c r="K3572" s="109"/>
      <c r="L3572" s="107" t="str">
        <f>IF(COUNTA('Master Tables'!$A3572:$C3572)=0,"",IF(COUNTA('Master Tables'!$D3572:$E3572,'Master Tables'!$I3572)=3,"Yes","No"))</f>
        <v/>
      </c>
      <c r="M3572" s="107">
        <f>COUNTA('Master Tables'!$D3572:$E3572,'Master Tables'!$I3572)+IF('Master Tables'!$J3572="Yes",1,0)</f>
        <v>0</v>
      </c>
      <c r="N3572" s="108">
        <f>IF('Master Tables'!$M3572&gt;0,4,0)</f>
        <v>0</v>
      </c>
    </row>
    <row r="3573" spans="1:14">
      <c r="A3573" s="109"/>
      <c r="B3573" s="110"/>
      <c r="C3573" s="110"/>
      <c r="D3573" s="110"/>
      <c r="E3573" s="110"/>
      <c r="F3573" s="110"/>
      <c r="G3573" s="110"/>
      <c r="H3573" s="109"/>
      <c r="I3573" s="109"/>
      <c r="J3573" s="109"/>
      <c r="K3573" s="109"/>
      <c r="L3573" s="107" t="str">
        <f>IF(COUNTA('Master Tables'!$A3573:$C3573)=0,"",IF(COUNTA('Master Tables'!$D3573:$E3573,'Master Tables'!$I3573)=3,"Yes","No"))</f>
        <v/>
      </c>
      <c r="M3573" s="107">
        <f>COUNTA('Master Tables'!$D3573:$E3573,'Master Tables'!$I3573)+IF('Master Tables'!$J3573="Yes",1,0)</f>
        <v>0</v>
      </c>
      <c r="N3573" s="108">
        <f>IF('Master Tables'!$M3573&gt;0,4,0)</f>
        <v>0</v>
      </c>
    </row>
    <row r="3574" spans="1:14">
      <c r="A3574" s="109"/>
      <c r="B3574" s="110"/>
      <c r="C3574" s="110"/>
      <c r="D3574" s="110"/>
      <c r="E3574" s="110"/>
      <c r="F3574" s="110"/>
      <c r="G3574" s="110"/>
      <c r="H3574" s="109"/>
      <c r="I3574" s="109"/>
      <c r="J3574" s="109"/>
      <c r="K3574" s="109"/>
      <c r="L3574" s="107" t="str">
        <f>IF(COUNTA('Master Tables'!$A3574:$C3574)=0,"",IF(COUNTA('Master Tables'!$D3574:$E3574,'Master Tables'!$I3574)=3,"Yes","No"))</f>
        <v/>
      </c>
      <c r="M3574" s="107">
        <f>COUNTA('Master Tables'!$D3574:$E3574,'Master Tables'!$I3574)+IF('Master Tables'!$J3574="Yes",1,0)</f>
        <v>0</v>
      </c>
      <c r="N3574" s="108">
        <f>IF('Master Tables'!$M3574&gt;0,4,0)</f>
        <v>0</v>
      </c>
    </row>
    <row r="3575" spans="1:14">
      <c r="A3575" s="109"/>
      <c r="B3575" s="110"/>
      <c r="C3575" s="110"/>
      <c r="D3575" s="110"/>
      <c r="E3575" s="110"/>
      <c r="F3575" s="110"/>
      <c r="G3575" s="110"/>
      <c r="H3575" s="109"/>
      <c r="I3575" s="109"/>
      <c r="J3575" s="109"/>
      <c r="K3575" s="109"/>
      <c r="L3575" s="107" t="str">
        <f>IF(COUNTA('Master Tables'!$A3575:$C3575)=0,"",IF(COUNTA('Master Tables'!$D3575:$E3575,'Master Tables'!$I3575)=3,"Yes","No"))</f>
        <v/>
      </c>
      <c r="M3575" s="107">
        <f>COUNTA('Master Tables'!$D3575:$E3575,'Master Tables'!$I3575)+IF('Master Tables'!$J3575="Yes",1,0)</f>
        <v>0</v>
      </c>
      <c r="N3575" s="108">
        <f>IF('Master Tables'!$M3575&gt;0,4,0)</f>
        <v>0</v>
      </c>
    </row>
    <row r="3576" spans="1:14">
      <c r="A3576" s="109"/>
      <c r="B3576" s="110"/>
      <c r="C3576" s="110"/>
      <c r="D3576" s="110"/>
      <c r="E3576" s="110"/>
      <c r="F3576" s="110"/>
      <c r="G3576" s="110"/>
      <c r="H3576" s="109"/>
      <c r="I3576" s="109"/>
      <c r="J3576" s="109"/>
      <c r="K3576" s="109"/>
      <c r="L3576" s="107" t="str">
        <f>IF(COUNTA('Master Tables'!$A3576:$C3576)=0,"",IF(COUNTA('Master Tables'!$D3576:$E3576,'Master Tables'!$I3576)=3,"Yes","No"))</f>
        <v/>
      </c>
      <c r="M3576" s="107">
        <f>COUNTA('Master Tables'!$D3576:$E3576,'Master Tables'!$I3576)+IF('Master Tables'!$J3576="Yes",1,0)</f>
        <v>0</v>
      </c>
      <c r="N3576" s="108">
        <f>IF('Master Tables'!$M3576&gt;0,4,0)</f>
        <v>0</v>
      </c>
    </row>
    <row r="3577" spans="1:14">
      <c r="A3577" s="109"/>
      <c r="B3577" s="110"/>
      <c r="C3577" s="110"/>
      <c r="D3577" s="110"/>
      <c r="E3577" s="110"/>
      <c r="F3577" s="110"/>
      <c r="G3577" s="110"/>
      <c r="H3577" s="109"/>
      <c r="I3577" s="109"/>
      <c r="J3577" s="109"/>
      <c r="K3577" s="109"/>
      <c r="L3577" s="107" t="str">
        <f>IF(COUNTA('Master Tables'!$A3577:$C3577)=0,"",IF(COUNTA('Master Tables'!$D3577:$E3577,'Master Tables'!$I3577)=3,"Yes","No"))</f>
        <v/>
      </c>
      <c r="M3577" s="107">
        <f>COUNTA('Master Tables'!$D3577:$E3577,'Master Tables'!$I3577)+IF('Master Tables'!$J3577="Yes",1,0)</f>
        <v>0</v>
      </c>
      <c r="N3577" s="108">
        <f>IF('Master Tables'!$M3577&gt;0,4,0)</f>
        <v>0</v>
      </c>
    </row>
    <row r="3578" spans="1:14">
      <c r="A3578" s="109"/>
      <c r="B3578" s="110"/>
      <c r="C3578" s="110"/>
      <c r="D3578" s="110"/>
      <c r="E3578" s="110"/>
      <c r="F3578" s="110"/>
      <c r="G3578" s="110"/>
      <c r="H3578" s="109"/>
      <c r="I3578" s="109"/>
      <c r="J3578" s="109"/>
      <c r="K3578" s="109"/>
      <c r="L3578" s="107" t="str">
        <f>IF(COUNTA('Master Tables'!$A3578:$C3578)=0,"",IF(COUNTA('Master Tables'!$D3578:$E3578,'Master Tables'!$I3578)=3,"Yes","No"))</f>
        <v/>
      </c>
      <c r="M3578" s="107">
        <f>COUNTA('Master Tables'!$D3578:$E3578,'Master Tables'!$I3578)+IF('Master Tables'!$J3578="Yes",1,0)</f>
        <v>0</v>
      </c>
      <c r="N3578" s="108">
        <f>IF('Master Tables'!$M3578&gt;0,4,0)</f>
        <v>0</v>
      </c>
    </row>
    <row r="3579" spans="1:14">
      <c r="A3579" s="109"/>
      <c r="B3579" s="110"/>
      <c r="C3579" s="110"/>
      <c r="D3579" s="110"/>
      <c r="E3579" s="110"/>
      <c r="F3579" s="110"/>
      <c r="G3579" s="110"/>
      <c r="H3579" s="109"/>
      <c r="I3579" s="109"/>
      <c r="J3579" s="109"/>
      <c r="K3579" s="109"/>
      <c r="L3579" s="107" t="str">
        <f>IF(COUNTA('Master Tables'!$A3579:$C3579)=0,"",IF(COUNTA('Master Tables'!$D3579:$E3579,'Master Tables'!$I3579)=3,"Yes","No"))</f>
        <v/>
      </c>
      <c r="M3579" s="107">
        <f>COUNTA('Master Tables'!$D3579:$E3579,'Master Tables'!$I3579)+IF('Master Tables'!$J3579="Yes",1,0)</f>
        <v>0</v>
      </c>
      <c r="N3579" s="108">
        <f>IF('Master Tables'!$M3579&gt;0,4,0)</f>
        <v>0</v>
      </c>
    </row>
    <row r="3580" spans="1:14">
      <c r="A3580" s="109"/>
      <c r="B3580" s="110"/>
      <c r="C3580" s="110"/>
      <c r="D3580" s="110"/>
      <c r="E3580" s="110"/>
      <c r="F3580" s="110"/>
      <c r="G3580" s="110"/>
      <c r="H3580" s="109"/>
      <c r="I3580" s="109"/>
      <c r="J3580" s="109"/>
      <c r="K3580" s="109"/>
      <c r="L3580" s="107" t="str">
        <f>IF(COUNTA('Master Tables'!$A3580:$C3580)=0,"",IF(COUNTA('Master Tables'!$D3580:$E3580,'Master Tables'!$I3580)=3,"Yes","No"))</f>
        <v/>
      </c>
      <c r="M3580" s="107">
        <f>COUNTA('Master Tables'!$D3580:$E3580,'Master Tables'!$I3580)+IF('Master Tables'!$J3580="Yes",1,0)</f>
        <v>0</v>
      </c>
      <c r="N3580" s="108">
        <f>IF('Master Tables'!$M3580&gt;0,4,0)</f>
        <v>0</v>
      </c>
    </row>
    <row r="3581" spans="1:14">
      <c r="A3581" s="109"/>
      <c r="B3581" s="110"/>
      <c r="C3581" s="110"/>
      <c r="D3581" s="110"/>
      <c r="E3581" s="110"/>
      <c r="F3581" s="110"/>
      <c r="G3581" s="110"/>
      <c r="H3581" s="109"/>
      <c r="I3581" s="109"/>
      <c r="J3581" s="109"/>
      <c r="K3581" s="109"/>
      <c r="L3581" s="107" t="str">
        <f>IF(COUNTA('Master Tables'!$A3581:$C3581)=0,"",IF(COUNTA('Master Tables'!$D3581:$E3581,'Master Tables'!$I3581)=3,"Yes","No"))</f>
        <v/>
      </c>
      <c r="M3581" s="107">
        <f>COUNTA('Master Tables'!$D3581:$E3581,'Master Tables'!$I3581)+IF('Master Tables'!$J3581="Yes",1,0)</f>
        <v>0</v>
      </c>
      <c r="N3581" s="108">
        <f>IF('Master Tables'!$M3581&gt;0,4,0)</f>
        <v>0</v>
      </c>
    </row>
    <row r="3582" spans="1:14">
      <c r="A3582" s="109"/>
      <c r="B3582" s="110"/>
      <c r="C3582" s="110"/>
      <c r="D3582" s="110"/>
      <c r="E3582" s="110"/>
      <c r="F3582" s="110"/>
      <c r="G3582" s="110"/>
      <c r="H3582" s="109"/>
      <c r="I3582" s="109"/>
      <c r="J3582" s="109"/>
      <c r="K3582" s="109"/>
      <c r="L3582" s="107" t="str">
        <f>IF(COUNTA('Master Tables'!$A3582:$C3582)=0,"",IF(COUNTA('Master Tables'!$D3582:$E3582,'Master Tables'!$I3582)=3,"Yes","No"))</f>
        <v/>
      </c>
      <c r="M3582" s="107">
        <f>COUNTA('Master Tables'!$D3582:$E3582,'Master Tables'!$I3582)+IF('Master Tables'!$J3582="Yes",1,0)</f>
        <v>0</v>
      </c>
      <c r="N3582" s="108">
        <f>IF('Master Tables'!$M3582&gt;0,4,0)</f>
        <v>0</v>
      </c>
    </row>
    <row r="3583" spans="1:14">
      <c r="A3583" s="109"/>
      <c r="B3583" s="110"/>
      <c r="C3583" s="110"/>
      <c r="D3583" s="110"/>
      <c r="E3583" s="110"/>
      <c r="F3583" s="110"/>
      <c r="G3583" s="110"/>
      <c r="H3583" s="109"/>
      <c r="I3583" s="109"/>
      <c r="J3583" s="109"/>
      <c r="K3583" s="109"/>
      <c r="L3583" s="107" t="str">
        <f>IF(COUNTA('Master Tables'!$A3583:$C3583)=0,"",IF(COUNTA('Master Tables'!$D3583:$E3583,'Master Tables'!$I3583)=3,"Yes","No"))</f>
        <v/>
      </c>
      <c r="M3583" s="107">
        <f>COUNTA('Master Tables'!$D3583:$E3583,'Master Tables'!$I3583)+IF('Master Tables'!$J3583="Yes",1,0)</f>
        <v>0</v>
      </c>
      <c r="N3583" s="108">
        <f>IF('Master Tables'!$M3583&gt;0,4,0)</f>
        <v>0</v>
      </c>
    </row>
    <row r="3584" spans="1:14">
      <c r="A3584" s="109"/>
      <c r="B3584" s="110"/>
      <c r="C3584" s="110"/>
      <c r="D3584" s="110"/>
      <c r="E3584" s="110"/>
      <c r="F3584" s="110"/>
      <c r="G3584" s="110"/>
      <c r="H3584" s="109"/>
      <c r="I3584" s="109"/>
      <c r="J3584" s="109"/>
      <c r="K3584" s="109"/>
      <c r="L3584" s="107" t="str">
        <f>IF(COUNTA('Master Tables'!$A3584:$C3584)=0,"",IF(COUNTA('Master Tables'!$D3584:$E3584,'Master Tables'!$I3584)=3,"Yes","No"))</f>
        <v/>
      </c>
      <c r="M3584" s="107">
        <f>COUNTA('Master Tables'!$D3584:$E3584,'Master Tables'!$I3584)+IF('Master Tables'!$J3584="Yes",1,0)</f>
        <v>0</v>
      </c>
      <c r="N3584" s="108">
        <f>IF('Master Tables'!$M3584&gt;0,4,0)</f>
        <v>0</v>
      </c>
    </row>
    <row r="3585" spans="1:14">
      <c r="A3585" s="109"/>
      <c r="B3585" s="110"/>
      <c r="C3585" s="110"/>
      <c r="D3585" s="110"/>
      <c r="E3585" s="110"/>
      <c r="F3585" s="110"/>
      <c r="G3585" s="110"/>
      <c r="H3585" s="109"/>
      <c r="I3585" s="109"/>
      <c r="J3585" s="109"/>
      <c r="K3585" s="109"/>
      <c r="L3585" s="107" t="str">
        <f>IF(COUNTA('Master Tables'!$A3585:$C3585)=0,"",IF(COUNTA('Master Tables'!$D3585:$E3585,'Master Tables'!$I3585)=3,"Yes","No"))</f>
        <v/>
      </c>
      <c r="M3585" s="107">
        <f>COUNTA('Master Tables'!$D3585:$E3585,'Master Tables'!$I3585)+IF('Master Tables'!$J3585="Yes",1,0)</f>
        <v>0</v>
      </c>
      <c r="N3585" s="108">
        <f>IF('Master Tables'!$M3585&gt;0,4,0)</f>
        <v>0</v>
      </c>
    </row>
    <row r="3586" spans="1:14">
      <c r="A3586" s="109"/>
      <c r="B3586" s="110"/>
      <c r="C3586" s="110"/>
      <c r="D3586" s="110"/>
      <c r="E3586" s="110"/>
      <c r="F3586" s="110"/>
      <c r="G3586" s="110"/>
      <c r="H3586" s="109"/>
      <c r="I3586" s="109"/>
      <c r="J3586" s="109"/>
      <c r="K3586" s="109"/>
      <c r="L3586" s="107" t="str">
        <f>IF(COUNTA('Master Tables'!$A3586:$C3586)=0,"",IF(COUNTA('Master Tables'!$D3586:$E3586,'Master Tables'!$I3586)=3,"Yes","No"))</f>
        <v/>
      </c>
      <c r="M3586" s="107">
        <f>COUNTA('Master Tables'!$D3586:$E3586,'Master Tables'!$I3586)+IF('Master Tables'!$J3586="Yes",1,0)</f>
        <v>0</v>
      </c>
      <c r="N3586" s="108">
        <f>IF('Master Tables'!$M3586&gt;0,4,0)</f>
        <v>0</v>
      </c>
    </row>
    <row r="3587" spans="1:14">
      <c r="A3587" s="109"/>
      <c r="B3587" s="110"/>
      <c r="C3587" s="110"/>
      <c r="D3587" s="110"/>
      <c r="E3587" s="110"/>
      <c r="F3587" s="110"/>
      <c r="G3587" s="110"/>
      <c r="H3587" s="109"/>
      <c r="I3587" s="109"/>
      <c r="J3587" s="109"/>
      <c r="K3587" s="109"/>
      <c r="L3587" s="107" t="str">
        <f>IF(COUNTA('Master Tables'!$A3587:$C3587)=0,"",IF(COUNTA('Master Tables'!$D3587:$E3587,'Master Tables'!$I3587)=3,"Yes","No"))</f>
        <v/>
      </c>
      <c r="M3587" s="107">
        <f>COUNTA('Master Tables'!$D3587:$E3587,'Master Tables'!$I3587)+IF('Master Tables'!$J3587="Yes",1,0)</f>
        <v>0</v>
      </c>
      <c r="N3587" s="108">
        <f>IF('Master Tables'!$M3587&gt;0,4,0)</f>
        <v>0</v>
      </c>
    </row>
    <row r="3588" spans="1:14">
      <c r="A3588" s="109"/>
      <c r="B3588" s="110"/>
      <c r="C3588" s="110"/>
      <c r="D3588" s="110"/>
      <c r="E3588" s="110"/>
      <c r="F3588" s="110"/>
      <c r="G3588" s="110"/>
      <c r="H3588" s="109"/>
      <c r="I3588" s="109"/>
      <c r="J3588" s="109"/>
      <c r="K3588" s="109"/>
      <c r="L3588" s="107" t="str">
        <f>IF(COUNTA('Master Tables'!$A3588:$C3588)=0,"",IF(COUNTA('Master Tables'!$D3588:$E3588,'Master Tables'!$I3588)=3,"Yes","No"))</f>
        <v/>
      </c>
      <c r="M3588" s="107">
        <f>COUNTA('Master Tables'!$D3588:$E3588,'Master Tables'!$I3588)+IF('Master Tables'!$J3588="Yes",1,0)</f>
        <v>0</v>
      </c>
      <c r="N3588" s="108">
        <f>IF('Master Tables'!$M3588&gt;0,4,0)</f>
        <v>0</v>
      </c>
    </row>
    <row r="3589" spans="1:14">
      <c r="A3589" s="109"/>
      <c r="B3589" s="110"/>
      <c r="C3589" s="110"/>
      <c r="D3589" s="110"/>
      <c r="E3589" s="110"/>
      <c r="F3589" s="110"/>
      <c r="G3589" s="110"/>
      <c r="H3589" s="109"/>
      <c r="I3589" s="109"/>
      <c r="J3589" s="109"/>
      <c r="K3589" s="109"/>
      <c r="L3589" s="107" t="str">
        <f>IF(COUNTA('Master Tables'!$A3589:$C3589)=0,"",IF(COUNTA('Master Tables'!$D3589:$E3589,'Master Tables'!$I3589)=3,"Yes","No"))</f>
        <v/>
      </c>
      <c r="M3589" s="107">
        <f>COUNTA('Master Tables'!$D3589:$E3589,'Master Tables'!$I3589)+IF('Master Tables'!$J3589="Yes",1,0)</f>
        <v>0</v>
      </c>
      <c r="N3589" s="108">
        <f>IF('Master Tables'!$M3589&gt;0,4,0)</f>
        <v>0</v>
      </c>
    </row>
    <row r="3590" spans="1:14">
      <c r="A3590" s="109"/>
      <c r="B3590" s="110"/>
      <c r="C3590" s="110"/>
      <c r="D3590" s="110"/>
      <c r="E3590" s="110"/>
      <c r="F3590" s="110"/>
      <c r="G3590" s="110"/>
      <c r="H3590" s="109"/>
      <c r="I3590" s="109"/>
      <c r="J3590" s="109"/>
      <c r="K3590" s="109"/>
      <c r="L3590" s="107" t="str">
        <f>IF(COUNTA('Master Tables'!$A3590:$C3590)=0,"",IF(COUNTA('Master Tables'!$D3590:$E3590,'Master Tables'!$I3590)=3,"Yes","No"))</f>
        <v/>
      </c>
      <c r="M3590" s="107">
        <f>COUNTA('Master Tables'!$D3590:$E3590,'Master Tables'!$I3590)+IF('Master Tables'!$J3590="Yes",1,0)</f>
        <v>0</v>
      </c>
      <c r="N3590" s="108">
        <f>IF('Master Tables'!$M3590&gt;0,4,0)</f>
        <v>0</v>
      </c>
    </row>
    <row r="3591" spans="1:14">
      <c r="A3591" s="109"/>
      <c r="B3591" s="110"/>
      <c r="C3591" s="110"/>
      <c r="D3591" s="110"/>
      <c r="E3591" s="110"/>
      <c r="F3591" s="110"/>
      <c r="G3591" s="110"/>
      <c r="H3591" s="109"/>
      <c r="I3591" s="109"/>
      <c r="J3591" s="109"/>
      <c r="K3591" s="109"/>
      <c r="L3591" s="107" t="str">
        <f>IF(COUNTA('Master Tables'!$A3591:$C3591)=0,"",IF(COUNTA('Master Tables'!$D3591:$E3591,'Master Tables'!$I3591)=3,"Yes","No"))</f>
        <v/>
      </c>
      <c r="M3591" s="107">
        <f>COUNTA('Master Tables'!$D3591:$E3591,'Master Tables'!$I3591)+IF('Master Tables'!$J3591="Yes",1,0)</f>
        <v>0</v>
      </c>
      <c r="N3591" s="108">
        <f>IF('Master Tables'!$M3591&gt;0,4,0)</f>
        <v>0</v>
      </c>
    </row>
    <row r="3592" spans="1:14">
      <c r="A3592" s="109"/>
      <c r="B3592" s="110"/>
      <c r="C3592" s="110"/>
      <c r="D3592" s="110"/>
      <c r="E3592" s="110"/>
      <c r="F3592" s="110"/>
      <c r="G3592" s="110"/>
      <c r="H3592" s="109"/>
      <c r="I3592" s="109"/>
      <c r="J3592" s="109"/>
      <c r="K3592" s="109"/>
      <c r="L3592" s="107" t="str">
        <f>IF(COUNTA('Master Tables'!$A3592:$C3592)=0,"",IF(COUNTA('Master Tables'!$D3592:$E3592,'Master Tables'!$I3592)=3,"Yes","No"))</f>
        <v/>
      </c>
      <c r="M3592" s="107">
        <f>COUNTA('Master Tables'!$D3592:$E3592,'Master Tables'!$I3592)+IF('Master Tables'!$J3592="Yes",1,0)</f>
        <v>0</v>
      </c>
      <c r="N3592" s="108">
        <f>IF('Master Tables'!$M3592&gt;0,4,0)</f>
        <v>0</v>
      </c>
    </row>
    <row r="3593" spans="1:14">
      <c r="A3593" s="109"/>
      <c r="B3593" s="110"/>
      <c r="C3593" s="110"/>
      <c r="D3593" s="110"/>
      <c r="E3593" s="110"/>
      <c r="F3593" s="110"/>
      <c r="G3593" s="110"/>
      <c r="H3593" s="109"/>
      <c r="I3593" s="109"/>
      <c r="J3593" s="109"/>
      <c r="K3593" s="109"/>
      <c r="L3593" s="107" t="str">
        <f>IF(COUNTA('Master Tables'!$A3593:$C3593)=0,"",IF(COUNTA('Master Tables'!$D3593:$E3593,'Master Tables'!$I3593)=3,"Yes","No"))</f>
        <v/>
      </c>
      <c r="M3593" s="107">
        <f>COUNTA('Master Tables'!$D3593:$E3593,'Master Tables'!$I3593)+IF('Master Tables'!$J3593="Yes",1,0)</f>
        <v>0</v>
      </c>
      <c r="N3593" s="108">
        <f>IF('Master Tables'!$M3593&gt;0,4,0)</f>
        <v>0</v>
      </c>
    </row>
    <row r="3594" spans="1:14">
      <c r="A3594" s="109"/>
      <c r="B3594" s="110"/>
      <c r="C3594" s="110"/>
      <c r="D3594" s="110"/>
      <c r="E3594" s="110"/>
      <c r="F3594" s="110"/>
      <c r="G3594" s="110"/>
      <c r="H3594" s="109"/>
      <c r="I3594" s="109"/>
      <c r="J3594" s="109"/>
      <c r="K3594" s="109"/>
      <c r="L3594" s="107" t="str">
        <f>IF(COUNTA('Master Tables'!$A3594:$C3594)=0,"",IF(COUNTA('Master Tables'!$D3594:$E3594,'Master Tables'!$I3594)=3,"Yes","No"))</f>
        <v/>
      </c>
      <c r="M3594" s="107">
        <f>COUNTA('Master Tables'!$D3594:$E3594,'Master Tables'!$I3594)+IF('Master Tables'!$J3594="Yes",1,0)</f>
        <v>0</v>
      </c>
      <c r="N3594" s="108">
        <f>IF('Master Tables'!$M3594&gt;0,4,0)</f>
        <v>0</v>
      </c>
    </row>
    <row r="3595" spans="1:14">
      <c r="A3595" s="109"/>
      <c r="B3595" s="110"/>
      <c r="C3595" s="110"/>
      <c r="D3595" s="110"/>
      <c r="E3595" s="110"/>
      <c r="F3595" s="110"/>
      <c r="G3595" s="110"/>
      <c r="H3595" s="109"/>
      <c r="I3595" s="109"/>
      <c r="J3595" s="109"/>
      <c r="K3595" s="109"/>
      <c r="L3595" s="107" t="str">
        <f>IF(COUNTA('Master Tables'!$A3595:$C3595)=0,"",IF(COUNTA('Master Tables'!$D3595:$E3595,'Master Tables'!$I3595)=3,"Yes","No"))</f>
        <v/>
      </c>
      <c r="M3595" s="107">
        <f>COUNTA('Master Tables'!$D3595:$E3595,'Master Tables'!$I3595)+IF('Master Tables'!$J3595="Yes",1,0)</f>
        <v>0</v>
      </c>
      <c r="N3595" s="108">
        <f>IF('Master Tables'!$M3595&gt;0,4,0)</f>
        <v>0</v>
      </c>
    </row>
    <row r="3596" spans="1:14">
      <c r="A3596" s="109"/>
      <c r="B3596" s="110"/>
      <c r="C3596" s="110"/>
      <c r="D3596" s="110"/>
      <c r="E3596" s="110"/>
      <c r="F3596" s="110"/>
      <c r="G3596" s="110"/>
      <c r="H3596" s="109"/>
      <c r="I3596" s="109"/>
      <c r="J3596" s="109"/>
      <c r="K3596" s="109"/>
      <c r="L3596" s="107" t="str">
        <f>IF(COUNTA('Master Tables'!$A3596:$C3596)=0,"",IF(COUNTA('Master Tables'!$D3596:$E3596,'Master Tables'!$I3596)=3,"Yes","No"))</f>
        <v/>
      </c>
      <c r="M3596" s="107">
        <f>COUNTA('Master Tables'!$D3596:$E3596,'Master Tables'!$I3596)+IF('Master Tables'!$J3596="Yes",1,0)</f>
        <v>0</v>
      </c>
      <c r="N3596" s="108">
        <f>IF('Master Tables'!$M3596&gt;0,4,0)</f>
        <v>0</v>
      </c>
    </row>
    <row r="3597" spans="1:14">
      <c r="A3597" s="109"/>
      <c r="B3597" s="110"/>
      <c r="C3597" s="110"/>
      <c r="D3597" s="110"/>
      <c r="E3597" s="110"/>
      <c r="F3597" s="110"/>
      <c r="G3597" s="110"/>
      <c r="H3597" s="109"/>
      <c r="I3597" s="109"/>
      <c r="J3597" s="109"/>
      <c r="K3597" s="109"/>
      <c r="L3597" s="107" t="str">
        <f>IF(COUNTA('Master Tables'!$A3597:$C3597)=0,"",IF(COUNTA('Master Tables'!$D3597:$E3597,'Master Tables'!$I3597)=3,"Yes","No"))</f>
        <v/>
      </c>
      <c r="M3597" s="107">
        <f>COUNTA('Master Tables'!$D3597:$E3597,'Master Tables'!$I3597)+IF('Master Tables'!$J3597="Yes",1,0)</f>
        <v>0</v>
      </c>
      <c r="N3597" s="108">
        <f>IF('Master Tables'!$M3597&gt;0,4,0)</f>
        <v>0</v>
      </c>
    </row>
    <row r="3598" spans="1:14">
      <c r="A3598" s="109"/>
      <c r="B3598" s="110"/>
      <c r="C3598" s="110"/>
      <c r="D3598" s="110"/>
      <c r="E3598" s="110"/>
      <c r="F3598" s="110"/>
      <c r="G3598" s="110"/>
      <c r="H3598" s="109"/>
      <c r="I3598" s="109"/>
      <c r="J3598" s="109"/>
      <c r="K3598" s="109"/>
      <c r="L3598" s="107" t="str">
        <f>IF(COUNTA('Master Tables'!$A3598:$C3598)=0,"",IF(COUNTA('Master Tables'!$D3598:$E3598,'Master Tables'!$I3598)=3,"Yes","No"))</f>
        <v/>
      </c>
      <c r="M3598" s="107">
        <f>COUNTA('Master Tables'!$D3598:$E3598,'Master Tables'!$I3598)+IF('Master Tables'!$J3598="Yes",1,0)</f>
        <v>0</v>
      </c>
      <c r="N3598" s="108">
        <f>IF('Master Tables'!$M3598&gt;0,4,0)</f>
        <v>0</v>
      </c>
    </row>
    <row r="3599" spans="1:14">
      <c r="A3599" s="109"/>
      <c r="B3599" s="110"/>
      <c r="C3599" s="110"/>
      <c r="D3599" s="110"/>
      <c r="E3599" s="110"/>
      <c r="F3599" s="110"/>
      <c r="G3599" s="110"/>
      <c r="H3599" s="109"/>
      <c r="I3599" s="109"/>
      <c r="J3599" s="109"/>
      <c r="K3599" s="109"/>
      <c r="L3599" s="107" t="str">
        <f>IF(COUNTA('Master Tables'!$A3599:$C3599)=0,"",IF(COUNTA('Master Tables'!$D3599:$E3599,'Master Tables'!$I3599)=3,"Yes","No"))</f>
        <v/>
      </c>
      <c r="M3599" s="107">
        <f>COUNTA('Master Tables'!$D3599:$E3599,'Master Tables'!$I3599)+IF('Master Tables'!$J3599="Yes",1,0)</f>
        <v>0</v>
      </c>
      <c r="N3599" s="108">
        <f>IF('Master Tables'!$M3599&gt;0,4,0)</f>
        <v>0</v>
      </c>
    </row>
    <row r="3600" spans="1:14">
      <c r="A3600" s="109"/>
      <c r="B3600" s="110"/>
      <c r="C3600" s="110"/>
      <c r="D3600" s="110"/>
      <c r="E3600" s="110"/>
      <c r="F3600" s="110"/>
      <c r="G3600" s="110"/>
      <c r="H3600" s="109"/>
      <c r="I3600" s="109"/>
      <c r="J3600" s="109"/>
      <c r="K3600" s="109"/>
      <c r="L3600" s="107" t="str">
        <f>IF(COUNTA('Master Tables'!$A3600:$C3600)=0,"",IF(COUNTA('Master Tables'!$D3600:$E3600,'Master Tables'!$I3600)=3,"Yes","No"))</f>
        <v/>
      </c>
      <c r="M3600" s="107">
        <f>COUNTA('Master Tables'!$D3600:$E3600,'Master Tables'!$I3600)+IF('Master Tables'!$J3600="Yes",1,0)</f>
        <v>0</v>
      </c>
      <c r="N3600" s="108">
        <f>IF('Master Tables'!$M3600&gt;0,4,0)</f>
        <v>0</v>
      </c>
    </row>
    <row r="3601" spans="1:14">
      <c r="A3601" s="109"/>
      <c r="B3601" s="110"/>
      <c r="C3601" s="110"/>
      <c r="D3601" s="110"/>
      <c r="E3601" s="110"/>
      <c r="F3601" s="110"/>
      <c r="G3601" s="110"/>
      <c r="H3601" s="109"/>
      <c r="I3601" s="109"/>
      <c r="J3601" s="109"/>
      <c r="K3601" s="109"/>
      <c r="L3601" s="107" t="str">
        <f>IF(COUNTA('Master Tables'!$A3601:$C3601)=0,"",IF(COUNTA('Master Tables'!$D3601:$E3601,'Master Tables'!$I3601)=3,"Yes","No"))</f>
        <v/>
      </c>
      <c r="M3601" s="107">
        <f>COUNTA('Master Tables'!$D3601:$E3601,'Master Tables'!$I3601)+IF('Master Tables'!$J3601="Yes",1,0)</f>
        <v>0</v>
      </c>
      <c r="N3601" s="108">
        <f>IF('Master Tables'!$M3601&gt;0,4,0)</f>
        <v>0</v>
      </c>
    </row>
    <row r="3602" spans="1:14">
      <c r="A3602" s="109"/>
      <c r="B3602" s="110"/>
      <c r="C3602" s="110"/>
      <c r="D3602" s="110"/>
      <c r="E3602" s="110"/>
      <c r="F3602" s="110"/>
      <c r="G3602" s="110"/>
      <c r="H3602" s="109"/>
      <c r="I3602" s="109"/>
      <c r="J3602" s="109"/>
      <c r="K3602" s="109"/>
      <c r="L3602" s="107" t="str">
        <f>IF(COUNTA('Master Tables'!$A3602:$C3602)=0,"",IF(COUNTA('Master Tables'!$D3602:$E3602,'Master Tables'!$I3602)=3,"Yes","No"))</f>
        <v/>
      </c>
      <c r="M3602" s="107">
        <f>COUNTA('Master Tables'!$D3602:$E3602,'Master Tables'!$I3602)+IF('Master Tables'!$J3602="Yes",1,0)</f>
        <v>0</v>
      </c>
      <c r="N3602" s="108">
        <f>IF('Master Tables'!$M3602&gt;0,4,0)</f>
        <v>0</v>
      </c>
    </row>
    <row r="3603" spans="1:14">
      <c r="A3603" s="109"/>
      <c r="B3603" s="110"/>
      <c r="C3603" s="110"/>
      <c r="D3603" s="110"/>
      <c r="E3603" s="110"/>
      <c r="F3603" s="110"/>
      <c r="G3603" s="110"/>
      <c r="H3603" s="109"/>
      <c r="I3603" s="109"/>
      <c r="J3603" s="109"/>
      <c r="K3603" s="109"/>
      <c r="L3603" s="107" t="str">
        <f>IF(COUNTA('Master Tables'!$A3603:$C3603)=0,"",IF(COUNTA('Master Tables'!$D3603:$E3603,'Master Tables'!$I3603)=3,"Yes","No"))</f>
        <v/>
      </c>
      <c r="M3603" s="107">
        <f>COUNTA('Master Tables'!$D3603:$E3603,'Master Tables'!$I3603)+IF('Master Tables'!$J3603="Yes",1,0)</f>
        <v>0</v>
      </c>
      <c r="N3603" s="108">
        <f>IF('Master Tables'!$M3603&gt;0,4,0)</f>
        <v>0</v>
      </c>
    </row>
    <row r="3604" spans="1:14">
      <c r="A3604" s="109"/>
      <c r="B3604" s="110"/>
      <c r="C3604" s="110"/>
      <c r="D3604" s="110"/>
      <c r="E3604" s="110"/>
      <c r="F3604" s="110"/>
      <c r="G3604" s="110"/>
      <c r="H3604" s="109"/>
      <c r="I3604" s="109"/>
      <c r="J3604" s="109"/>
      <c r="K3604" s="109"/>
      <c r="L3604" s="107" t="str">
        <f>IF(COUNTA('Master Tables'!$A3604:$C3604)=0,"",IF(COUNTA('Master Tables'!$D3604:$E3604,'Master Tables'!$I3604)=3,"Yes","No"))</f>
        <v/>
      </c>
      <c r="M3604" s="107">
        <f>COUNTA('Master Tables'!$D3604:$E3604,'Master Tables'!$I3604)+IF('Master Tables'!$J3604="Yes",1,0)</f>
        <v>0</v>
      </c>
      <c r="N3604" s="108">
        <f>IF('Master Tables'!$M3604&gt;0,4,0)</f>
        <v>0</v>
      </c>
    </row>
    <row r="3605" spans="1:14">
      <c r="A3605" s="109"/>
      <c r="B3605" s="110"/>
      <c r="C3605" s="110"/>
      <c r="D3605" s="110"/>
      <c r="E3605" s="110"/>
      <c r="F3605" s="110"/>
      <c r="G3605" s="110"/>
      <c r="H3605" s="109"/>
      <c r="I3605" s="109"/>
      <c r="J3605" s="109"/>
      <c r="K3605" s="109"/>
      <c r="L3605" s="107" t="str">
        <f>IF(COUNTA('Master Tables'!$A3605:$C3605)=0,"",IF(COUNTA('Master Tables'!$D3605:$E3605,'Master Tables'!$I3605)=3,"Yes","No"))</f>
        <v/>
      </c>
      <c r="M3605" s="107">
        <f>COUNTA('Master Tables'!$D3605:$E3605,'Master Tables'!$I3605)+IF('Master Tables'!$J3605="Yes",1,0)</f>
        <v>0</v>
      </c>
      <c r="N3605" s="108">
        <f>IF('Master Tables'!$M3605&gt;0,4,0)</f>
        <v>0</v>
      </c>
    </row>
    <row r="3606" spans="1:14">
      <c r="A3606" s="109"/>
      <c r="B3606" s="110"/>
      <c r="C3606" s="110"/>
      <c r="D3606" s="110"/>
      <c r="E3606" s="110"/>
      <c r="F3606" s="110"/>
      <c r="G3606" s="110"/>
      <c r="H3606" s="109"/>
      <c r="I3606" s="109"/>
      <c r="J3606" s="109"/>
      <c r="K3606" s="109"/>
      <c r="L3606" s="107" t="str">
        <f>IF(COUNTA('Master Tables'!$A3606:$C3606)=0,"",IF(COUNTA('Master Tables'!$D3606:$E3606,'Master Tables'!$I3606)=3,"Yes","No"))</f>
        <v/>
      </c>
      <c r="M3606" s="107">
        <f>COUNTA('Master Tables'!$D3606:$E3606,'Master Tables'!$I3606)+IF('Master Tables'!$J3606="Yes",1,0)</f>
        <v>0</v>
      </c>
      <c r="N3606" s="108">
        <f>IF('Master Tables'!$M3606&gt;0,4,0)</f>
        <v>0</v>
      </c>
    </row>
    <row r="3607" spans="1:14">
      <c r="A3607" s="109"/>
      <c r="B3607" s="110"/>
      <c r="C3607" s="110"/>
      <c r="D3607" s="110"/>
      <c r="E3607" s="110"/>
      <c r="F3607" s="110"/>
      <c r="G3607" s="110"/>
      <c r="H3607" s="109"/>
      <c r="I3607" s="109"/>
      <c r="J3607" s="109"/>
      <c r="K3607" s="109"/>
      <c r="L3607" s="107" t="str">
        <f>IF(COUNTA('Master Tables'!$A3607:$C3607)=0,"",IF(COUNTA('Master Tables'!$D3607:$E3607,'Master Tables'!$I3607)=3,"Yes","No"))</f>
        <v/>
      </c>
      <c r="M3607" s="107">
        <f>COUNTA('Master Tables'!$D3607:$E3607,'Master Tables'!$I3607)+IF('Master Tables'!$J3607="Yes",1,0)</f>
        <v>0</v>
      </c>
      <c r="N3607" s="108">
        <f>IF('Master Tables'!$M3607&gt;0,4,0)</f>
        <v>0</v>
      </c>
    </row>
    <row r="3608" spans="1:14">
      <c r="A3608" s="109"/>
      <c r="B3608" s="110"/>
      <c r="C3608" s="110"/>
      <c r="D3608" s="110"/>
      <c r="E3608" s="110"/>
      <c r="F3608" s="110"/>
      <c r="G3608" s="110"/>
      <c r="H3608" s="109"/>
      <c r="I3608" s="109"/>
      <c r="J3608" s="109"/>
      <c r="K3608" s="109"/>
      <c r="L3608" s="107" t="str">
        <f>IF(COUNTA('Master Tables'!$A3608:$C3608)=0,"",IF(COUNTA('Master Tables'!$D3608:$E3608,'Master Tables'!$I3608)=3,"Yes","No"))</f>
        <v/>
      </c>
      <c r="M3608" s="107">
        <f>COUNTA('Master Tables'!$D3608:$E3608,'Master Tables'!$I3608)+IF('Master Tables'!$J3608="Yes",1,0)</f>
        <v>0</v>
      </c>
      <c r="N3608" s="108">
        <f>IF('Master Tables'!$M3608&gt;0,4,0)</f>
        <v>0</v>
      </c>
    </row>
    <row r="3609" spans="1:14">
      <c r="A3609" s="109"/>
      <c r="B3609" s="110"/>
      <c r="C3609" s="110"/>
      <c r="D3609" s="110"/>
      <c r="E3609" s="110"/>
      <c r="F3609" s="110"/>
      <c r="G3609" s="110"/>
      <c r="H3609" s="109"/>
      <c r="I3609" s="109"/>
      <c r="J3609" s="109"/>
      <c r="K3609" s="109"/>
      <c r="L3609" s="107" t="str">
        <f>IF(COUNTA('Master Tables'!$A3609:$C3609)=0,"",IF(COUNTA('Master Tables'!$D3609:$E3609,'Master Tables'!$I3609)=3,"Yes","No"))</f>
        <v/>
      </c>
      <c r="M3609" s="107">
        <f>COUNTA('Master Tables'!$D3609:$E3609,'Master Tables'!$I3609)+IF('Master Tables'!$J3609="Yes",1,0)</f>
        <v>0</v>
      </c>
      <c r="N3609" s="108">
        <f>IF('Master Tables'!$M3609&gt;0,4,0)</f>
        <v>0</v>
      </c>
    </row>
    <row r="3610" spans="1:14">
      <c r="A3610" s="109"/>
      <c r="B3610" s="110"/>
      <c r="C3610" s="110"/>
      <c r="D3610" s="110"/>
      <c r="E3610" s="110"/>
      <c r="F3610" s="110"/>
      <c r="G3610" s="110"/>
      <c r="H3610" s="109"/>
      <c r="I3610" s="109"/>
      <c r="J3610" s="109"/>
      <c r="K3610" s="109"/>
      <c r="L3610" s="107" t="str">
        <f>IF(COUNTA('Master Tables'!$A3610:$C3610)=0,"",IF(COUNTA('Master Tables'!$D3610:$E3610,'Master Tables'!$I3610)=3,"Yes","No"))</f>
        <v/>
      </c>
      <c r="M3610" s="107">
        <f>COUNTA('Master Tables'!$D3610:$E3610,'Master Tables'!$I3610)+IF('Master Tables'!$J3610="Yes",1,0)</f>
        <v>0</v>
      </c>
      <c r="N3610" s="108">
        <f>IF('Master Tables'!$M3610&gt;0,4,0)</f>
        <v>0</v>
      </c>
    </row>
    <row r="3611" spans="1:14">
      <c r="A3611" s="109"/>
      <c r="B3611" s="110"/>
      <c r="C3611" s="110"/>
      <c r="D3611" s="110"/>
      <c r="E3611" s="110"/>
      <c r="F3611" s="110"/>
      <c r="G3611" s="110"/>
      <c r="H3611" s="109"/>
      <c r="I3611" s="109"/>
      <c r="J3611" s="109"/>
      <c r="K3611" s="109"/>
      <c r="L3611" s="107" t="str">
        <f>IF(COUNTA('Master Tables'!$A3611:$C3611)=0,"",IF(COUNTA('Master Tables'!$D3611:$E3611,'Master Tables'!$I3611)=3,"Yes","No"))</f>
        <v/>
      </c>
      <c r="M3611" s="107">
        <f>COUNTA('Master Tables'!$D3611:$E3611,'Master Tables'!$I3611)+IF('Master Tables'!$J3611="Yes",1,0)</f>
        <v>0</v>
      </c>
      <c r="N3611" s="108">
        <f>IF('Master Tables'!$M3611&gt;0,4,0)</f>
        <v>0</v>
      </c>
    </row>
    <row r="3612" spans="1:14">
      <c r="A3612" s="109"/>
      <c r="B3612" s="110"/>
      <c r="C3612" s="110"/>
      <c r="D3612" s="110"/>
      <c r="E3612" s="110"/>
      <c r="F3612" s="110"/>
      <c r="G3612" s="110"/>
      <c r="H3612" s="109"/>
      <c r="I3612" s="109"/>
      <c r="J3612" s="109"/>
      <c r="K3612" s="109"/>
      <c r="L3612" s="107" t="str">
        <f>IF(COUNTA('Master Tables'!$A3612:$C3612)=0,"",IF(COUNTA('Master Tables'!$D3612:$E3612,'Master Tables'!$I3612)=3,"Yes","No"))</f>
        <v/>
      </c>
      <c r="M3612" s="107">
        <f>COUNTA('Master Tables'!$D3612:$E3612,'Master Tables'!$I3612)+IF('Master Tables'!$J3612="Yes",1,0)</f>
        <v>0</v>
      </c>
      <c r="N3612" s="108">
        <f>IF('Master Tables'!$M3612&gt;0,4,0)</f>
        <v>0</v>
      </c>
    </row>
    <row r="3613" spans="1:14">
      <c r="A3613" s="109"/>
      <c r="B3613" s="110"/>
      <c r="C3613" s="110"/>
      <c r="D3613" s="110"/>
      <c r="E3613" s="110"/>
      <c r="F3613" s="110"/>
      <c r="G3613" s="110"/>
      <c r="H3613" s="109"/>
      <c r="I3613" s="109"/>
      <c r="J3613" s="109"/>
      <c r="K3613" s="109"/>
      <c r="L3613" s="107" t="str">
        <f>IF(COUNTA('Master Tables'!$A3613:$C3613)=0,"",IF(COUNTA('Master Tables'!$D3613:$E3613,'Master Tables'!$I3613)=3,"Yes","No"))</f>
        <v/>
      </c>
      <c r="M3613" s="107">
        <f>COUNTA('Master Tables'!$D3613:$E3613,'Master Tables'!$I3613)+IF('Master Tables'!$J3613="Yes",1,0)</f>
        <v>0</v>
      </c>
      <c r="N3613" s="108">
        <f>IF('Master Tables'!$M3613&gt;0,4,0)</f>
        <v>0</v>
      </c>
    </row>
    <row r="3614" spans="1:14">
      <c r="A3614" s="109"/>
      <c r="B3614" s="110"/>
      <c r="C3614" s="110"/>
      <c r="D3614" s="110"/>
      <c r="E3614" s="110"/>
      <c r="F3614" s="110"/>
      <c r="G3614" s="110"/>
      <c r="H3614" s="109"/>
      <c r="I3614" s="109"/>
      <c r="J3614" s="109"/>
      <c r="K3614" s="109"/>
      <c r="L3614" s="107" t="str">
        <f>IF(COUNTA('Master Tables'!$A3614:$C3614)=0,"",IF(COUNTA('Master Tables'!$D3614:$E3614,'Master Tables'!$I3614)=3,"Yes","No"))</f>
        <v/>
      </c>
      <c r="M3614" s="107">
        <f>COUNTA('Master Tables'!$D3614:$E3614,'Master Tables'!$I3614)+IF('Master Tables'!$J3614="Yes",1,0)</f>
        <v>0</v>
      </c>
      <c r="N3614" s="108">
        <f>IF('Master Tables'!$M3614&gt;0,4,0)</f>
        <v>0</v>
      </c>
    </row>
    <row r="3615" spans="1:14">
      <c r="A3615" s="109"/>
      <c r="B3615" s="110"/>
      <c r="C3615" s="110"/>
      <c r="D3615" s="110"/>
      <c r="E3615" s="110"/>
      <c r="F3615" s="110"/>
      <c r="G3615" s="110"/>
      <c r="H3615" s="109"/>
      <c r="I3615" s="109"/>
      <c r="J3615" s="109"/>
      <c r="K3615" s="109"/>
      <c r="L3615" s="107" t="str">
        <f>IF(COUNTA('Master Tables'!$A3615:$C3615)=0,"",IF(COUNTA('Master Tables'!$D3615:$E3615,'Master Tables'!$I3615)=3,"Yes","No"))</f>
        <v/>
      </c>
      <c r="M3615" s="107">
        <f>COUNTA('Master Tables'!$D3615:$E3615,'Master Tables'!$I3615)+IF('Master Tables'!$J3615="Yes",1,0)</f>
        <v>0</v>
      </c>
      <c r="N3615" s="108">
        <f>IF('Master Tables'!$M3615&gt;0,4,0)</f>
        <v>0</v>
      </c>
    </row>
    <row r="3616" spans="1:14">
      <c r="A3616" s="109"/>
      <c r="B3616" s="110"/>
      <c r="C3616" s="110"/>
      <c r="D3616" s="110"/>
      <c r="E3616" s="110"/>
      <c r="F3616" s="110"/>
      <c r="G3616" s="110"/>
      <c r="H3616" s="109"/>
      <c r="I3616" s="109"/>
      <c r="J3616" s="109"/>
      <c r="K3616" s="109"/>
      <c r="L3616" s="107" t="str">
        <f>IF(COUNTA('Master Tables'!$A3616:$C3616)=0,"",IF(COUNTA('Master Tables'!$D3616:$E3616,'Master Tables'!$I3616)=3,"Yes","No"))</f>
        <v/>
      </c>
      <c r="M3616" s="107">
        <f>COUNTA('Master Tables'!$D3616:$E3616,'Master Tables'!$I3616)+IF('Master Tables'!$J3616="Yes",1,0)</f>
        <v>0</v>
      </c>
      <c r="N3616" s="108">
        <f>IF('Master Tables'!$M3616&gt;0,4,0)</f>
        <v>0</v>
      </c>
    </row>
    <row r="3617" spans="1:14">
      <c r="A3617" s="109"/>
      <c r="B3617" s="110"/>
      <c r="C3617" s="110"/>
      <c r="D3617" s="110"/>
      <c r="E3617" s="110"/>
      <c r="F3617" s="110"/>
      <c r="G3617" s="110"/>
      <c r="H3617" s="109"/>
      <c r="I3617" s="109"/>
      <c r="J3617" s="109"/>
      <c r="K3617" s="109"/>
      <c r="L3617" s="107" t="str">
        <f>IF(COUNTA('Master Tables'!$A3617:$C3617)=0,"",IF(COUNTA('Master Tables'!$D3617:$E3617,'Master Tables'!$I3617)=3,"Yes","No"))</f>
        <v/>
      </c>
      <c r="M3617" s="107">
        <f>COUNTA('Master Tables'!$D3617:$E3617,'Master Tables'!$I3617)+IF('Master Tables'!$J3617="Yes",1,0)</f>
        <v>0</v>
      </c>
      <c r="N3617" s="108">
        <f>IF('Master Tables'!$M3617&gt;0,4,0)</f>
        <v>0</v>
      </c>
    </row>
    <row r="3618" spans="1:14">
      <c r="A3618" s="109"/>
      <c r="B3618" s="110"/>
      <c r="C3618" s="110"/>
      <c r="D3618" s="110"/>
      <c r="E3618" s="110"/>
      <c r="F3618" s="110"/>
      <c r="G3618" s="110"/>
      <c r="H3618" s="109"/>
      <c r="I3618" s="109"/>
      <c r="J3618" s="109"/>
      <c r="K3618" s="109"/>
      <c r="L3618" s="107" t="str">
        <f>IF(COUNTA('Master Tables'!$A3618:$C3618)=0,"",IF(COUNTA('Master Tables'!$D3618:$E3618,'Master Tables'!$I3618)=3,"Yes","No"))</f>
        <v/>
      </c>
      <c r="M3618" s="107">
        <f>COUNTA('Master Tables'!$D3618:$E3618,'Master Tables'!$I3618)+IF('Master Tables'!$J3618="Yes",1,0)</f>
        <v>0</v>
      </c>
      <c r="N3618" s="108">
        <f>IF('Master Tables'!$M3618&gt;0,4,0)</f>
        <v>0</v>
      </c>
    </row>
    <row r="3619" spans="1:14">
      <c r="A3619" s="109"/>
      <c r="B3619" s="110"/>
      <c r="C3619" s="110"/>
      <c r="D3619" s="110"/>
      <c r="E3619" s="110"/>
      <c r="F3619" s="110"/>
      <c r="G3619" s="110"/>
      <c r="H3619" s="109"/>
      <c r="I3619" s="109"/>
      <c r="J3619" s="109"/>
      <c r="K3619" s="109"/>
      <c r="L3619" s="107" t="str">
        <f>IF(COUNTA('Master Tables'!$A3619:$C3619)=0,"",IF(COUNTA('Master Tables'!$D3619:$E3619,'Master Tables'!$I3619)=3,"Yes","No"))</f>
        <v/>
      </c>
      <c r="M3619" s="107">
        <f>COUNTA('Master Tables'!$D3619:$E3619,'Master Tables'!$I3619)+IF('Master Tables'!$J3619="Yes",1,0)</f>
        <v>0</v>
      </c>
      <c r="N3619" s="108">
        <f>IF('Master Tables'!$M3619&gt;0,4,0)</f>
        <v>0</v>
      </c>
    </row>
    <row r="3620" spans="1:14">
      <c r="A3620" s="109"/>
      <c r="B3620" s="110"/>
      <c r="C3620" s="110"/>
      <c r="D3620" s="110"/>
      <c r="E3620" s="110"/>
      <c r="F3620" s="110"/>
      <c r="G3620" s="110"/>
      <c r="H3620" s="109"/>
      <c r="I3620" s="109"/>
      <c r="J3620" s="109"/>
      <c r="K3620" s="109"/>
      <c r="L3620" s="107" t="str">
        <f>IF(COUNTA('Master Tables'!$A3620:$C3620)=0,"",IF(COUNTA('Master Tables'!$D3620:$E3620,'Master Tables'!$I3620)=3,"Yes","No"))</f>
        <v/>
      </c>
      <c r="M3620" s="107">
        <f>COUNTA('Master Tables'!$D3620:$E3620,'Master Tables'!$I3620)+IF('Master Tables'!$J3620="Yes",1,0)</f>
        <v>0</v>
      </c>
      <c r="N3620" s="108">
        <f>IF('Master Tables'!$M3620&gt;0,4,0)</f>
        <v>0</v>
      </c>
    </row>
    <row r="3621" spans="1:14">
      <c r="A3621" s="109"/>
      <c r="B3621" s="110"/>
      <c r="C3621" s="110"/>
      <c r="D3621" s="110"/>
      <c r="E3621" s="110"/>
      <c r="F3621" s="110"/>
      <c r="G3621" s="110"/>
      <c r="H3621" s="109"/>
      <c r="I3621" s="109"/>
      <c r="J3621" s="109"/>
      <c r="K3621" s="109"/>
      <c r="L3621" s="107" t="str">
        <f>IF(COUNTA('Master Tables'!$A3621:$C3621)=0,"",IF(COUNTA('Master Tables'!$D3621:$E3621,'Master Tables'!$I3621)=3,"Yes","No"))</f>
        <v/>
      </c>
      <c r="M3621" s="107">
        <f>COUNTA('Master Tables'!$D3621:$E3621,'Master Tables'!$I3621)+IF('Master Tables'!$J3621="Yes",1,0)</f>
        <v>0</v>
      </c>
      <c r="N3621" s="108">
        <f>IF('Master Tables'!$M3621&gt;0,4,0)</f>
        <v>0</v>
      </c>
    </row>
    <row r="3622" spans="1:14">
      <c r="A3622" s="109"/>
      <c r="B3622" s="110"/>
      <c r="C3622" s="110"/>
      <c r="D3622" s="110"/>
      <c r="E3622" s="110"/>
      <c r="F3622" s="110"/>
      <c r="G3622" s="110"/>
      <c r="H3622" s="109"/>
      <c r="I3622" s="109"/>
      <c r="J3622" s="109"/>
      <c r="K3622" s="109"/>
      <c r="L3622" s="107" t="str">
        <f>IF(COUNTA('Master Tables'!$A3622:$C3622)=0,"",IF(COUNTA('Master Tables'!$D3622:$E3622,'Master Tables'!$I3622)=3,"Yes","No"))</f>
        <v/>
      </c>
      <c r="M3622" s="107">
        <f>COUNTA('Master Tables'!$D3622:$E3622,'Master Tables'!$I3622)+IF('Master Tables'!$J3622="Yes",1,0)</f>
        <v>0</v>
      </c>
      <c r="N3622" s="108">
        <f>IF('Master Tables'!$M3622&gt;0,4,0)</f>
        <v>0</v>
      </c>
    </row>
    <row r="3623" spans="1:14">
      <c r="A3623" s="109"/>
      <c r="B3623" s="110"/>
      <c r="C3623" s="110"/>
      <c r="D3623" s="110"/>
      <c r="E3623" s="110"/>
      <c r="F3623" s="110"/>
      <c r="G3623" s="110"/>
      <c r="H3623" s="109"/>
      <c r="I3623" s="109"/>
      <c r="J3623" s="109"/>
      <c r="K3623" s="109"/>
      <c r="L3623" s="107" t="str">
        <f>IF(COUNTA('Master Tables'!$A3623:$C3623)=0,"",IF(COUNTA('Master Tables'!$D3623:$E3623,'Master Tables'!$I3623)=3,"Yes","No"))</f>
        <v/>
      </c>
      <c r="M3623" s="107">
        <f>COUNTA('Master Tables'!$D3623:$E3623,'Master Tables'!$I3623)+IF('Master Tables'!$J3623="Yes",1,0)</f>
        <v>0</v>
      </c>
      <c r="N3623" s="108">
        <f>IF('Master Tables'!$M3623&gt;0,4,0)</f>
        <v>0</v>
      </c>
    </row>
    <row r="3624" spans="1:14">
      <c r="A3624" s="109"/>
      <c r="B3624" s="110"/>
      <c r="C3624" s="110"/>
      <c r="D3624" s="110"/>
      <c r="E3624" s="110"/>
      <c r="F3624" s="110"/>
      <c r="G3624" s="110"/>
      <c r="H3624" s="109"/>
      <c r="I3624" s="109"/>
      <c r="J3624" s="109"/>
      <c r="K3624" s="109"/>
      <c r="L3624" s="107" t="str">
        <f>IF(COUNTA('Master Tables'!$A3624:$C3624)=0,"",IF(COUNTA('Master Tables'!$D3624:$E3624,'Master Tables'!$I3624)=3,"Yes","No"))</f>
        <v/>
      </c>
      <c r="M3624" s="107">
        <f>COUNTA('Master Tables'!$D3624:$E3624,'Master Tables'!$I3624)+IF('Master Tables'!$J3624="Yes",1,0)</f>
        <v>0</v>
      </c>
      <c r="N3624" s="108">
        <f>IF('Master Tables'!$M3624&gt;0,4,0)</f>
        <v>0</v>
      </c>
    </row>
    <row r="3625" spans="1:14">
      <c r="A3625" s="109"/>
      <c r="B3625" s="110"/>
      <c r="C3625" s="110"/>
      <c r="D3625" s="110"/>
      <c r="E3625" s="110"/>
      <c r="F3625" s="110"/>
      <c r="G3625" s="110"/>
      <c r="H3625" s="109"/>
      <c r="I3625" s="109"/>
      <c r="J3625" s="109"/>
      <c r="K3625" s="109"/>
      <c r="L3625" s="107" t="str">
        <f>IF(COUNTA('Master Tables'!$A3625:$C3625)=0,"",IF(COUNTA('Master Tables'!$D3625:$E3625,'Master Tables'!$I3625)=3,"Yes","No"))</f>
        <v/>
      </c>
      <c r="M3625" s="107">
        <f>COUNTA('Master Tables'!$D3625:$E3625,'Master Tables'!$I3625)+IF('Master Tables'!$J3625="Yes",1,0)</f>
        <v>0</v>
      </c>
      <c r="N3625" s="108">
        <f>IF('Master Tables'!$M3625&gt;0,4,0)</f>
        <v>0</v>
      </c>
    </row>
    <row r="3626" spans="1:14">
      <c r="A3626" s="109"/>
      <c r="B3626" s="110"/>
      <c r="C3626" s="110"/>
      <c r="D3626" s="110"/>
      <c r="E3626" s="110"/>
      <c r="F3626" s="110"/>
      <c r="G3626" s="110"/>
      <c r="H3626" s="109"/>
      <c r="I3626" s="109"/>
      <c r="J3626" s="109"/>
      <c r="K3626" s="109"/>
      <c r="L3626" s="107" t="str">
        <f>IF(COUNTA('Master Tables'!$A3626:$C3626)=0,"",IF(COUNTA('Master Tables'!$D3626:$E3626,'Master Tables'!$I3626)=3,"Yes","No"))</f>
        <v/>
      </c>
      <c r="M3626" s="107">
        <f>COUNTA('Master Tables'!$D3626:$E3626,'Master Tables'!$I3626)+IF('Master Tables'!$J3626="Yes",1,0)</f>
        <v>0</v>
      </c>
      <c r="N3626" s="108">
        <f>IF('Master Tables'!$M3626&gt;0,4,0)</f>
        <v>0</v>
      </c>
    </row>
    <row r="3627" spans="1:14">
      <c r="A3627" s="109"/>
      <c r="B3627" s="110"/>
      <c r="C3627" s="110"/>
      <c r="D3627" s="110"/>
      <c r="E3627" s="110"/>
      <c r="F3627" s="110"/>
      <c r="G3627" s="110"/>
      <c r="H3627" s="109"/>
      <c r="I3627" s="109"/>
      <c r="J3627" s="109"/>
      <c r="K3627" s="109"/>
      <c r="L3627" s="107" t="str">
        <f>IF(COUNTA('Master Tables'!$A3627:$C3627)=0,"",IF(COUNTA('Master Tables'!$D3627:$E3627,'Master Tables'!$I3627)=3,"Yes","No"))</f>
        <v/>
      </c>
      <c r="M3627" s="107">
        <f>COUNTA('Master Tables'!$D3627:$E3627,'Master Tables'!$I3627)+IF('Master Tables'!$J3627="Yes",1,0)</f>
        <v>0</v>
      </c>
      <c r="N3627" s="108">
        <f>IF('Master Tables'!$M3627&gt;0,4,0)</f>
        <v>0</v>
      </c>
    </row>
    <row r="3628" spans="1:14">
      <c r="A3628" s="109"/>
      <c r="B3628" s="110"/>
      <c r="C3628" s="110"/>
      <c r="D3628" s="110"/>
      <c r="E3628" s="110"/>
      <c r="F3628" s="110"/>
      <c r="G3628" s="110"/>
      <c r="H3628" s="109"/>
      <c r="I3628" s="109"/>
      <c r="J3628" s="109"/>
      <c r="K3628" s="109"/>
      <c r="L3628" s="107" t="str">
        <f>IF(COUNTA('Master Tables'!$A3628:$C3628)=0,"",IF(COUNTA('Master Tables'!$D3628:$E3628,'Master Tables'!$I3628)=3,"Yes","No"))</f>
        <v/>
      </c>
      <c r="M3628" s="107">
        <f>COUNTA('Master Tables'!$D3628:$E3628,'Master Tables'!$I3628)+IF('Master Tables'!$J3628="Yes",1,0)</f>
        <v>0</v>
      </c>
      <c r="N3628" s="108">
        <f>IF('Master Tables'!$M3628&gt;0,4,0)</f>
        <v>0</v>
      </c>
    </row>
    <row r="3629" spans="1:14">
      <c r="A3629" s="109"/>
      <c r="B3629" s="110"/>
      <c r="C3629" s="110"/>
      <c r="D3629" s="110"/>
      <c r="E3629" s="110"/>
      <c r="F3629" s="110"/>
      <c r="G3629" s="110"/>
      <c r="H3629" s="109"/>
      <c r="I3629" s="109"/>
      <c r="J3629" s="109"/>
      <c r="K3629" s="109"/>
      <c r="L3629" s="107" t="str">
        <f>IF(COUNTA('Master Tables'!$A3629:$C3629)=0,"",IF(COUNTA('Master Tables'!$D3629:$E3629,'Master Tables'!$I3629)=3,"Yes","No"))</f>
        <v/>
      </c>
      <c r="M3629" s="107">
        <f>COUNTA('Master Tables'!$D3629:$E3629,'Master Tables'!$I3629)+IF('Master Tables'!$J3629="Yes",1,0)</f>
        <v>0</v>
      </c>
      <c r="N3629" s="108">
        <f>IF('Master Tables'!$M3629&gt;0,4,0)</f>
        <v>0</v>
      </c>
    </row>
    <row r="3630" spans="1:14">
      <c r="A3630" s="109"/>
      <c r="B3630" s="110"/>
      <c r="C3630" s="110"/>
      <c r="D3630" s="110"/>
      <c r="E3630" s="110"/>
      <c r="F3630" s="110"/>
      <c r="G3630" s="110"/>
      <c r="H3630" s="109"/>
      <c r="I3630" s="109"/>
      <c r="J3630" s="109"/>
      <c r="K3630" s="109"/>
      <c r="L3630" s="107" t="str">
        <f>IF(COUNTA('Master Tables'!$A3630:$C3630)=0,"",IF(COUNTA('Master Tables'!$D3630:$E3630,'Master Tables'!$I3630)=3,"Yes","No"))</f>
        <v/>
      </c>
      <c r="M3630" s="107">
        <f>COUNTA('Master Tables'!$D3630:$E3630,'Master Tables'!$I3630)+IF('Master Tables'!$J3630="Yes",1,0)</f>
        <v>0</v>
      </c>
      <c r="N3630" s="108">
        <f>IF('Master Tables'!$M3630&gt;0,4,0)</f>
        <v>0</v>
      </c>
    </row>
    <row r="3631" spans="1:14">
      <c r="A3631" s="109"/>
      <c r="B3631" s="110"/>
      <c r="C3631" s="110"/>
      <c r="D3631" s="110"/>
      <c r="E3631" s="110"/>
      <c r="F3631" s="110"/>
      <c r="G3631" s="110"/>
      <c r="H3631" s="109"/>
      <c r="I3631" s="109"/>
      <c r="J3631" s="109"/>
      <c r="K3631" s="109"/>
      <c r="L3631" s="107" t="str">
        <f>IF(COUNTA('Master Tables'!$A3631:$C3631)=0,"",IF(COUNTA('Master Tables'!$D3631:$E3631,'Master Tables'!$I3631)=3,"Yes","No"))</f>
        <v/>
      </c>
      <c r="M3631" s="107">
        <f>COUNTA('Master Tables'!$D3631:$E3631,'Master Tables'!$I3631)+IF('Master Tables'!$J3631="Yes",1,0)</f>
        <v>0</v>
      </c>
      <c r="N3631" s="108">
        <f>IF('Master Tables'!$M3631&gt;0,4,0)</f>
        <v>0</v>
      </c>
    </row>
    <row r="3632" spans="1:14">
      <c r="A3632" s="109"/>
      <c r="B3632" s="110"/>
      <c r="C3632" s="110"/>
      <c r="D3632" s="110"/>
      <c r="E3632" s="110"/>
      <c r="F3632" s="110"/>
      <c r="G3632" s="110"/>
      <c r="H3632" s="109"/>
      <c r="I3632" s="109"/>
      <c r="J3632" s="109"/>
      <c r="K3632" s="109"/>
      <c r="L3632" s="107" t="str">
        <f>IF(COUNTA('Master Tables'!$A3632:$C3632)=0,"",IF(COUNTA('Master Tables'!$D3632:$E3632,'Master Tables'!$I3632)=3,"Yes","No"))</f>
        <v/>
      </c>
      <c r="M3632" s="107">
        <f>COUNTA('Master Tables'!$D3632:$E3632,'Master Tables'!$I3632)+IF('Master Tables'!$J3632="Yes",1,0)</f>
        <v>0</v>
      </c>
      <c r="N3632" s="108">
        <f>IF('Master Tables'!$M3632&gt;0,4,0)</f>
        <v>0</v>
      </c>
    </row>
    <row r="3633" spans="1:14">
      <c r="A3633" s="109"/>
      <c r="B3633" s="110"/>
      <c r="C3633" s="110"/>
      <c r="D3633" s="110"/>
      <c r="E3633" s="110"/>
      <c r="F3633" s="110"/>
      <c r="G3633" s="110"/>
      <c r="H3633" s="109"/>
      <c r="I3633" s="109"/>
      <c r="J3633" s="109"/>
      <c r="K3633" s="109"/>
      <c r="L3633" s="107" t="str">
        <f>IF(COUNTA('Master Tables'!$A3633:$C3633)=0,"",IF(COUNTA('Master Tables'!$D3633:$E3633,'Master Tables'!$I3633)=3,"Yes","No"))</f>
        <v/>
      </c>
      <c r="M3633" s="107">
        <f>COUNTA('Master Tables'!$D3633:$E3633,'Master Tables'!$I3633)+IF('Master Tables'!$J3633="Yes",1,0)</f>
        <v>0</v>
      </c>
      <c r="N3633" s="108">
        <f>IF('Master Tables'!$M3633&gt;0,4,0)</f>
        <v>0</v>
      </c>
    </row>
    <row r="3634" spans="1:14">
      <c r="A3634" s="109"/>
      <c r="B3634" s="110"/>
      <c r="C3634" s="110"/>
      <c r="D3634" s="110"/>
      <c r="E3634" s="110"/>
      <c r="F3634" s="110"/>
      <c r="G3634" s="110"/>
      <c r="H3634" s="109"/>
      <c r="I3634" s="109"/>
      <c r="J3634" s="109"/>
      <c r="K3634" s="109"/>
      <c r="L3634" s="107" t="str">
        <f>IF(COUNTA('Master Tables'!$A3634:$C3634)=0,"",IF(COUNTA('Master Tables'!$D3634:$E3634,'Master Tables'!$I3634)=3,"Yes","No"))</f>
        <v/>
      </c>
      <c r="M3634" s="107">
        <f>COUNTA('Master Tables'!$D3634:$E3634,'Master Tables'!$I3634)+IF('Master Tables'!$J3634="Yes",1,0)</f>
        <v>0</v>
      </c>
      <c r="N3634" s="108">
        <f>IF('Master Tables'!$M3634&gt;0,4,0)</f>
        <v>0</v>
      </c>
    </row>
    <row r="3635" spans="1:14">
      <c r="A3635" s="109"/>
      <c r="B3635" s="110"/>
      <c r="C3635" s="110"/>
      <c r="D3635" s="110"/>
      <c r="E3635" s="110"/>
      <c r="F3635" s="110"/>
      <c r="G3635" s="110"/>
      <c r="H3635" s="109"/>
      <c r="I3635" s="109"/>
      <c r="J3635" s="109"/>
      <c r="K3635" s="109"/>
      <c r="L3635" s="107" t="str">
        <f>IF(COUNTA('Master Tables'!$A3635:$C3635)=0,"",IF(COUNTA('Master Tables'!$D3635:$E3635,'Master Tables'!$I3635)=3,"Yes","No"))</f>
        <v/>
      </c>
      <c r="M3635" s="107">
        <f>COUNTA('Master Tables'!$D3635:$E3635,'Master Tables'!$I3635)+IF('Master Tables'!$J3635="Yes",1,0)</f>
        <v>0</v>
      </c>
      <c r="N3635" s="108">
        <f>IF('Master Tables'!$M3635&gt;0,4,0)</f>
        <v>0</v>
      </c>
    </row>
    <row r="3636" spans="1:14">
      <c r="A3636" s="109"/>
      <c r="B3636" s="110"/>
      <c r="C3636" s="110"/>
      <c r="D3636" s="110"/>
      <c r="E3636" s="110"/>
      <c r="F3636" s="110"/>
      <c r="G3636" s="110"/>
      <c r="H3636" s="109"/>
      <c r="I3636" s="109"/>
      <c r="J3636" s="109"/>
      <c r="K3636" s="109"/>
      <c r="L3636" s="107" t="str">
        <f>IF(COUNTA('Master Tables'!$A3636:$C3636)=0,"",IF(COUNTA('Master Tables'!$D3636:$E3636,'Master Tables'!$I3636)=3,"Yes","No"))</f>
        <v/>
      </c>
      <c r="M3636" s="107">
        <f>COUNTA('Master Tables'!$D3636:$E3636,'Master Tables'!$I3636)+IF('Master Tables'!$J3636="Yes",1,0)</f>
        <v>0</v>
      </c>
      <c r="N3636" s="108">
        <f>IF('Master Tables'!$M3636&gt;0,4,0)</f>
        <v>0</v>
      </c>
    </row>
    <row r="3637" spans="1:14">
      <c r="A3637" s="109"/>
      <c r="B3637" s="110"/>
      <c r="C3637" s="110"/>
      <c r="D3637" s="110"/>
      <c r="E3637" s="110"/>
      <c r="F3637" s="110"/>
      <c r="G3637" s="110"/>
      <c r="H3637" s="109"/>
      <c r="I3637" s="109"/>
      <c r="J3637" s="109"/>
      <c r="K3637" s="109"/>
      <c r="L3637" s="107" t="str">
        <f>IF(COUNTA('Master Tables'!$A3637:$C3637)=0,"",IF(COUNTA('Master Tables'!$D3637:$E3637,'Master Tables'!$I3637)=3,"Yes","No"))</f>
        <v/>
      </c>
      <c r="M3637" s="107">
        <f>COUNTA('Master Tables'!$D3637:$E3637,'Master Tables'!$I3637)+IF('Master Tables'!$J3637="Yes",1,0)</f>
        <v>0</v>
      </c>
      <c r="N3637" s="108">
        <f>IF('Master Tables'!$M3637&gt;0,4,0)</f>
        <v>0</v>
      </c>
    </row>
    <row r="3638" spans="1:14">
      <c r="A3638" s="109"/>
      <c r="B3638" s="110"/>
      <c r="C3638" s="110"/>
      <c r="D3638" s="110"/>
      <c r="E3638" s="110"/>
      <c r="F3638" s="110"/>
      <c r="G3638" s="110"/>
      <c r="H3638" s="109"/>
      <c r="I3638" s="109"/>
      <c r="J3638" s="109"/>
      <c r="K3638" s="109"/>
      <c r="L3638" s="107" t="str">
        <f>IF(COUNTA('Master Tables'!$A3638:$C3638)=0,"",IF(COUNTA('Master Tables'!$D3638:$E3638,'Master Tables'!$I3638)=3,"Yes","No"))</f>
        <v/>
      </c>
      <c r="M3638" s="107">
        <f>COUNTA('Master Tables'!$D3638:$E3638,'Master Tables'!$I3638)+IF('Master Tables'!$J3638="Yes",1,0)</f>
        <v>0</v>
      </c>
      <c r="N3638" s="108">
        <f>IF('Master Tables'!$M3638&gt;0,4,0)</f>
        <v>0</v>
      </c>
    </row>
    <row r="3639" spans="1:14">
      <c r="A3639" s="109"/>
      <c r="B3639" s="110"/>
      <c r="C3639" s="110"/>
      <c r="D3639" s="110"/>
      <c r="E3639" s="110"/>
      <c r="F3639" s="110"/>
      <c r="G3639" s="110"/>
      <c r="H3639" s="109"/>
      <c r="I3639" s="109"/>
      <c r="J3639" s="109"/>
      <c r="K3639" s="109"/>
      <c r="L3639" s="107" t="str">
        <f>IF(COUNTA('Master Tables'!$A3639:$C3639)=0,"",IF(COUNTA('Master Tables'!$D3639:$E3639,'Master Tables'!$I3639)=3,"Yes","No"))</f>
        <v/>
      </c>
      <c r="M3639" s="107">
        <f>COUNTA('Master Tables'!$D3639:$E3639,'Master Tables'!$I3639)+IF('Master Tables'!$J3639="Yes",1,0)</f>
        <v>0</v>
      </c>
      <c r="N3639" s="108">
        <f>IF('Master Tables'!$M3639&gt;0,4,0)</f>
        <v>0</v>
      </c>
    </row>
    <row r="3640" spans="1:14">
      <c r="A3640" s="109"/>
      <c r="B3640" s="110"/>
      <c r="C3640" s="110"/>
      <c r="D3640" s="110"/>
      <c r="E3640" s="110"/>
      <c r="F3640" s="110"/>
      <c r="G3640" s="110"/>
      <c r="H3640" s="109"/>
      <c r="I3640" s="109"/>
      <c r="J3640" s="109"/>
      <c r="K3640" s="109"/>
      <c r="L3640" s="107" t="str">
        <f>IF(COUNTA('Master Tables'!$A3640:$C3640)=0,"",IF(COUNTA('Master Tables'!$D3640:$E3640,'Master Tables'!$I3640)=3,"Yes","No"))</f>
        <v/>
      </c>
      <c r="M3640" s="107">
        <f>COUNTA('Master Tables'!$D3640:$E3640,'Master Tables'!$I3640)+IF('Master Tables'!$J3640="Yes",1,0)</f>
        <v>0</v>
      </c>
      <c r="N3640" s="108">
        <f>IF('Master Tables'!$M3640&gt;0,4,0)</f>
        <v>0</v>
      </c>
    </row>
    <row r="3641" spans="1:14">
      <c r="A3641" s="109"/>
      <c r="B3641" s="110"/>
      <c r="C3641" s="110"/>
      <c r="D3641" s="110"/>
      <c r="E3641" s="110"/>
      <c r="F3641" s="110"/>
      <c r="G3641" s="110"/>
      <c r="H3641" s="109"/>
      <c r="I3641" s="109"/>
      <c r="J3641" s="109"/>
      <c r="K3641" s="109"/>
      <c r="L3641" s="107" t="str">
        <f>IF(COUNTA('Master Tables'!$A3641:$C3641)=0,"",IF(COUNTA('Master Tables'!$D3641:$E3641,'Master Tables'!$I3641)=3,"Yes","No"))</f>
        <v/>
      </c>
      <c r="M3641" s="107">
        <f>COUNTA('Master Tables'!$D3641:$E3641,'Master Tables'!$I3641)+IF('Master Tables'!$J3641="Yes",1,0)</f>
        <v>0</v>
      </c>
      <c r="N3641" s="108">
        <f>IF('Master Tables'!$M3641&gt;0,4,0)</f>
        <v>0</v>
      </c>
    </row>
    <row r="3642" spans="1:14">
      <c r="A3642" s="109"/>
      <c r="B3642" s="110"/>
      <c r="C3642" s="110"/>
      <c r="D3642" s="110"/>
      <c r="E3642" s="110"/>
      <c r="F3642" s="110"/>
      <c r="G3642" s="110"/>
      <c r="H3642" s="109"/>
      <c r="I3642" s="109"/>
      <c r="J3642" s="109"/>
      <c r="K3642" s="109"/>
      <c r="L3642" s="107" t="str">
        <f>IF(COUNTA('Master Tables'!$A3642:$C3642)=0,"",IF(COUNTA('Master Tables'!$D3642:$E3642,'Master Tables'!$I3642)=3,"Yes","No"))</f>
        <v/>
      </c>
      <c r="M3642" s="107">
        <f>COUNTA('Master Tables'!$D3642:$E3642,'Master Tables'!$I3642)+IF('Master Tables'!$J3642="Yes",1,0)</f>
        <v>0</v>
      </c>
      <c r="N3642" s="108">
        <f>IF('Master Tables'!$M3642&gt;0,4,0)</f>
        <v>0</v>
      </c>
    </row>
    <row r="3643" spans="1:14">
      <c r="A3643" s="109"/>
      <c r="B3643" s="110"/>
      <c r="C3643" s="110"/>
      <c r="D3643" s="110"/>
      <c r="E3643" s="110"/>
      <c r="F3643" s="110"/>
      <c r="G3643" s="110"/>
      <c r="H3643" s="109"/>
      <c r="I3643" s="109"/>
      <c r="J3643" s="109"/>
      <c r="K3643" s="109"/>
      <c r="L3643" s="107" t="str">
        <f>IF(COUNTA('Master Tables'!$A3643:$C3643)=0,"",IF(COUNTA('Master Tables'!$D3643:$E3643,'Master Tables'!$I3643)=3,"Yes","No"))</f>
        <v/>
      </c>
      <c r="M3643" s="107">
        <f>COUNTA('Master Tables'!$D3643:$E3643,'Master Tables'!$I3643)+IF('Master Tables'!$J3643="Yes",1,0)</f>
        <v>0</v>
      </c>
      <c r="N3643" s="108">
        <f>IF('Master Tables'!$M3643&gt;0,4,0)</f>
        <v>0</v>
      </c>
    </row>
    <row r="3644" spans="1:14">
      <c r="A3644" s="109"/>
      <c r="B3644" s="110"/>
      <c r="C3644" s="110"/>
      <c r="D3644" s="110"/>
      <c r="E3644" s="110"/>
      <c r="F3644" s="110"/>
      <c r="G3644" s="110"/>
      <c r="H3644" s="109"/>
      <c r="I3644" s="109"/>
      <c r="J3644" s="109"/>
      <c r="K3644" s="109"/>
      <c r="L3644" s="107" t="str">
        <f>IF(COUNTA('Master Tables'!$A3644:$C3644)=0,"",IF(COUNTA('Master Tables'!$D3644:$E3644,'Master Tables'!$I3644)=3,"Yes","No"))</f>
        <v/>
      </c>
      <c r="M3644" s="107">
        <f>COUNTA('Master Tables'!$D3644:$E3644,'Master Tables'!$I3644)+IF('Master Tables'!$J3644="Yes",1,0)</f>
        <v>0</v>
      </c>
      <c r="N3644" s="108">
        <f>IF('Master Tables'!$M3644&gt;0,4,0)</f>
        <v>0</v>
      </c>
    </row>
    <row r="3645" spans="1:14">
      <c r="A3645" s="109"/>
      <c r="B3645" s="110"/>
      <c r="C3645" s="110"/>
      <c r="D3645" s="110"/>
      <c r="E3645" s="110"/>
      <c r="F3645" s="110"/>
      <c r="G3645" s="110"/>
      <c r="H3645" s="109"/>
      <c r="I3645" s="109"/>
      <c r="J3645" s="109"/>
      <c r="K3645" s="109"/>
      <c r="L3645" s="107" t="str">
        <f>IF(COUNTA('Master Tables'!$A3645:$C3645)=0,"",IF(COUNTA('Master Tables'!$D3645:$E3645,'Master Tables'!$I3645)=3,"Yes","No"))</f>
        <v/>
      </c>
      <c r="M3645" s="107">
        <f>COUNTA('Master Tables'!$D3645:$E3645,'Master Tables'!$I3645)+IF('Master Tables'!$J3645="Yes",1,0)</f>
        <v>0</v>
      </c>
      <c r="N3645" s="108">
        <f>IF('Master Tables'!$M3645&gt;0,4,0)</f>
        <v>0</v>
      </c>
    </row>
    <row r="3646" spans="1:14">
      <c r="A3646" s="109"/>
      <c r="B3646" s="110"/>
      <c r="C3646" s="110"/>
      <c r="D3646" s="110"/>
      <c r="E3646" s="110"/>
      <c r="F3646" s="110"/>
      <c r="G3646" s="110"/>
      <c r="H3646" s="109"/>
      <c r="I3646" s="109"/>
      <c r="J3646" s="109"/>
      <c r="K3646" s="109"/>
      <c r="L3646" s="107" t="str">
        <f>IF(COUNTA('Master Tables'!$A3646:$C3646)=0,"",IF(COUNTA('Master Tables'!$D3646:$E3646,'Master Tables'!$I3646)=3,"Yes","No"))</f>
        <v/>
      </c>
      <c r="M3646" s="107">
        <f>COUNTA('Master Tables'!$D3646:$E3646,'Master Tables'!$I3646)+IF('Master Tables'!$J3646="Yes",1,0)</f>
        <v>0</v>
      </c>
      <c r="N3646" s="108">
        <f>IF('Master Tables'!$M3646&gt;0,4,0)</f>
        <v>0</v>
      </c>
    </row>
    <row r="3647" spans="1:14">
      <c r="A3647" s="109"/>
      <c r="B3647" s="110"/>
      <c r="C3647" s="110"/>
      <c r="D3647" s="110"/>
      <c r="E3647" s="110"/>
      <c r="F3647" s="110"/>
      <c r="G3647" s="110"/>
      <c r="H3647" s="109"/>
      <c r="I3647" s="109"/>
      <c r="J3647" s="109"/>
      <c r="K3647" s="109"/>
      <c r="L3647" s="107" t="str">
        <f>IF(COUNTA('Master Tables'!$A3647:$C3647)=0,"",IF(COUNTA('Master Tables'!$D3647:$E3647,'Master Tables'!$I3647)=3,"Yes","No"))</f>
        <v/>
      </c>
      <c r="M3647" s="107">
        <f>COUNTA('Master Tables'!$D3647:$E3647,'Master Tables'!$I3647)+IF('Master Tables'!$J3647="Yes",1,0)</f>
        <v>0</v>
      </c>
      <c r="N3647" s="108">
        <f>IF('Master Tables'!$M3647&gt;0,4,0)</f>
        <v>0</v>
      </c>
    </row>
    <row r="3648" spans="1:14">
      <c r="A3648" s="109"/>
      <c r="B3648" s="110"/>
      <c r="C3648" s="110"/>
      <c r="D3648" s="110"/>
      <c r="E3648" s="110"/>
      <c r="F3648" s="110"/>
      <c r="G3648" s="110"/>
      <c r="H3648" s="109"/>
      <c r="I3648" s="109"/>
      <c r="J3648" s="109"/>
      <c r="K3648" s="109"/>
      <c r="L3648" s="107" t="str">
        <f>IF(COUNTA('Master Tables'!$A3648:$C3648)=0,"",IF(COUNTA('Master Tables'!$D3648:$E3648,'Master Tables'!$I3648)=3,"Yes","No"))</f>
        <v/>
      </c>
      <c r="M3648" s="107">
        <f>COUNTA('Master Tables'!$D3648:$E3648,'Master Tables'!$I3648)+IF('Master Tables'!$J3648="Yes",1,0)</f>
        <v>0</v>
      </c>
      <c r="N3648" s="108">
        <f>IF('Master Tables'!$M3648&gt;0,4,0)</f>
        <v>0</v>
      </c>
    </row>
    <row r="3649" spans="1:14">
      <c r="A3649" s="109"/>
      <c r="B3649" s="110"/>
      <c r="C3649" s="110"/>
      <c r="D3649" s="110"/>
      <c r="E3649" s="110"/>
      <c r="F3649" s="110"/>
      <c r="G3649" s="110"/>
      <c r="H3649" s="109"/>
      <c r="I3649" s="109"/>
      <c r="J3649" s="109"/>
      <c r="K3649" s="109"/>
      <c r="L3649" s="107" t="str">
        <f>IF(COUNTA('Master Tables'!$A3649:$C3649)=0,"",IF(COUNTA('Master Tables'!$D3649:$E3649,'Master Tables'!$I3649)=3,"Yes","No"))</f>
        <v/>
      </c>
      <c r="M3649" s="107">
        <f>COUNTA('Master Tables'!$D3649:$E3649,'Master Tables'!$I3649)+IF('Master Tables'!$J3649="Yes",1,0)</f>
        <v>0</v>
      </c>
      <c r="N3649" s="108">
        <f>IF('Master Tables'!$M3649&gt;0,4,0)</f>
        <v>0</v>
      </c>
    </row>
    <row r="3650" spans="1:14">
      <c r="A3650" s="109"/>
      <c r="B3650" s="110"/>
      <c r="C3650" s="110"/>
      <c r="D3650" s="110"/>
      <c r="E3650" s="110"/>
      <c r="F3650" s="110"/>
      <c r="G3650" s="110"/>
      <c r="H3650" s="109"/>
      <c r="I3650" s="109"/>
      <c r="J3650" s="109"/>
      <c r="K3650" s="109"/>
      <c r="L3650" s="107" t="str">
        <f>IF(COUNTA('Master Tables'!$A3650:$C3650)=0,"",IF(COUNTA('Master Tables'!$D3650:$E3650,'Master Tables'!$I3650)=3,"Yes","No"))</f>
        <v/>
      </c>
      <c r="M3650" s="107">
        <f>COUNTA('Master Tables'!$D3650:$E3650,'Master Tables'!$I3650)+IF('Master Tables'!$J3650="Yes",1,0)</f>
        <v>0</v>
      </c>
      <c r="N3650" s="108">
        <f>IF('Master Tables'!$M3650&gt;0,4,0)</f>
        <v>0</v>
      </c>
    </row>
    <row r="3651" spans="1:14">
      <c r="A3651" s="109"/>
      <c r="B3651" s="110"/>
      <c r="C3651" s="110"/>
      <c r="D3651" s="110"/>
      <c r="E3651" s="110"/>
      <c r="F3651" s="110"/>
      <c r="G3651" s="110"/>
      <c r="H3651" s="109"/>
      <c r="I3651" s="109"/>
      <c r="J3651" s="109"/>
      <c r="K3651" s="109"/>
      <c r="L3651" s="107" t="str">
        <f>IF(COUNTA('Master Tables'!$A3651:$C3651)=0,"",IF(COUNTA('Master Tables'!$D3651:$E3651,'Master Tables'!$I3651)=3,"Yes","No"))</f>
        <v/>
      </c>
      <c r="M3651" s="107">
        <f>COUNTA('Master Tables'!$D3651:$E3651,'Master Tables'!$I3651)+IF('Master Tables'!$J3651="Yes",1,0)</f>
        <v>0</v>
      </c>
      <c r="N3651" s="108">
        <f>IF('Master Tables'!$M3651&gt;0,4,0)</f>
        <v>0</v>
      </c>
    </row>
    <row r="3652" spans="1:14">
      <c r="A3652" s="109"/>
      <c r="B3652" s="110"/>
      <c r="C3652" s="110"/>
      <c r="D3652" s="110"/>
      <c r="E3652" s="110"/>
      <c r="F3652" s="110"/>
      <c r="G3652" s="110"/>
      <c r="H3652" s="109"/>
      <c r="I3652" s="109"/>
      <c r="J3652" s="109"/>
      <c r="K3652" s="109"/>
      <c r="L3652" s="107" t="str">
        <f>IF(COUNTA('Master Tables'!$A3652:$C3652)=0,"",IF(COUNTA('Master Tables'!$D3652:$E3652,'Master Tables'!$I3652)=3,"Yes","No"))</f>
        <v/>
      </c>
      <c r="M3652" s="107">
        <f>COUNTA('Master Tables'!$D3652:$E3652,'Master Tables'!$I3652)+IF('Master Tables'!$J3652="Yes",1,0)</f>
        <v>0</v>
      </c>
      <c r="N3652" s="108">
        <f>IF('Master Tables'!$M3652&gt;0,4,0)</f>
        <v>0</v>
      </c>
    </row>
    <row r="3653" spans="1:14">
      <c r="A3653" s="109"/>
      <c r="B3653" s="110"/>
      <c r="C3653" s="110"/>
      <c r="D3653" s="110"/>
      <c r="E3653" s="110"/>
      <c r="F3653" s="110"/>
      <c r="G3653" s="110"/>
      <c r="H3653" s="109"/>
      <c r="I3653" s="109"/>
      <c r="J3653" s="109"/>
      <c r="K3653" s="109"/>
      <c r="L3653" s="107" t="str">
        <f>IF(COUNTA('Master Tables'!$A3653:$C3653)=0,"",IF(COUNTA('Master Tables'!$D3653:$E3653,'Master Tables'!$I3653)=3,"Yes","No"))</f>
        <v/>
      </c>
      <c r="M3653" s="107">
        <f>COUNTA('Master Tables'!$D3653:$E3653,'Master Tables'!$I3653)+IF('Master Tables'!$J3653="Yes",1,0)</f>
        <v>0</v>
      </c>
      <c r="N3653" s="108">
        <f>IF('Master Tables'!$M3653&gt;0,4,0)</f>
        <v>0</v>
      </c>
    </row>
    <row r="3654" spans="1:14">
      <c r="A3654" s="109"/>
      <c r="B3654" s="110"/>
      <c r="C3654" s="110"/>
      <c r="D3654" s="110"/>
      <c r="E3654" s="110"/>
      <c r="F3654" s="110"/>
      <c r="G3654" s="110"/>
      <c r="H3654" s="109"/>
      <c r="I3654" s="109"/>
      <c r="J3654" s="109"/>
      <c r="K3654" s="109"/>
      <c r="L3654" s="107" t="str">
        <f>IF(COUNTA('Master Tables'!$A3654:$C3654)=0,"",IF(COUNTA('Master Tables'!$D3654:$E3654,'Master Tables'!$I3654)=3,"Yes","No"))</f>
        <v/>
      </c>
      <c r="M3654" s="107">
        <f>COUNTA('Master Tables'!$D3654:$E3654,'Master Tables'!$I3654)+IF('Master Tables'!$J3654="Yes",1,0)</f>
        <v>0</v>
      </c>
      <c r="N3654" s="108">
        <f>IF('Master Tables'!$M3654&gt;0,4,0)</f>
        <v>0</v>
      </c>
    </row>
    <row r="3655" spans="1:14">
      <c r="A3655" s="109"/>
      <c r="B3655" s="110"/>
      <c r="C3655" s="110"/>
      <c r="D3655" s="110"/>
      <c r="E3655" s="110"/>
      <c r="F3655" s="110"/>
      <c r="G3655" s="110"/>
      <c r="H3655" s="109"/>
      <c r="I3655" s="109"/>
      <c r="J3655" s="109"/>
      <c r="K3655" s="109"/>
      <c r="L3655" s="107" t="str">
        <f>IF(COUNTA('Master Tables'!$A3655:$C3655)=0,"",IF(COUNTA('Master Tables'!$D3655:$E3655,'Master Tables'!$I3655)=3,"Yes","No"))</f>
        <v/>
      </c>
      <c r="M3655" s="107">
        <f>COUNTA('Master Tables'!$D3655:$E3655,'Master Tables'!$I3655)+IF('Master Tables'!$J3655="Yes",1,0)</f>
        <v>0</v>
      </c>
      <c r="N3655" s="108">
        <f>IF('Master Tables'!$M3655&gt;0,4,0)</f>
        <v>0</v>
      </c>
    </row>
    <row r="3656" spans="1:14">
      <c r="A3656" s="109"/>
      <c r="B3656" s="110"/>
      <c r="C3656" s="110"/>
      <c r="D3656" s="110"/>
      <c r="E3656" s="110"/>
      <c r="F3656" s="110"/>
      <c r="G3656" s="110"/>
      <c r="H3656" s="109"/>
      <c r="I3656" s="109"/>
      <c r="J3656" s="109"/>
      <c r="K3656" s="109"/>
      <c r="L3656" s="107" t="str">
        <f>IF(COUNTA('Master Tables'!$A3656:$C3656)=0,"",IF(COUNTA('Master Tables'!$D3656:$E3656,'Master Tables'!$I3656)=3,"Yes","No"))</f>
        <v/>
      </c>
      <c r="M3656" s="107">
        <f>COUNTA('Master Tables'!$D3656:$E3656,'Master Tables'!$I3656)+IF('Master Tables'!$J3656="Yes",1,0)</f>
        <v>0</v>
      </c>
      <c r="N3656" s="108">
        <f>IF('Master Tables'!$M3656&gt;0,4,0)</f>
        <v>0</v>
      </c>
    </row>
    <row r="3657" spans="1:14">
      <c r="A3657" s="109"/>
      <c r="B3657" s="110"/>
      <c r="C3657" s="110"/>
      <c r="D3657" s="110"/>
      <c r="E3657" s="110"/>
      <c r="F3657" s="110"/>
      <c r="G3657" s="110"/>
      <c r="H3657" s="109"/>
      <c r="I3657" s="109"/>
      <c r="J3657" s="109"/>
      <c r="K3657" s="109"/>
      <c r="L3657" s="107" t="str">
        <f>IF(COUNTA('Master Tables'!$A3657:$C3657)=0,"",IF(COUNTA('Master Tables'!$D3657:$E3657,'Master Tables'!$I3657)=3,"Yes","No"))</f>
        <v/>
      </c>
      <c r="M3657" s="107">
        <f>COUNTA('Master Tables'!$D3657:$E3657,'Master Tables'!$I3657)+IF('Master Tables'!$J3657="Yes",1,0)</f>
        <v>0</v>
      </c>
      <c r="N3657" s="108">
        <f>IF('Master Tables'!$M3657&gt;0,4,0)</f>
        <v>0</v>
      </c>
    </row>
    <row r="3658" spans="1:14">
      <c r="A3658" s="109"/>
      <c r="B3658" s="110"/>
      <c r="C3658" s="110"/>
      <c r="D3658" s="110"/>
      <c r="E3658" s="110"/>
      <c r="F3658" s="110"/>
      <c r="G3658" s="110"/>
      <c r="H3658" s="109"/>
      <c r="I3658" s="109"/>
      <c r="J3658" s="109"/>
      <c r="K3658" s="109"/>
      <c r="L3658" s="107" t="str">
        <f>IF(COUNTA('Master Tables'!$A3658:$C3658)=0,"",IF(COUNTA('Master Tables'!$D3658:$E3658,'Master Tables'!$I3658)=3,"Yes","No"))</f>
        <v/>
      </c>
      <c r="M3658" s="107">
        <f>COUNTA('Master Tables'!$D3658:$E3658,'Master Tables'!$I3658)+IF('Master Tables'!$J3658="Yes",1,0)</f>
        <v>0</v>
      </c>
      <c r="N3658" s="108">
        <f>IF('Master Tables'!$M3658&gt;0,4,0)</f>
        <v>0</v>
      </c>
    </row>
    <row r="3659" spans="1:14">
      <c r="A3659" s="109"/>
      <c r="B3659" s="110"/>
      <c r="C3659" s="110"/>
      <c r="D3659" s="110"/>
      <c r="E3659" s="110"/>
      <c r="F3659" s="110"/>
      <c r="G3659" s="110"/>
      <c r="H3659" s="109"/>
      <c r="I3659" s="109"/>
      <c r="J3659" s="109"/>
      <c r="K3659" s="109"/>
      <c r="L3659" s="107" t="str">
        <f>IF(COUNTA('Master Tables'!$A3659:$C3659)=0,"",IF(COUNTA('Master Tables'!$D3659:$E3659,'Master Tables'!$I3659)=3,"Yes","No"))</f>
        <v/>
      </c>
      <c r="M3659" s="107">
        <f>COUNTA('Master Tables'!$D3659:$E3659,'Master Tables'!$I3659)+IF('Master Tables'!$J3659="Yes",1,0)</f>
        <v>0</v>
      </c>
      <c r="N3659" s="108">
        <f>IF('Master Tables'!$M3659&gt;0,4,0)</f>
        <v>0</v>
      </c>
    </row>
    <row r="3660" spans="1:14">
      <c r="A3660" s="109"/>
      <c r="B3660" s="110"/>
      <c r="C3660" s="110"/>
      <c r="D3660" s="110"/>
      <c r="E3660" s="110"/>
      <c r="F3660" s="110"/>
      <c r="G3660" s="110"/>
      <c r="H3660" s="109"/>
      <c r="I3660" s="109"/>
      <c r="J3660" s="109"/>
      <c r="K3660" s="109"/>
      <c r="L3660" s="107" t="str">
        <f>IF(COUNTA('Master Tables'!$A3660:$C3660)=0,"",IF(COUNTA('Master Tables'!$D3660:$E3660,'Master Tables'!$I3660)=3,"Yes","No"))</f>
        <v/>
      </c>
      <c r="M3660" s="107">
        <f>COUNTA('Master Tables'!$D3660:$E3660,'Master Tables'!$I3660)+IF('Master Tables'!$J3660="Yes",1,0)</f>
        <v>0</v>
      </c>
      <c r="N3660" s="108">
        <f>IF('Master Tables'!$M3660&gt;0,4,0)</f>
        <v>0</v>
      </c>
    </row>
    <row r="3661" spans="1:14">
      <c r="A3661" s="109"/>
      <c r="B3661" s="110"/>
      <c r="C3661" s="110"/>
      <c r="D3661" s="110"/>
      <c r="E3661" s="110"/>
      <c r="F3661" s="110"/>
      <c r="G3661" s="110"/>
      <c r="H3661" s="109"/>
      <c r="I3661" s="109"/>
      <c r="J3661" s="109"/>
      <c r="K3661" s="109"/>
      <c r="L3661" s="107" t="str">
        <f>IF(COUNTA('Master Tables'!$A3661:$C3661)=0,"",IF(COUNTA('Master Tables'!$D3661:$E3661,'Master Tables'!$I3661)=3,"Yes","No"))</f>
        <v/>
      </c>
      <c r="M3661" s="107">
        <f>COUNTA('Master Tables'!$D3661:$E3661,'Master Tables'!$I3661)+IF('Master Tables'!$J3661="Yes",1,0)</f>
        <v>0</v>
      </c>
      <c r="N3661" s="108">
        <f>IF('Master Tables'!$M3661&gt;0,4,0)</f>
        <v>0</v>
      </c>
    </row>
    <row r="3662" spans="1:14">
      <c r="A3662" s="109"/>
      <c r="B3662" s="110"/>
      <c r="C3662" s="110"/>
      <c r="D3662" s="110"/>
      <c r="E3662" s="110"/>
      <c r="F3662" s="110"/>
      <c r="G3662" s="110"/>
      <c r="H3662" s="109"/>
      <c r="I3662" s="109"/>
      <c r="J3662" s="109"/>
      <c r="K3662" s="109"/>
      <c r="L3662" s="107" t="str">
        <f>IF(COUNTA('Master Tables'!$A3662:$C3662)=0,"",IF(COUNTA('Master Tables'!$D3662:$E3662,'Master Tables'!$I3662)=3,"Yes","No"))</f>
        <v/>
      </c>
      <c r="M3662" s="107">
        <f>COUNTA('Master Tables'!$D3662:$E3662,'Master Tables'!$I3662)+IF('Master Tables'!$J3662="Yes",1,0)</f>
        <v>0</v>
      </c>
      <c r="N3662" s="108">
        <f>IF('Master Tables'!$M3662&gt;0,4,0)</f>
        <v>0</v>
      </c>
    </row>
    <row r="3663" spans="1:14">
      <c r="A3663" s="109"/>
      <c r="B3663" s="110"/>
      <c r="C3663" s="110"/>
      <c r="D3663" s="110"/>
      <c r="E3663" s="110"/>
      <c r="F3663" s="110"/>
      <c r="G3663" s="110"/>
      <c r="H3663" s="109"/>
      <c r="I3663" s="109"/>
      <c r="J3663" s="109"/>
      <c r="K3663" s="109"/>
      <c r="L3663" s="107" t="str">
        <f>IF(COUNTA('Master Tables'!$A3663:$C3663)=0,"",IF(COUNTA('Master Tables'!$D3663:$E3663,'Master Tables'!$I3663)=3,"Yes","No"))</f>
        <v/>
      </c>
      <c r="M3663" s="107">
        <f>COUNTA('Master Tables'!$D3663:$E3663,'Master Tables'!$I3663)+IF('Master Tables'!$J3663="Yes",1,0)</f>
        <v>0</v>
      </c>
      <c r="N3663" s="108">
        <f>IF('Master Tables'!$M3663&gt;0,4,0)</f>
        <v>0</v>
      </c>
    </row>
    <row r="3664" spans="1:14">
      <c r="A3664" s="109"/>
      <c r="B3664" s="110"/>
      <c r="C3664" s="110"/>
      <c r="D3664" s="110"/>
      <c r="E3664" s="110"/>
      <c r="F3664" s="110"/>
      <c r="G3664" s="110"/>
      <c r="H3664" s="109"/>
      <c r="I3664" s="109"/>
      <c r="J3664" s="109"/>
      <c r="K3664" s="109"/>
      <c r="L3664" s="107" t="str">
        <f>IF(COUNTA('Master Tables'!$A3664:$C3664)=0,"",IF(COUNTA('Master Tables'!$D3664:$E3664,'Master Tables'!$I3664)=3,"Yes","No"))</f>
        <v/>
      </c>
      <c r="M3664" s="107">
        <f>COUNTA('Master Tables'!$D3664:$E3664,'Master Tables'!$I3664)+IF('Master Tables'!$J3664="Yes",1,0)</f>
        <v>0</v>
      </c>
      <c r="N3664" s="108">
        <f>IF('Master Tables'!$M3664&gt;0,4,0)</f>
        <v>0</v>
      </c>
    </row>
    <row r="3665" spans="1:14">
      <c r="A3665" s="109"/>
      <c r="B3665" s="110"/>
      <c r="C3665" s="110"/>
      <c r="D3665" s="110"/>
      <c r="E3665" s="110"/>
      <c r="F3665" s="110"/>
      <c r="G3665" s="110"/>
      <c r="H3665" s="109"/>
      <c r="I3665" s="109"/>
      <c r="J3665" s="109"/>
      <c r="K3665" s="109"/>
      <c r="L3665" s="107" t="str">
        <f>IF(COUNTA('Master Tables'!$A3665:$C3665)=0,"",IF(COUNTA('Master Tables'!$D3665:$E3665,'Master Tables'!$I3665)=3,"Yes","No"))</f>
        <v/>
      </c>
      <c r="M3665" s="107">
        <f>COUNTA('Master Tables'!$D3665:$E3665,'Master Tables'!$I3665)+IF('Master Tables'!$J3665="Yes",1,0)</f>
        <v>0</v>
      </c>
      <c r="N3665" s="108">
        <f>IF('Master Tables'!$M3665&gt;0,4,0)</f>
        <v>0</v>
      </c>
    </row>
    <row r="3666" spans="1:14">
      <c r="A3666" s="109"/>
      <c r="B3666" s="110"/>
      <c r="C3666" s="110"/>
      <c r="D3666" s="110"/>
      <c r="E3666" s="110"/>
      <c r="F3666" s="110"/>
      <c r="G3666" s="110"/>
      <c r="H3666" s="109"/>
      <c r="I3666" s="109"/>
      <c r="J3666" s="109"/>
      <c r="K3666" s="109"/>
      <c r="L3666" s="107" t="str">
        <f>IF(COUNTA('Master Tables'!$A3666:$C3666)=0,"",IF(COUNTA('Master Tables'!$D3666:$E3666,'Master Tables'!$I3666)=3,"Yes","No"))</f>
        <v/>
      </c>
      <c r="M3666" s="107">
        <f>COUNTA('Master Tables'!$D3666:$E3666,'Master Tables'!$I3666)+IF('Master Tables'!$J3666="Yes",1,0)</f>
        <v>0</v>
      </c>
      <c r="N3666" s="108">
        <f>IF('Master Tables'!$M3666&gt;0,4,0)</f>
        <v>0</v>
      </c>
    </row>
    <row r="3667" spans="1:14">
      <c r="A3667" s="109"/>
      <c r="B3667" s="110"/>
      <c r="C3667" s="110"/>
      <c r="D3667" s="110"/>
      <c r="E3667" s="110"/>
      <c r="F3667" s="110"/>
      <c r="G3667" s="110"/>
      <c r="H3667" s="109"/>
      <c r="I3667" s="109"/>
      <c r="J3667" s="109"/>
      <c r="K3667" s="109"/>
      <c r="L3667" s="107" t="str">
        <f>IF(COUNTA('Master Tables'!$A3667:$C3667)=0,"",IF(COUNTA('Master Tables'!$D3667:$E3667,'Master Tables'!$I3667)=3,"Yes","No"))</f>
        <v/>
      </c>
      <c r="M3667" s="107">
        <f>COUNTA('Master Tables'!$D3667:$E3667,'Master Tables'!$I3667)+IF('Master Tables'!$J3667="Yes",1,0)</f>
        <v>0</v>
      </c>
      <c r="N3667" s="108">
        <f>IF('Master Tables'!$M3667&gt;0,4,0)</f>
        <v>0</v>
      </c>
    </row>
    <row r="3668" spans="1:14">
      <c r="A3668" s="109"/>
      <c r="B3668" s="110"/>
      <c r="C3668" s="110"/>
      <c r="D3668" s="110"/>
      <c r="E3668" s="110"/>
      <c r="F3668" s="110"/>
      <c r="G3668" s="110"/>
      <c r="H3668" s="109"/>
      <c r="I3668" s="109"/>
      <c r="J3668" s="109"/>
      <c r="K3668" s="109"/>
      <c r="L3668" s="107" t="str">
        <f>IF(COUNTA('Master Tables'!$A3668:$C3668)=0,"",IF(COUNTA('Master Tables'!$D3668:$E3668,'Master Tables'!$I3668)=3,"Yes","No"))</f>
        <v/>
      </c>
      <c r="M3668" s="107">
        <f>COUNTA('Master Tables'!$D3668:$E3668,'Master Tables'!$I3668)+IF('Master Tables'!$J3668="Yes",1,0)</f>
        <v>0</v>
      </c>
      <c r="N3668" s="108">
        <f>IF('Master Tables'!$M3668&gt;0,4,0)</f>
        <v>0</v>
      </c>
    </row>
    <row r="3669" spans="1:14">
      <c r="A3669" s="109"/>
      <c r="B3669" s="110"/>
      <c r="C3669" s="110"/>
      <c r="D3669" s="110"/>
      <c r="E3669" s="110"/>
      <c r="F3669" s="110"/>
      <c r="G3669" s="110"/>
      <c r="H3669" s="109"/>
      <c r="I3669" s="109"/>
      <c r="J3669" s="109"/>
      <c r="K3669" s="109"/>
      <c r="L3669" s="107" t="str">
        <f>IF(COUNTA('Master Tables'!$A3669:$C3669)=0,"",IF(COUNTA('Master Tables'!$D3669:$E3669,'Master Tables'!$I3669)=3,"Yes","No"))</f>
        <v/>
      </c>
      <c r="M3669" s="107">
        <f>COUNTA('Master Tables'!$D3669:$E3669,'Master Tables'!$I3669)+IF('Master Tables'!$J3669="Yes",1,0)</f>
        <v>0</v>
      </c>
      <c r="N3669" s="108">
        <f>IF('Master Tables'!$M3669&gt;0,4,0)</f>
        <v>0</v>
      </c>
    </row>
    <row r="3670" spans="1:14">
      <c r="A3670" s="109"/>
      <c r="B3670" s="110"/>
      <c r="C3670" s="110"/>
      <c r="D3670" s="110"/>
      <c r="E3670" s="110"/>
      <c r="F3670" s="110"/>
      <c r="G3670" s="110"/>
      <c r="H3670" s="109"/>
      <c r="I3670" s="109"/>
      <c r="J3670" s="109"/>
      <c r="K3670" s="109"/>
      <c r="L3670" s="107" t="str">
        <f>IF(COUNTA('Master Tables'!$A3670:$C3670)=0,"",IF(COUNTA('Master Tables'!$D3670:$E3670,'Master Tables'!$I3670)=3,"Yes","No"))</f>
        <v/>
      </c>
      <c r="M3670" s="107">
        <f>COUNTA('Master Tables'!$D3670:$E3670,'Master Tables'!$I3670)+IF('Master Tables'!$J3670="Yes",1,0)</f>
        <v>0</v>
      </c>
      <c r="N3670" s="108">
        <f>IF('Master Tables'!$M3670&gt;0,4,0)</f>
        <v>0</v>
      </c>
    </row>
    <row r="3671" spans="1:14">
      <c r="A3671" s="109"/>
      <c r="B3671" s="110"/>
      <c r="C3671" s="110"/>
      <c r="D3671" s="110"/>
      <c r="E3671" s="110"/>
      <c r="F3671" s="110"/>
      <c r="G3671" s="110"/>
      <c r="H3671" s="109"/>
      <c r="I3671" s="109"/>
      <c r="J3671" s="109"/>
      <c r="K3671" s="109"/>
      <c r="L3671" s="107" t="str">
        <f>IF(COUNTA('Master Tables'!$A3671:$C3671)=0,"",IF(COUNTA('Master Tables'!$D3671:$E3671,'Master Tables'!$I3671)=3,"Yes","No"))</f>
        <v/>
      </c>
      <c r="M3671" s="107">
        <f>COUNTA('Master Tables'!$D3671:$E3671,'Master Tables'!$I3671)+IF('Master Tables'!$J3671="Yes",1,0)</f>
        <v>0</v>
      </c>
      <c r="N3671" s="108">
        <f>IF('Master Tables'!$M3671&gt;0,4,0)</f>
        <v>0</v>
      </c>
    </row>
    <row r="3672" spans="1:14">
      <c r="A3672" s="109"/>
      <c r="B3672" s="110"/>
      <c r="C3672" s="110"/>
      <c r="D3672" s="110"/>
      <c r="E3672" s="110"/>
      <c r="F3672" s="110"/>
      <c r="G3672" s="110"/>
      <c r="H3672" s="109"/>
      <c r="I3672" s="109"/>
      <c r="J3672" s="109"/>
      <c r="K3672" s="109"/>
      <c r="L3672" s="107" t="str">
        <f>IF(COUNTA('Master Tables'!$A3672:$C3672)=0,"",IF(COUNTA('Master Tables'!$D3672:$E3672,'Master Tables'!$I3672)=3,"Yes","No"))</f>
        <v/>
      </c>
      <c r="M3672" s="107">
        <f>COUNTA('Master Tables'!$D3672:$E3672,'Master Tables'!$I3672)+IF('Master Tables'!$J3672="Yes",1,0)</f>
        <v>0</v>
      </c>
      <c r="N3672" s="108">
        <f>IF('Master Tables'!$M3672&gt;0,4,0)</f>
        <v>0</v>
      </c>
    </row>
    <row r="3673" spans="1:14">
      <c r="A3673" s="109"/>
      <c r="B3673" s="110"/>
      <c r="C3673" s="110"/>
      <c r="D3673" s="110"/>
      <c r="E3673" s="110"/>
      <c r="F3673" s="110"/>
      <c r="G3673" s="110"/>
      <c r="H3673" s="109"/>
      <c r="I3673" s="109"/>
      <c r="J3673" s="109"/>
      <c r="K3673" s="109"/>
      <c r="L3673" s="107" t="str">
        <f>IF(COUNTA('Master Tables'!$A3673:$C3673)=0,"",IF(COUNTA('Master Tables'!$D3673:$E3673,'Master Tables'!$I3673)=3,"Yes","No"))</f>
        <v/>
      </c>
      <c r="M3673" s="107">
        <f>COUNTA('Master Tables'!$D3673:$E3673,'Master Tables'!$I3673)+IF('Master Tables'!$J3673="Yes",1,0)</f>
        <v>0</v>
      </c>
      <c r="N3673" s="108">
        <f>IF('Master Tables'!$M3673&gt;0,4,0)</f>
        <v>0</v>
      </c>
    </row>
    <row r="3674" spans="1:14">
      <c r="A3674" s="109"/>
      <c r="B3674" s="110"/>
      <c r="C3674" s="110"/>
      <c r="D3674" s="110"/>
      <c r="E3674" s="110"/>
      <c r="F3674" s="110"/>
      <c r="G3674" s="110"/>
      <c r="H3674" s="109"/>
      <c r="I3674" s="109"/>
      <c r="J3674" s="109"/>
      <c r="K3674" s="109"/>
      <c r="L3674" s="107" t="str">
        <f>IF(COUNTA('Master Tables'!$A3674:$C3674)=0,"",IF(COUNTA('Master Tables'!$D3674:$E3674,'Master Tables'!$I3674)=3,"Yes","No"))</f>
        <v/>
      </c>
      <c r="M3674" s="107">
        <f>COUNTA('Master Tables'!$D3674:$E3674,'Master Tables'!$I3674)+IF('Master Tables'!$J3674="Yes",1,0)</f>
        <v>0</v>
      </c>
      <c r="N3674" s="108">
        <f>IF('Master Tables'!$M3674&gt;0,4,0)</f>
        <v>0</v>
      </c>
    </row>
    <row r="3675" spans="1:14">
      <c r="A3675" s="109"/>
      <c r="B3675" s="110"/>
      <c r="C3675" s="110"/>
      <c r="D3675" s="110"/>
      <c r="E3675" s="110"/>
      <c r="F3675" s="110"/>
      <c r="G3675" s="110"/>
      <c r="H3675" s="109"/>
      <c r="I3675" s="109"/>
      <c r="J3675" s="109"/>
      <c r="K3675" s="109"/>
      <c r="L3675" s="107" t="str">
        <f>IF(COUNTA('Master Tables'!$A3675:$C3675)=0,"",IF(COUNTA('Master Tables'!$D3675:$E3675,'Master Tables'!$I3675)=3,"Yes","No"))</f>
        <v/>
      </c>
      <c r="M3675" s="107">
        <f>COUNTA('Master Tables'!$D3675:$E3675,'Master Tables'!$I3675)+IF('Master Tables'!$J3675="Yes",1,0)</f>
        <v>0</v>
      </c>
      <c r="N3675" s="108">
        <f>IF('Master Tables'!$M3675&gt;0,4,0)</f>
        <v>0</v>
      </c>
    </row>
    <row r="3676" spans="1:14">
      <c r="A3676" s="109"/>
      <c r="B3676" s="110"/>
      <c r="C3676" s="110"/>
      <c r="D3676" s="110"/>
      <c r="E3676" s="110"/>
      <c r="F3676" s="110"/>
      <c r="G3676" s="110"/>
      <c r="H3676" s="109"/>
      <c r="I3676" s="109"/>
      <c r="J3676" s="109"/>
      <c r="K3676" s="109"/>
      <c r="L3676" s="107" t="str">
        <f>IF(COUNTA('Master Tables'!$A3676:$C3676)=0,"",IF(COUNTA('Master Tables'!$D3676:$E3676,'Master Tables'!$I3676)=3,"Yes","No"))</f>
        <v/>
      </c>
      <c r="M3676" s="107">
        <f>COUNTA('Master Tables'!$D3676:$E3676,'Master Tables'!$I3676)+IF('Master Tables'!$J3676="Yes",1,0)</f>
        <v>0</v>
      </c>
      <c r="N3676" s="108">
        <f>IF('Master Tables'!$M3676&gt;0,4,0)</f>
        <v>0</v>
      </c>
    </row>
    <row r="3677" spans="1:14">
      <c r="A3677" s="109"/>
      <c r="B3677" s="110"/>
      <c r="C3677" s="110"/>
      <c r="D3677" s="110"/>
      <c r="E3677" s="110"/>
      <c r="F3677" s="110"/>
      <c r="G3677" s="110"/>
      <c r="H3677" s="109"/>
      <c r="I3677" s="109"/>
      <c r="J3677" s="109"/>
      <c r="K3677" s="109"/>
      <c r="L3677" s="107" t="str">
        <f>IF(COUNTA('Master Tables'!$A3677:$C3677)=0,"",IF(COUNTA('Master Tables'!$D3677:$E3677,'Master Tables'!$I3677)=3,"Yes","No"))</f>
        <v/>
      </c>
      <c r="M3677" s="107">
        <f>COUNTA('Master Tables'!$D3677:$E3677,'Master Tables'!$I3677)+IF('Master Tables'!$J3677="Yes",1,0)</f>
        <v>0</v>
      </c>
      <c r="N3677" s="108">
        <f>IF('Master Tables'!$M3677&gt;0,4,0)</f>
        <v>0</v>
      </c>
    </row>
    <row r="3678" spans="1:14">
      <c r="A3678" s="109"/>
      <c r="B3678" s="110"/>
      <c r="C3678" s="110"/>
      <c r="D3678" s="110"/>
      <c r="E3678" s="110"/>
      <c r="F3678" s="110"/>
      <c r="G3678" s="110"/>
      <c r="H3678" s="109"/>
      <c r="I3678" s="109"/>
      <c r="J3678" s="109"/>
      <c r="K3678" s="109"/>
      <c r="L3678" s="107" t="str">
        <f>IF(COUNTA('Master Tables'!$A3678:$C3678)=0,"",IF(COUNTA('Master Tables'!$D3678:$E3678,'Master Tables'!$I3678)=3,"Yes","No"))</f>
        <v/>
      </c>
      <c r="M3678" s="107">
        <f>COUNTA('Master Tables'!$D3678:$E3678,'Master Tables'!$I3678)+IF('Master Tables'!$J3678="Yes",1,0)</f>
        <v>0</v>
      </c>
      <c r="N3678" s="108">
        <f>IF('Master Tables'!$M3678&gt;0,4,0)</f>
        <v>0</v>
      </c>
    </row>
    <row r="3679" spans="1:14">
      <c r="A3679" s="109"/>
      <c r="B3679" s="110"/>
      <c r="C3679" s="110"/>
      <c r="D3679" s="110"/>
      <c r="E3679" s="110"/>
      <c r="F3679" s="110"/>
      <c r="G3679" s="110"/>
      <c r="H3679" s="109"/>
      <c r="I3679" s="109"/>
      <c r="J3679" s="109"/>
      <c r="K3679" s="109"/>
      <c r="L3679" s="107" t="str">
        <f>IF(COUNTA('Master Tables'!$A3679:$C3679)=0,"",IF(COUNTA('Master Tables'!$D3679:$E3679,'Master Tables'!$I3679)=3,"Yes","No"))</f>
        <v/>
      </c>
      <c r="M3679" s="107">
        <f>COUNTA('Master Tables'!$D3679:$E3679,'Master Tables'!$I3679)+IF('Master Tables'!$J3679="Yes",1,0)</f>
        <v>0</v>
      </c>
      <c r="N3679" s="108">
        <f>IF('Master Tables'!$M3679&gt;0,4,0)</f>
        <v>0</v>
      </c>
    </row>
    <row r="3680" spans="1:14">
      <c r="A3680" s="109"/>
      <c r="B3680" s="110"/>
      <c r="C3680" s="110"/>
      <c r="D3680" s="110"/>
      <c r="E3680" s="110"/>
      <c r="F3680" s="110"/>
      <c r="G3680" s="110"/>
      <c r="H3680" s="109"/>
      <c r="I3680" s="109"/>
      <c r="J3680" s="109"/>
      <c r="K3680" s="109"/>
      <c r="L3680" s="107" t="str">
        <f>IF(COUNTA('Master Tables'!$A3680:$C3680)=0,"",IF(COUNTA('Master Tables'!$D3680:$E3680,'Master Tables'!$I3680)=3,"Yes","No"))</f>
        <v/>
      </c>
      <c r="M3680" s="107">
        <f>COUNTA('Master Tables'!$D3680:$E3680,'Master Tables'!$I3680)+IF('Master Tables'!$J3680="Yes",1,0)</f>
        <v>0</v>
      </c>
      <c r="N3680" s="108">
        <f>IF('Master Tables'!$M3680&gt;0,4,0)</f>
        <v>0</v>
      </c>
    </row>
    <row r="3681" spans="1:14">
      <c r="A3681" s="109"/>
      <c r="B3681" s="110"/>
      <c r="C3681" s="110"/>
      <c r="D3681" s="110"/>
      <c r="E3681" s="110"/>
      <c r="F3681" s="110"/>
      <c r="G3681" s="110"/>
      <c r="H3681" s="109"/>
      <c r="I3681" s="109"/>
      <c r="J3681" s="109"/>
      <c r="K3681" s="109"/>
      <c r="L3681" s="107" t="str">
        <f>IF(COUNTA('Master Tables'!$A3681:$C3681)=0,"",IF(COUNTA('Master Tables'!$D3681:$E3681,'Master Tables'!$I3681)=3,"Yes","No"))</f>
        <v/>
      </c>
      <c r="M3681" s="107">
        <f>COUNTA('Master Tables'!$D3681:$E3681,'Master Tables'!$I3681)+IF('Master Tables'!$J3681="Yes",1,0)</f>
        <v>0</v>
      </c>
      <c r="N3681" s="108">
        <f>IF('Master Tables'!$M3681&gt;0,4,0)</f>
        <v>0</v>
      </c>
    </row>
    <row r="3682" spans="1:14">
      <c r="A3682" s="109"/>
      <c r="B3682" s="110"/>
      <c r="C3682" s="110"/>
      <c r="D3682" s="110"/>
      <c r="E3682" s="110"/>
      <c r="F3682" s="110"/>
      <c r="G3682" s="110"/>
      <c r="H3682" s="109"/>
      <c r="I3682" s="109"/>
      <c r="J3682" s="109"/>
      <c r="K3682" s="109"/>
      <c r="L3682" s="107" t="str">
        <f>IF(COUNTA('Master Tables'!$A3682:$C3682)=0,"",IF(COUNTA('Master Tables'!$D3682:$E3682,'Master Tables'!$I3682)=3,"Yes","No"))</f>
        <v/>
      </c>
      <c r="M3682" s="107">
        <f>COUNTA('Master Tables'!$D3682:$E3682,'Master Tables'!$I3682)+IF('Master Tables'!$J3682="Yes",1,0)</f>
        <v>0</v>
      </c>
      <c r="N3682" s="108">
        <f>IF('Master Tables'!$M3682&gt;0,4,0)</f>
        <v>0</v>
      </c>
    </row>
    <row r="3683" spans="1:14">
      <c r="A3683" s="109"/>
      <c r="B3683" s="110"/>
      <c r="C3683" s="110"/>
      <c r="D3683" s="110"/>
      <c r="E3683" s="110"/>
      <c r="F3683" s="110"/>
      <c r="G3683" s="110"/>
      <c r="H3683" s="109"/>
      <c r="I3683" s="109"/>
      <c r="J3683" s="109"/>
      <c r="K3683" s="109"/>
      <c r="L3683" s="107" t="str">
        <f>IF(COUNTA('Master Tables'!$A3683:$C3683)=0,"",IF(COUNTA('Master Tables'!$D3683:$E3683,'Master Tables'!$I3683)=3,"Yes","No"))</f>
        <v/>
      </c>
      <c r="M3683" s="107">
        <f>COUNTA('Master Tables'!$D3683:$E3683,'Master Tables'!$I3683)+IF('Master Tables'!$J3683="Yes",1,0)</f>
        <v>0</v>
      </c>
      <c r="N3683" s="108">
        <f>IF('Master Tables'!$M3683&gt;0,4,0)</f>
        <v>0</v>
      </c>
    </row>
    <row r="3684" spans="1:14">
      <c r="A3684" s="109"/>
      <c r="B3684" s="110"/>
      <c r="C3684" s="110"/>
      <c r="D3684" s="110"/>
      <c r="E3684" s="110"/>
      <c r="F3684" s="110"/>
      <c r="G3684" s="110"/>
      <c r="H3684" s="109"/>
      <c r="I3684" s="109"/>
      <c r="J3684" s="109"/>
      <c r="K3684" s="109"/>
      <c r="L3684" s="107" t="str">
        <f>IF(COUNTA('Master Tables'!$A3684:$C3684)=0,"",IF(COUNTA('Master Tables'!$D3684:$E3684,'Master Tables'!$I3684)=3,"Yes","No"))</f>
        <v/>
      </c>
      <c r="M3684" s="107">
        <f>COUNTA('Master Tables'!$D3684:$E3684,'Master Tables'!$I3684)+IF('Master Tables'!$J3684="Yes",1,0)</f>
        <v>0</v>
      </c>
      <c r="N3684" s="108">
        <f>IF('Master Tables'!$M3684&gt;0,4,0)</f>
        <v>0</v>
      </c>
    </row>
    <row r="3685" spans="1:14">
      <c r="A3685" s="109"/>
      <c r="B3685" s="110"/>
      <c r="C3685" s="110"/>
      <c r="D3685" s="110"/>
      <c r="E3685" s="110"/>
      <c r="F3685" s="110"/>
      <c r="G3685" s="110"/>
      <c r="H3685" s="109"/>
      <c r="I3685" s="109"/>
      <c r="J3685" s="109"/>
      <c r="K3685" s="109"/>
      <c r="L3685" s="107" t="str">
        <f>IF(COUNTA('Master Tables'!$A3685:$C3685)=0,"",IF(COUNTA('Master Tables'!$D3685:$E3685,'Master Tables'!$I3685)=3,"Yes","No"))</f>
        <v/>
      </c>
      <c r="M3685" s="107">
        <f>COUNTA('Master Tables'!$D3685:$E3685,'Master Tables'!$I3685)+IF('Master Tables'!$J3685="Yes",1,0)</f>
        <v>0</v>
      </c>
      <c r="N3685" s="108">
        <f>IF('Master Tables'!$M3685&gt;0,4,0)</f>
        <v>0</v>
      </c>
    </row>
    <row r="3686" spans="1:14">
      <c r="A3686" s="109"/>
      <c r="B3686" s="110"/>
      <c r="C3686" s="110"/>
      <c r="D3686" s="110"/>
      <c r="E3686" s="110"/>
      <c r="F3686" s="110"/>
      <c r="G3686" s="110"/>
      <c r="H3686" s="109"/>
      <c r="I3686" s="109"/>
      <c r="J3686" s="109"/>
      <c r="K3686" s="109"/>
      <c r="L3686" s="107" t="str">
        <f>IF(COUNTA('Master Tables'!$A3686:$C3686)=0,"",IF(COUNTA('Master Tables'!$D3686:$E3686,'Master Tables'!$I3686)=3,"Yes","No"))</f>
        <v/>
      </c>
      <c r="M3686" s="107">
        <f>COUNTA('Master Tables'!$D3686:$E3686,'Master Tables'!$I3686)+IF('Master Tables'!$J3686="Yes",1,0)</f>
        <v>0</v>
      </c>
      <c r="N3686" s="108">
        <f>IF('Master Tables'!$M3686&gt;0,4,0)</f>
        <v>0</v>
      </c>
    </row>
    <row r="3687" spans="1:14">
      <c r="A3687" s="109"/>
      <c r="B3687" s="110"/>
      <c r="C3687" s="110"/>
      <c r="D3687" s="110"/>
      <c r="E3687" s="110"/>
      <c r="F3687" s="110"/>
      <c r="G3687" s="110"/>
      <c r="H3687" s="109"/>
      <c r="I3687" s="109"/>
      <c r="J3687" s="109"/>
      <c r="K3687" s="109"/>
      <c r="L3687" s="107" t="str">
        <f>IF(COUNTA('Master Tables'!$A3687:$C3687)=0,"",IF(COUNTA('Master Tables'!$D3687:$E3687,'Master Tables'!$I3687)=3,"Yes","No"))</f>
        <v/>
      </c>
      <c r="M3687" s="107">
        <f>COUNTA('Master Tables'!$D3687:$E3687,'Master Tables'!$I3687)+IF('Master Tables'!$J3687="Yes",1,0)</f>
        <v>0</v>
      </c>
      <c r="N3687" s="108">
        <f>IF('Master Tables'!$M3687&gt;0,4,0)</f>
        <v>0</v>
      </c>
    </row>
    <row r="3688" spans="1:14">
      <c r="A3688" s="109"/>
      <c r="B3688" s="110"/>
      <c r="C3688" s="110"/>
      <c r="D3688" s="110"/>
      <c r="E3688" s="110"/>
      <c r="F3688" s="110"/>
      <c r="G3688" s="110"/>
      <c r="H3688" s="109"/>
      <c r="I3688" s="109"/>
      <c r="J3688" s="109"/>
      <c r="K3688" s="109"/>
      <c r="L3688" s="107" t="str">
        <f>IF(COUNTA('Master Tables'!$A3688:$C3688)=0,"",IF(COUNTA('Master Tables'!$D3688:$E3688,'Master Tables'!$I3688)=3,"Yes","No"))</f>
        <v/>
      </c>
      <c r="M3688" s="107">
        <f>COUNTA('Master Tables'!$D3688:$E3688,'Master Tables'!$I3688)+IF('Master Tables'!$J3688="Yes",1,0)</f>
        <v>0</v>
      </c>
      <c r="N3688" s="108">
        <f>IF('Master Tables'!$M3688&gt;0,4,0)</f>
        <v>0</v>
      </c>
    </row>
    <row r="3689" spans="1:14">
      <c r="A3689" s="109"/>
      <c r="B3689" s="110"/>
      <c r="C3689" s="110"/>
      <c r="D3689" s="110"/>
      <c r="E3689" s="110"/>
      <c r="F3689" s="110"/>
      <c r="G3689" s="110"/>
      <c r="H3689" s="109"/>
      <c r="I3689" s="109"/>
      <c r="J3689" s="109"/>
      <c r="K3689" s="109"/>
      <c r="L3689" s="107" t="str">
        <f>IF(COUNTA('Master Tables'!$A3689:$C3689)=0,"",IF(COUNTA('Master Tables'!$D3689:$E3689,'Master Tables'!$I3689)=3,"Yes","No"))</f>
        <v/>
      </c>
      <c r="M3689" s="107">
        <f>COUNTA('Master Tables'!$D3689:$E3689,'Master Tables'!$I3689)+IF('Master Tables'!$J3689="Yes",1,0)</f>
        <v>0</v>
      </c>
      <c r="N3689" s="108">
        <f>IF('Master Tables'!$M3689&gt;0,4,0)</f>
        <v>0</v>
      </c>
    </row>
    <row r="3690" spans="1:14">
      <c r="A3690" s="109"/>
      <c r="B3690" s="110"/>
      <c r="C3690" s="110"/>
      <c r="D3690" s="110"/>
      <c r="E3690" s="110"/>
      <c r="F3690" s="110"/>
      <c r="G3690" s="110"/>
      <c r="H3690" s="109"/>
      <c r="I3690" s="109"/>
      <c r="J3690" s="109"/>
      <c r="K3690" s="109"/>
      <c r="L3690" s="107" t="str">
        <f>IF(COUNTA('Master Tables'!$A3690:$C3690)=0,"",IF(COUNTA('Master Tables'!$D3690:$E3690,'Master Tables'!$I3690)=3,"Yes","No"))</f>
        <v/>
      </c>
      <c r="M3690" s="107">
        <f>COUNTA('Master Tables'!$D3690:$E3690,'Master Tables'!$I3690)+IF('Master Tables'!$J3690="Yes",1,0)</f>
        <v>0</v>
      </c>
      <c r="N3690" s="108">
        <f>IF('Master Tables'!$M3690&gt;0,4,0)</f>
        <v>0</v>
      </c>
    </row>
    <row r="3691" spans="1:14">
      <c r="A3691" s="109"/>
      <c r="B3691" s="110"/>
      <c r="C3691" s="110"/>
      <c r="D3691" s="110"/>
      <c r="E3691" s="110"/>
      <c r="F3691" s="110"/>
      <c r="G3691" s="110"/>
      <c r="H3691" s="109"/>
      <c r="I3691" s="109"/>
      <c r="J3691" s="109"/>
      <c r="K3691" s="109"/>
      <c r="L3691" s="107" t="str">
        <f>IF(COUNTA('Master Tables'!$A3691:$C3691)=0,"",IF(COUNTA('Master Tables'!$D3691:$E3691,'Master Tables'!$I3691)=3,"Yes","No"))</f>
        <v/>
      </c>
      <c r="M3691" s="107">
        <f>COUNTA('Master Tables'!$D3691:$E3691,'Master Tables'!$I3691)+IF('Master Tables'!$J3691="Yes",1,0)</f>
        <v>0</v>
      </c>
      <c r="N3691" s="108">
        <f>IF('Master Tables'!$M3691&gt;0,4,0)</f>
        <v>0</v>
      </c>
    </row>
    <row r="3692" spans="1:14">
      <c r="A3692" s="109"/>
      <c r="B3692" s="110"/>
      <c r="C3692" s="110"/>
      <c r="D3692" s="110"/>
      <c r="E3692" s="110"/>
      <c r="F3692" s="110"/>
      <c r="G3692" s="110"/>
      <c r="H3692" s="109"/>
      <c r="I3692" s="109"/>
      <c r="J3692" s="109"/>
      <c r="K3692" s="109"/>
      <c r="L3692" s="107" t="str">
        <f>IF(COUNTA('Master Tables'!$A3692:$C3692)=0,"",IF(COUNTA('Master Tables'!$D3692:$E3692,'Master Tables'!$I3692)=3,"Yes","No"))</f>
        <v/>
      </c>
      <c r="M3692" s="107">
        <f>COUNTA('Master Tables'!$D3692:$E3692,'Master Tables'!$I3692)+IF('Master Tables'!$J3692="Yes",1,0)</f>
        <v>0</v>
      </c>
      <c r="N3692" s="108">
        <f>IF('Master Tables'!$M3692&gt;0,4,0)</f>
        <v>0</v>
      </c>
    </row>
    <row r="3693" spans="1:14">
      <c r="A3693" s="109"/>
      <c r="B3693" s="110"/>
      <c r="C3693" s="110"/>
      <c r="D3693" s="110"/>
      <c r="E3693" s="110"/>
      <c r="F3693" s="110"/>
      <c r="G3693" s="110"/>
      <c r="H3693" s="109"/>
      <c r="I3693" s="109"/>
      <c r="J3693" s="109"/>
      <c r="K3693" s="109"/>
      <c r="L3693" s="107" t="str">
        <f>IF(COUNTA('Master Tables'!$A3693:$C3693)=0,"",IF(COUNTA('Master Tables'!$D3693:$E3693,'Master Tables'!$I3693)=3,"Yes","No"))</f>
        <v/>
      </c>
      <c r="M3693" s="107">
        <f>COUNTA('Master Tables'!$D3693:$E3693,'Master Tables'!$I3693)+IF('Master Tables'!$J3693="Yes",1,0)</f>
        <v>0</v>
      </c>
      <c r="N3693" s="108">
        <f>IF('Master Tables'!$M3693&gt;0,4,0)</f>
        <v>0</v>
      </c>
    </row>
    <row r="3694" spans="1:14">
      <c r="A3694" s="109"/>
      <c r="B3694" s="110"/>
      <c r="C3694" s="110"/>
      <c r="D3694" s="110"/>
      <c r="E3694" s="110"/>
      <c r="F3694" s="110"/>
      <c r="G3694" s="110"/>
      <c r="H3694" s="109"/>
      <c r="I3694" s="109"/>
      <c r="J3694" s="109"/>
      <c r="K3694" s="109"/>
      <c r="L3694" s="107" t="str">
        <f>IF(COUNTA('Master Tables'!$A3694:$C3694)=0,"",IF(COUNTA('Master Tables'!$D3694:$E3694,'Master Tables'!$I3694)=3,"Yes","No"))</f>
        <v/>
      </c>
      <c r="M3694" s="107">
        <f>COUNTA('Master Tables'!$D3694:$E3694,'Master Tables'!$I3694)+IF('Master Tables'!$J3694="Yes",1,0)</f>
        <v>0</v>
      </c>
      <c r="N3694" s="108">
        <f>IF('Master Tables'!$M3694&gt;0,4,0)</f>
        <v>0</v>
      </c>
    </row>
    <row r="3695" spans="1:14">
      <c r="A3695" s="109"/>
      <c r="B3695" s="110"/>
      <c r="C3695" s="110"/>
      <c r="D3695" s="110"/>
      <c r="E3695" s="110"/>
      <c r="F3695" s="110"/>
      <c r="G3695" s="110"/>
      <c r="H3695" s="109"/>
      <c r="I3695" s="109"/>
      <c r="J3695" s="109"/>
      <c r="K3695" s="109"/>
      <c r="L3695" s="107" t="str">
        <f>IF(COUNTA('Master Tables'!$A3695:$C3695)=0,"",IF(COUNTA('Master Tables'!$D3695:$E3695,'Master Tables'!$I3695)=3,"Yes","No"))</f>
        <v/>
      </c>
      <c r="M3695" s="107">
        <f>COUNTA('Master Tables'!$D3695:$E3695,'Master Tables'!$I3695)+IF('Master Tables'!$J3695="Yes",1,0)</f>
        <v>0</v>
      </c>
      <c r="N3695" s="108">
        <f>IF('Master Tables'!$M3695&gt;0,4,0)</f>
        <v>0</v>
      </c>
    </row>
    <row r="3696" spans="1:14">
      <c r="A3696" s="109"/>
      <c r="B3696" s="110"/>
      <c r="C3696" s="110"/>
      <c r="D3696" s="110"/>
      <c r="E3696" s="110"/>
      <c r="F3696" s="110"/>
      <c r="G3696" s="110"/>
      <c r="H3696" s="109"/>
      <c r="I3696" s="109"/>
      <c r="J3696" s="109"/>
      <c r="K3696" s="109"/>
      <c r="L3696" s="107" t="str">
        <f>IF(COUNTA('Master Tables'!$A3696:$C3696)=0,"",IF(COUNTA('Master Tables'!$D3696:$E3696,'Master Tables'!$I3696)=3,"Yes","No"))</f>
        <v/>
      </c>
      <c r="M3696" s="107">
        <f>COUNTA('Master Tables'!$D3696:$E3696,'Master Tables'!$I3696)+IF('Master Tables'!$J3696="Yes",1,0)</f>
        <v>0</v>
      </c>
      <c r="N3696" s="108">
        <f>IF('Master Tables'!$M3696&gt;0,4,0)</f>
        <v>0</v>
      </c>
    </row>
    <row r="3697" spans="1:14">
      <c r="A3697" s="109"/>
      <c r="B3697" s="110"/>
      <c r="C3697" s="110"/>
      <c r="D3697" s="110"/>
      <c r="E3697" s="110"/>
      <c r="F3697" s="110"/>
      <c r="G3697" s="110"/>
      <c r="H3697" s="109"/>
      <c r="I3697" s="109"/>
      <c r="J3697" s="109"/>
      <c r="K3697" s="109"/>
      <c r="L3697" s="107" t="str">
        <f>IF(COUNTA('Master Tables'!$A3697:$C3697)=0,"",IF(COUNTA('Master Tables'!$D3697:$E3697,'Master Tables'!$I3697)=3,"Yes","No"))</f>
        <v/>
      </c>
      <c r="M3697" s="107">
        <f>COUNTA('Master Tables'!$D3697:$E3697,'Master Tables'!$I3697)+IF('Master Tables'!$J3697="Yes",1,0)</f>
        <v>0</v>
      </c>
      <c r="N3697" s="108">
        <f>IF('Master Tables'!$M3697&gt;0,4,0)</f>
        <v>0</v>
      </c>
    </row>
    <row r="3698" spans="1:14">
      <c r="A3698" s="109"/>
      <c r="B3698" s="110"/>
      <c r="C3698" s="110"/>
      <c r="D3698" s="110"/>
      <c r="E3698" s="110"/>
      <c r="F3698" s="110"/>
      <c r="G3698" s="110"/>
      <c r="H3698" s="109"/>
      <c r="I3698" s="109"/>
      <c r="J3698" s="109"/>
      <c r="K3698" s="109"/>
      <c r="L3698" s="107" t="str">
        <f>IF(COUNTA('Master Tables'!$A3698:$C3698)=0,"",IF(COUNTA('Master Tables'!$D3698:$E3698,'Master Tables'!$I3698)=3,"Yes","No"))</f>
        <v/>
      </c>
      <c r="M3698" s="107">
        <f>COUNTA('Master Tables'!$D3698:$E3698,'Master Tables'!$I3698)+IF('Master Tables'!$J3698="Yes",1,0)</f>
        <v>0</v>
      </c>
      <c r="N3698" s="108">
        <f>IF('Master Tables'!$M3698&gt;0,4,0)</f>
        <v>0</v>
      </c>
    </row>
    <row r="3699" spans="1:14">
      <c r="A3699" s="109"/>
      <c r="B3699" s="110"/>
      <c r="C3699" s="110"/>
      <c r="D3699" s="110"/>
      <c r="E3699" s="110"/>
      <c r="F3699" s="110"/>
      <c r="G3699" s="110"/>
      <c r="H3699" s="109"/>
      <c r="I3699" s="109"/>
      <c r="J3699" s="109"/>
      <c r="K3699" s="109"/>
      <c r="L3699" s="107" t="str">
        <f>IF(COUNTA('Master Tables'!$A3699:$C3699)=0,"",IF(COUNTA('Master Tables'!$D3699:$E3699,'Master Tables'!$I3699)=3,"Yes","No"))</f>
        <v/>
      </c>
      <c r="M3699" s="107">
        <f>COUNTA('Master Tables'!$D3699:$E3699,'Master Tables'!$I3699)+IF('Master Tables'!$J3699="Yes",1,0)</f>
        <v>0</v>
      </c>
      <c r="N3699" s="108">
        <f>IF('Master Tables'!$M3699&gt;0,4,0)</f>
        <v>0</v>
      </c>
    </row>
    <row r="3700" spans="1:14">
      <c r="A3700" s="109"/>
      <c r="B3700" s="110"/>
      <c r="C3700" s="110"/>
      <c r="D3700" s="110"/>
      <c r="E3700" s="110"/>
      <c r="F3700" s="110"/>
      <c r="G3700" s="110"/>
      <c r="H3700" s="109"/>
      <c r="I3700" s="109"/>
      <c r="J3700" s="109"/>
      <c r="K3700" s="109"/>
      <c r="L3700" s="107" t="str">
        <f>IF(COUNTA('Master Tables'!$A3700:$C3700)=0,"",IF(COUNTA('Master Tables'!$D3700:$E3700,'Master Tables'!$I3700)=3,"Yes","No"))</f>
        <v/>
      </c>
      <c r="M3700" s="107">
        <f>COUNTA('Master Tables'!$D3700:$E3700,'Master Tables'!$I3700)+IF('Master Tables'!$J3700="Yes",1,0)</f>
        <v>0</v>
      </c>
      <c r="N3700" s="108">
        <f>IF('Master Tables'!$M3700&gt;0,4,0)</f>
        <v>0</v>
      </c>
    </row>
    <row r="3701" spans="1:14">
      <c r="A3701" s="109"/>
      <c r="B3701" s="110"/>
      <c r="C3701" s="110"/>
      <c r="D3701" s="110"/>
      <c r="E3701" s="110"/>
      <c r="F3701" s="110"/>
      <c r="G3701" s="110"/>
      <c r="H3701" s="109"/>
      <c r="I3701" s="109"/>
      <c r="J3701" s="109"/>
      <c r="K3701" s="109"/>
      <c r="L3701" s="107" t="str">
        <f>IF(COUNTA('Master Tables'!$A3701:$C3701)=0,"",IF(COUNTA('Master Tables'!$D3701:$E3701,'Master Tables'!$I3701)=3,"Yes","No"))</f>
        <v/>
      </c>
      <c r="M3701" s="107">
        <f>COUNTA('Master Tables'!$D3701:$E3701,'Master Tables'!$I3701)+IF('Master Tables'!$J3701="Yes",1,0)</f>
        <v>0</v>
      </c>
      <c r="N3701" s="108">
        <f>IF('Master Tables'!$M3701&gt;0,4,0)</f>
        <v>0</v>
      </c>
    </row>
    <row r="3702" spans="1:14">
      <c r="A3702" s="109"/>
      <c r="B3702" s="110"/>
      <c r="C3702" s="110"/>
      <c r="D3702" s="110"/>
      <c r="E3702" s="110"/>
      <c r="F3702" s="110"/>
      <c r="G3702" s="110"/>
      <c r="H3702" s="109"/>
      <c r="I3702" s="109"/>
      <c r="J3702" s="109"/>
      <c r="K3702" s="109"/>
      <c r="L3702" s="107" t="str">
        <f>IF(COUNTA('Master Tables'!$A3702:$C3702)=0,"",IF(COUNTA('Master Tables'!$D3702:$E3702,'Master Tables'!$I3702)=3,"Yes","No"))</f>
        <v/>
      </c>
      <c r="M3702" s="107">
        <f>COUNTA('Master Tables'!$D3702:$E3702,'Master Tables'!$I3702)+IF('Master Tables'!$J3702="Yes",1,0)</f>
        <v>0</v>
      </c>
      <c r="N3702" s="108">
        <f>IF('Master Tables'!$M3702&gt;0,4,0)</f>
        <v>0</v>
      </c>
    </row>
    <row r="3703" spans="1:14">
      <c r="A3703" s="109"/>
      <c r="B3703" s="110"/>
      <c r="C3703" s="110"/>
      <c r="D3703" s="110"/>
      <c r="E3703" s="110"/>
      <c r="F3703" s="110"/>
      <c r="G3703" s="110"/>
      <c r="H3703" s="109"/>
      <c r="I3703" s="109"/>
      <c r="J3703" s="109"/>
      <c r="K3703" s="109"/>
      <c r="L3703" s="107" t="str">
        <f>IF(COUNTA('Master Tables'!$A3703:$C3703)=0,"",IF(COUNTA('Master Tables'!$D3703:$E3703,'Master Tables'!$I3703)=3,"Yes","No"))</f>
        <v/>
      </c>
      <c r="M3703" s="107">
        <f>COUNTA('Master Tables'!$D3703:$E3703,'Master Tables'!$I3703)+IF('Master Tables'!$J3703="Yes",1,0)</f>
        <v>0</v>
      </c>
      <c r="N3703" s="108">
        <f>IF('Master Tables'!$M3703&gt;0,4,0)</f>
        <v>0</v>
      </c>
    </row>
    <row r="3704" spans="1:14">
      <c r="A3704" s="109"/>
      <c r="B3704" s="110"/>
      <c r="C3704" s="110"/>
      <c r="D3704" s="110"/>
      <c r="E3704" s="110"/>
      <c r="F3704" s="110"/>
      <c r="G3704" s="110"/>
      <c r="H3704" s="109"/>
      <c r="I3704" s="109"/>
      <c r="J3704" s="109"/>
      <c r="K3704" s="109"/>
      <c r="L3704" s="107" t="str">
        <f>IF(COUNTA('Master Tables'!$A3704:$C3704)=0,"",IF(COUNTA('Master Tables'!$D3704:$E3704,'Master Tables'!$I3704)=3,"Yes","No"))</f>
        <v/>
      </c>
      <c r="M3704" s="107">
        <f>COUNTA('Master Tables'!$D3704:$E3704,'Master Tables'!$I3704)+IF('Master Tables'!$J3704="Yes",1,0)</f>
        <v>0</v>
      </c>
      <c r="N3704" s="108">
        <f>IF('Master Tables'!$M3704&gt;0,4,0)</f>
        <v>0</v>
      </c>
    </row>
    <row r="3705" spans="1:14">
      <c r="A3705" s="109"/>
      <c r="B3705" s="110"/>
      <c r="C3705" s="110"/>
      <c r="D3705" s="110"/>
      <c r="E3705" s="110"/>
      <c r="F3705" s="110"/>
      <c r="G3705" s="110"/>
      <c r="H3705" s="109"/>
      <c r="I3705" s="109"/>
      <c r="J3705" s="109"/>
      <c r="K3705" s="109"/>
      <c r="L3705" s="107" t="str">
        <f>IF(COUNTA('Master Tables'!$A3705:$C3705)=0,"",IF(COUNTA('Master Tables'!$D3705:$E3705,'Master Tables'!$I3705)=3,"Yes","No"))</f>
        <v/>
      </c>
      <c r="M3705" s="107">
        <f>COUNTA('Master Tables'!$D3705:$E3705,'Master Tables'!$I3705)+IF('Master Tables'!$J3705="Yes",1,0)</f>
        <v>0</v>
      </c>
      <c r="N3705" s="108">
        <f>IF('Master Tables'!$M3705&gt;0,4,0)</f>
        <v>0</v>
      </c>
    </row>
    <row r="3706" spans="1:14">
      <c r="A3706" s="109"/>
      <c r="B3706" s="110"/>
      <c r="C3706" s="110"/>
      <c r="D3706" s="110"/>
      <c r="E3706" s="110"/>
      <c r="F3706" s="110"/>
      <c r="G3706" s="110"/>
      <c r="H3706" s="109"/>
      <c r="I3706" s="109"/>
      <c r="J3706" s="109"/>
      <c r="K3706" s="109"/>
      <c r="L3706" s="107" t="str">
        <f>IF(COUNTA('Master Tables'!$A3706:$C3706)=0,"",IF(COUNTA('Master Tables'!$D3706:$E3706,'Master Tables'!$I3706)=3,"Yes","No"))</f>
        <v/>
      </c>
      <c r="M3706" s="107">
        <f>COUNTA('Master Tables'!$D3706:$E3706,'Master Tables'!$I3706)+IF('Master Tables'!$J3706="Yes",1,0)</f>
        <v>0</v>
      </c>
      <c r="N3706" s="108">
        <f>IF('Master Tables'!$M3706&gt;0,4,0)</f>
        <v>0</v>
      </c>
    </row>
    <row r="3707" spans="1:14">
      <c r="A3707" s="109"/>
      <c r="B3707" s="110"/>
      <c r="C3707" s="110"/>
      <c r="D3707" s="110"/>
      <c r="E3707" s="110"/>
      <c r="F3707" s="110"/>
      <c r="G3707" s="110"/>
      <c r="H3707" s="109"/>
      <c r="I3707" s="109"/>
      <c r="J3707" s="109"/>
      <c r="K3707" s="109"/>
      <c r="L3707" s="107" t="str">
        <f>IF(COUNTA('Master Tables'!$A3707:$C3707)=0,"",IF(COUNTA('Master Tables'!$D3707:$E3707,'Master Tables'!$I3707)=3,"Yes","No"))</f>
        <v/>
      </c>
      <c r="M3707" s="107">
        <f>COUNTA('Master Tables'!$D3707:$E3707,'Master Tables'!$I3707)+IF('Master Tables'!$J3707="Yes",1,0)</f>
        <v>0</v>
      </c>
      <c r="N3707" s="108">
        <f>IF('Master Tables'!$M3707&gt;0,4,0)</f>
        <v>0</v>
      </c>
    </row>
    <row r="3708" spans="1:14">
      <c r="A3708" s="109"/>
      <c r="B3708" s="110"/>
      <c r="C3708" s="110"/>
      <c r="D3708" s="110"/>
      <c r="E3708" s="110"/>
      <c r="F3708" s="110"/>
      <c r="G3708" s="110"/>
      <c r="H3708" s="109"/>
      <c r="I3708" s="109"/>
      <c r="J3708" s="109"/>
      <c r="K3708" s="109"/>
      <c r="L3708" s="107" t="str">
        <f>IF(COUNTA('Master Tables'!$A3708:$C3708)=0,"",IF(COUNTA('Master Tables'!$D3708:$E3708,'Master Tables'!$I3708)=3,"Yes","No"))</f>
        <v/>
      </c>
      <c r="M3708" s="107">
        <f>COUNTA('Master Tables'!$D3708:$E3708,'Master Tables'!$I3708)+IF('Master Tables'!$J3708="Yes",1,0)</f>
        <v>0</v>
      </c>
      <c r="N3708" s="108">
        <f>IF('Master Tables'!$M3708&gt;0,4,0)</f>
        <v>0</v>
      </c>
    </row>
    <row r="3709" spans="1:14">
      <c r="A3709" s="109"/>
      <c r="B3709" s="110"/>
      <c r="C3709" s="110"/>
      <c r="D3709" s="110"/>
      <c r="E3709" s="110"/>
      <c r="F3709" s="110"/>
      <c r="G3709" s="110"/>
      <c r="H3709" s="109"/>
      <c r="I3709" s="109"/>
      <c r="J3709" s="109"/>
      <c r="K3709" s="109"/>
      <c r="L3709" s="107" t="str">
        <f>IF(COUNTA('Master Tables'!$A3709:$C3709)=0,"",IF(COUNTA('Master Tables'!$D3709:$E3709,'Master Tables'!$I3709)=3,"Yes","No"))</f>
        <v/>
      </c>
      <c r="M3709" s="107">
        <f>COUNTA('Master Tables'!$D3709:$E3709,'Master Tables'!$I3709)+IF('Master Tables'!$J3709="Yes",1,0)</f>
        <v>0</v>
      </c>
      <c r="N3709" s="108">
        <f>IF('Master Tables'!$M3709&gt;0,4,0)</f>
        <v>0</v>
      </c>
    </row>
    <row r="3710" spans="1:14">
      <c r="A3710" s="109"/>
      <c r="B3710" s="110"/>
      <c r="C3710" s="110"/>
      <c r="D3710" s="110"/>
      <c r="E3710" s="110"/>
      <c r="F3710" s="110"/>
      <c r="G3710" s="110"/>
      <c r="H3710" s="109"/>
      <c r="I3710" s="109"/>
      <c r="J3710" s="109"/>
      <c r="K3710" s="109"/>
      <c r="L3710" s="107" t="str">
        <f>IF(COUNTA('Master Tables'!$A3710:$C3710)=0,"",IF(COUNTA('Master Tables'!$D3710:$E3710,'Master Tables'!$I3710)=3,"Yes","No"))</f>
        <v/>
      </c>
      <c r="M3710" s="107">
        <f>COUNTA('Master Tables'!$D3710:$E3710,'Master Tables'!$I3710)+IF('Master Tables'!$J3710="Yes",1,0)</f>
        <v>0</v>
      </c>
      <c r="N3710" s="108">
        <f>IF('Master Tables'!$M3710&gt;0,4,0)</f>
        <v>0</v>
      </c>
    </row>
    <row r="3711" spans="1:14">
      <c r="A3711" s="109"/>
      <c r="B3711" s="110"/>
      <c r="C3711" s="110"/>
      <c r="D3711" s="110"/>
      <c r="E3711" s="110"/>
      <c r="F3711" s="110"/>
      <c r="G3711" s="110"/>
      <c r="H3711" s="109"/>
      <c r="I3711" s="109"/>
      <c r="J3711" s="109"/>
      <c r="K3711" s="109"/>
      <c r="L3711" s="107" t="str">
        <f>IF(COUNTA('Master Tables'!$A3711:$C3711)=0,"",IF(COUNTA('Master Tables'!$D3711:$E3711,'Master Tables'!$I3711)=3,"Yes","No"))</f>
        <v/>
      </c>
      <c r="M3711" s="107">
        <f>COUNTA('Master Tables'!$D3711:$E3711,'Master Tables'!$I3711)+IF('Master Tables'!$J3711="Yes",1,0)</f>
        <v>0</v>
      </c>
      <c r="N3711" s="108">
        <f>IF('Master Tables'!$M3711&gt;0,4,0)</f>
        <v>0</v>
      </c>
    </row>
    <row r="3712" spans="1:14">
      <c r="A3712" s="109"/>
      <c r="B3712" s="110"/>
      <c r="C3712" s="110"/>
      <c r="D3712" s="110"/>
      <c r="E3712" s="110"/>
      <c r="F3712" s="110"/>
      <c r="G3712" s="110"/>
      <c r="H3712" s="109"/>
      <c r="I3712" s="109"/>
      <c r="J3712" s="109"/>
      <c r="K3712" s="109"/>
      <c r="L3712" s="107" t="str">
        <f>IF(COUNTA('Master Tables'!$A3712:$C3712)=0,"",IF(COUNTA('Master Tables'!$D3712:$E3712,'Master Tables'!$I3712)=3,"Yes","No"))</f>
        <v/>
      </c>
      <c r="M3712" s="107">
        <f>COUNTA('Master Tables'!$D3712:$E3712,'Master Tables'!$I3712)+IF('Master Tables'!$J3712="Yes",1,0)</f>
        <v>0</v>
      </c>
      <c r="N3712" s="108">
        <f>IF('Master Tables'!$M3712&gt;0,4,0)</f>
        <v>0</v>
      </c>
    </row>
    <row r="3713" spans="1:14">
      <c r="A3713" s="109"/>
      <c r="B3713" s="110"/>
      <c r="C3713" s="110"/>
      <c r="D3713" s="110"/>
      <c r="E3713" s="110"/>
      <c r="F3713" s="110"/>
      <c r="G3713" s="110"/>
      <c r="H3713" s="109"/>
      <c r="I3713" s="109"/>
      <c r="J3713" s="109"/>
      <c r="K3713" s="109"/>
      <c r="L3713" s="107" t="str">
        <f>IF(COUNTA('Master Tables'!$A3713:$C3713)=0,"",IF(COUNTA('Master Tables'!$D3713:$E3713,'Master Tables'!$I3713)=3,"Yes","No"))</f>
        <v/>
      </c>
      <c r="M3713" s="107">
        <f>COUNTA('Master Tables'!$D3713:$E3713,'Master Tables'!$I3713)+IF('Master Tables'!$J3713="Yes",1,0)</f>
        <v>0</v>
      </c>
      <c r="N3713" s="108">
        <f>IF('Master Tables'!$M3713&gt;0,4,0)</f>
        <v>0</v>
      </c>
    </row>
    <row r="3714" spans="1:14">
      <c r="A3714" s="109"/>
      <c r="B3714" s="110"/>
      <c r="C3714" s="110"/>
      <c r="D3714" s="110"/>
      <c r="E3714" s="110"/>
      <c r="F3714" s="110"/>
      <c r="G3714" s="110"/>
      <c r="H3714" s="109"/>
      <c r="I3714" s="109"/>
      <c r="J3714" s="109"/>
      <c r="K3714" s="109"/>
      <c r="L3714" s="107" t="str">
        <f>IF(COUNTA('Master Tables'!$A3714:$C3714)=0,"",IF(COUNTA('Master Tables'!$D3714:$E3714,'Master Tables'!$I3714)=3,"Yes","No"))</f>
        <v/>
      </c>
      <c r="M3714" s="107">
        <f>COUNTA('Master Tables'!$D3714:$E3714,'Master Tables'!$I3714)+IF('Master Tables'!$J3714="Yes",1,0)</f>
        <v>0</v>
      </c>
      <c r="N3714" s="108">
        <f>IF('Master Tables'!$M3714&gt;0,4,0)</f>
        <v>0</v>
      </c>
    </row>
    <row r="3715" spans="1:14">
      <c r="A3715" s="109"/>
      <c r="B3715" s="110"/>
      <c r="C3715" s="110"/>
      <c r="D3715" s="110"/>
      <c r="E3715" s="110"/>
      <c r="F3715" s="110"/>
      <c r="G3715" s="110"/>
      <c r="H3715" s="109"/>
      <c r="I3715" s="109"/>
      <c r="J3715" s="109"/>
      <c r="K3715" s="109"/>
      <c r="L3715" s="107" t="str">
        <f>IF(COUNTA('Master Tables'!$A3715:$C3715)=0,"",IF(COUNTA('Master Tables'!$D3715:$E3715,'Master Tables'!$I3715)=3,"Yes","No"))</f>
        <v/>
      </c>
      <c r="M3715" s="107">
        <f>COUNTA('Master Tables'!$D3715:$E3715,'Master Tables'!$I3715)+IF('Master Tables'!$J3715="Yes",1,0)</f>
        <v>0</v>
      </c>
      <c r="N3715" s="108">
        <f>IF('Master Tables'!$M3715&gt;0,4,0)</f>
        <v>0</v>
      </c>
    </row>
    <row r="3716" spans="1:14">
      <c r="A3716" s="109"/>
      <c r="B3716" s="110"/>
      <c r="C3716" s="110"/>
      <c r="D3716" s="110"/>
      <c r="E3716" s="110"/>
      <c r="F3716" s="110"/>
      <c r="G3716" s="110"/>
      <c r="H3716" s="109"/>
      <c r="I3716" s="109"/>
      <c r="J3716" s="109"/>
      <c r="K3716" s="109"/>
      <c r="L3716" s="107" t="str">
        <f>IF(COUNTA('Master Tables'!$A3716:$C3716)=0,"",IF(COUNTA('Master Tables'!$D3716:$E3716,'Master Tables'!$I3716)=3,"Yes","No"))</f>
        <v/>
      </c>
      <c r="M3716" s="107">
        <f>COUNTA('Master Tables'!$D3716:$E3716,'Master Tables'!$I3716)+IF('Master Tables'!$J3716="Yes",1,0)</f>
        <v>0</v>
      </c>
      <c r="N3716" s="108">
        <f>IF('Master Tables'!$M3716&gt;0,4,0)</f>
        <v>0</v>
      </c>
    </row>
    <row r="3717" spans="1:14">
      <c r="A3717" s="109"/>
      <c r="B3717" s="110"/>
      <c r="C3717" s="110"/>
      <c r="D3717" s="110"/>
      <c r="E3717" s="110"/>
      <c r="F3717" s="110"/>
      <c r="G3717" s="110"/>
      <c r="H3717" s="109"/>
      <c r="I3717" s="109"/>
      <c r="J3717" s="109"/>
      <c r="K3717" s="109"/>
      <c r="L3717" s="107" t="str">
        <f>IF(COUNTA('Master Tables'!$A3717:$C3717)=0,"",IF(COUNTA('Master Tables'!$D3717:$E3717,'Master Tables'!$I3717)=3,"Yes","No"))</f>
        <v/>
      </c>
      <c r="M3717" s="107">
        <f>COUNTA('Master Tables'!$D3717:$E3717,'Master Tables'!$I3717)+IF('Master Tables'!$J3717="Yes",1,0)</f>
        <v>0</v>
      </c>
      <c r="N3717" s="108">
        <f>IF('Master Tables'!$M3717&gt;0,4,0)</f>
        <v>0</v>
      </c>
    </row>
    <row r="3718" spans="1:14">
      <c r="A3718" s="109"/>
      <c r="B3718" s="110"/>
      <c r="C3718" s="110"/>
      <c r="D3718" s="110"/>
      <c r="E3718" s="110"/>
      <c r="F3718" s="110"/>
      <c r="G3718" s="110"/>
      <c r="H3718" s="109"/>
      <c r="I3718" s="109"/>
      <c r="J3718" s="109"/>
      <c r="K3718" s="109"/>
      <c r="L3718" s="107" t="str">
        <f>IF(COUNTA('Master Tables'!$A3718:$C3718)=0,"",IF(COUNTA('Master Tables'!$D3718:$E3718,'Master Tables'!$I3718)=3,"Yes","No"))</f>
        <v/>
      </c>
      <c r="M3718" s="107">
        <f>COUNTA('Master Tables'!$D3718:$E3718,'Master Tables'!$I3718)+IF('Master Tables'!$J3718="Yes",1,0)</f>
        <v>0</v>
      </c>
      <c r="N3718" s="108">
        <f>IF('Master Tables'!$M3718&gt;0,4,0)</f>
        <v>0</v>
      </c>
    </row>
    <row r="3719" spans="1:14">
      <c r="A3719" s="109"/>
      <c r="B3719" s="110"/>
      <c r="C3719" s="110"/>
      <c r="D3719" s="110"/>
      <c r="E3719" s="110"/>
      <c r="F3719" s="110"/>
      <c r="G3719" s="110"/>
      <c r="H3719" s="109"/>
      <c r="I3719" s="109"/>
      <c r="J3719" s="109"/>
      <c r="K3719" s="109"/>
      <c r="L3719" s="107" t="str">
        <f>IF(COUNTA('Master Tables'!$A3719:$C3719)=0,"",IF(COUNTA('Master Tables'!$D3719:$E3719,'Master Tables'!$I3719)=3,"Yes","No"))</f>
        <v/>
      </c>
      <c r="M3719" s="107">
        <f>COUNTA('Master Tables'!$D3719:$E3719,'Master Tables'!$I3719)+IF('Master Tables'!$J3719="Yes",1,0)</f>
        <v>0</v>
      </c>
      <c r="N3719" s="108">
        <f>IF('Master Tables'!$M3719&gt;0,4,0)</f>
        <v>0</v>
      </c>
    </row>
    <row r="3720" spans="1:14">
      <c r="A3720" s="109"/>
      <c r="B3720" s="110"/>
      <c r="C3720" s="110"/>
      <c r="D3720" s="110"/>
      <c r="E3720" s="110"/>
      <c r="F3720" s="110"/>
      <c r="G3720" s="110"/>
      <c r="H3720" s="109"/>
      <c r="I3720" s="109"/>
      <c r="J3720" s="109"/>
      <c r="K3720" s="109"/>
      <c r="L3720" s="107" t="str">
        <f>IF(COUNTA('Master Tables'!$A3720:$C3720)=0,"",IF(COUNTA('Master Tables'!$D3720:$E3720,'Master Tables'!$I3720)=3,"Yes","No"))</f>
        <v/>
      </c>
      <c r="M3720" s="107">
        <f>COUNTA('Master Tables'!$D3720:$E3720,'Master Tables'!$I3720)+IF('Master Tables'!$J3720="Yes",1,0)</f>
        <v>0</v>
      </c>
      <c r="N3720" s="108">
        <f>IF('Master Tables'!$M3720&gt;0,4,0)</f>
        <v>0</v>
      </c>
    </row>
    <row r="3721" spans="1:14">
      <c r="A3721" s="109"/>
      <c r="B3721" s="110"/>
      <c r="C3721" s="110"/>
      <c r="D3721" s="110"/>
      <c r="E3721" s="110"/>
      <c r="F3721" s="110"/>
      <c r="G3721" s="110"/>
      <c r="H3721" s="109"/>
      <c r="I3721" s="109"/>
      <c r="J3721" s="109"/>
      <c r="K3721" s="109"/>
      <c r="L3721" s="107" t="str">
        <f>IF(COUNTA('Master Tables'!$A3721:$C3721)=0,"",IF(COUNTA('Master Tables'!$D3721:$E3721,'Master Tables'!$I3721)=3,"Yes","No"))</f>
        <v/>
      </c>
      <c r="M3721" s="107">
        <f>COUNTA('Master Tables'!$D3721:$E3721,'Master Tables'!$I3721)+IF('Master Tables'!$J3721="Yes",1,0)</f>
        <v>0</v>
      </c>
      <c r="N3721" s="108">
        <f>IF('Master Tables'!$M3721&gt;0,4,0)</f>
        <v>0</v>
      </c>
    </row>
    <row r="3722" spans="1:14">
      <c r="A3722" s="109"/>
      <c r="B3722" s="110"/>
      <c r="C3722" s="110"/>
      <c r="D3722" s="110"/>
      <c r="E3722" s="110"/>
      <c r="F3722" s="110"/>
      <c r="G3722" s="110"/>
      <c r="H3722" s="109"/>
      <c r="I3722" s="109"/>
      <c r="J3722" s="109"/>
      <c r="K3722" s="109"/>
      <c r="L3722" s="107" t="str">
        <f>IF(COUNTA('Master Tables'!$A3722:$C3722)=0,"",IF(COUNTA('Master Tables'!$D3722:$E3722,'Master Tables'!$I3722)=3,"Yes","No"))</f>
        <v/>
      </c>
      <c r="M3722" s="107">
        <f>COUNTA('Master Tables'!$D3722:$E3722,'Master Tables'!$I3722)+IF('Master Tables'!$J3722="Yes",1,0)</f>
        <v>0</v>
      </c>
      <c r="N3722" s="108">
        <f>IF('Master Tables'!$M3722&gt;0,4,0)</f>
        <v>0</v>
      </c>
    </row>
    <row r="3723" spans="1:14">
      <c r="A3723" s="109"/>
      <c r="B3723" s="110"/>
      <c r="C3723" s="110"/>
      <c r="D3723" s="110"/>
      <c r="E3723" s="110"/>
      <c r="F3723" s="110"/>
      <c r="G3723" s="110"/>
      <c r="H3723" s="109"/>
      <c r="I3723" s="109"/>
      <c r="J3723" s="109"/>
      <c r="K3723" s="109"/>
      <c r="L3723" s="107" t="str">
        <f>IF(COUNTA('Master Tables'!$A3723:$C3723)=0,"",IF(COUNTA('Master Tables'!$D3723:$E3723,'Master Tables'!$I3723)=3,"Yes","No"))</f>
        <v/>
      </c>
      <c r="M3723" s="107">
        <f>COUNTA('Master Tables'!$D3723:$E3723,'Master Tables'!$I3723)+IF('Master Tables'!$J3723="Yes",1,0)</f>
        <v>0</v>
      </c>
      <c r="N3723" s="108">
        <f>IF('Master Tables'!$M3723&gt;0,4,0)</f>
        <v>0</v>
      </c>
    </row>
    <row r="3724" spans="1:14">
      <c r="A3724" s="109"/>
      <c r="B3724" s="110"/>
      <c r="C3724" s="110"/>
      <c r="D3724" s="110"/>
      <c r="E3724" s="110"/>
      <c r="F3724" s="110"/>
      <c r="G3724" s="110"/>
      <c r="H3724" s="109"/>
      <c r="I3724" s="109"/>
      <c r="J3724" s="109"/>
      <c r="K3724" s="109"/>
      <c r="L3724" s="107" t="str">
        <f>IF(COUNTA('Master Tables'!$A3724:$C3724)=0,"",IF(COUNTA('Master Tables'!$D3724:$E3724,'Master Tables'!$I3724)=3,"Yes","No"))</f>
        <v/>
      </c>
      <c r="M3724" s="107">
        <f>COUNTA('Master Tables'!$D3724:$E3724,'Master Tables'!$I3724)+IF('Master Tables'!$J3724="Yes",1,0)</f>
        <v>0</v>
      </c>
      <c r="N3724" s="108">
        <f>IF('Master Tables'!$M3724&gt;0,4,0)</f>
        <v>0</v>
      </c>
    </row>
    <row r="3725" spans="1:14">
      <c r="A3725" s="109"/>
      <c r="B3725" s="110"/>
      <c r="C3725" s="110"/>
      <c r="D3725" s="110"/>
      <c r="E3725" s="110"/>
      <c r="F3725" s="110"/>
      <c r="G3725" s="110"/>
      <c r="H3725" s="109"/>
      <c r="I3725" s="109"/>
      <c r="J3725" s="109"/>
      <c r="K3725" s="109"/>
      <c r="L3725" s="107" t="str">
        <f>IF(COUNTA('Master Tables'!$A3725:$C3725)=0,"",IF(COUNTA('Master Tables'!$D3725:$E3725,'Master Tables'!$I3725)=3,"Yes","No"))</f>
        <v/>
      </c>
      <c r="M3725" s="107">
        <f>COUNTA('Master Tables'!$D3725:$E3725,'Master Tables'!$I3725)+IF('Master Tables'!$J3725="Yes",1,0)</f>
        <v>0</v>
      </c>
      <c r="N3725" s="108">
        <f>IF('Master Tables'!$M3725&gt;0,4,0)</f>
        <v>0</v>
      </c>
    </row>
    <row r="3726" spans="1:14">
      <c r="A3726" s="109"/>
      <c r="B3726" s="110"/>
      <c r="C3726" s="110"/>
      <c r="D3726" s="110"/>
      <c r="E3726" s="110"/>
      <c r="F3726" s="110"/>
      <c r="G3726" s="110"/>
      <c r="H3726" s="109"/>
      <c r="I3726" s="109"/>
      <c r="J3726" s="109"/>
      <c r="K3726" s="109"/>
      <c r="L3726" s="107" t="str">
        <f>IF(COUNTA('Master Tables'!$A3726:$C3726)=0,"",IF(COUNTA('Master Tables'!$D3726:$E3726,'Master Tables'!$I3726)=3,"Yes","No"))</f>
        <v/>
      </c>
      <c r="M3726" s="107">
        <f>COUNTA('Master Tables'!$D3726:$E3726,'Master Tables'!$I3726)+IF('Master Tables'!$J3726="Yes",1,0)</f>
        <v>0</v>
      </c>
      <c r="N3726" s="108">
        <f>IF('Master Tables'!$M3726&gt;0,4,0)</f>
        <v>0</v>
      </c>
    </row>
    <row r="3727" spans="1:14">
      <c r="A3727" s="109"/>
      <c r="B3727" s="110"/>
      <c r="C3727" s="110"/>
      <c r="D3727" s="110"/>
      <c r="E3727" s="110"/>
      <c r="F3727" s="110"/>
      <c r="G3727" s="110"/>
      <c r="H3727" s="109"/>
      <c r="I3727" s="109"/>
      <c r="J3727" s="109"/>
      <c r="K3727" s="109"/>
      <c r="L3727" s="107" t="str">
        <f>IF(COUNTA('Master Tables'!$A3727:$C3727)=0,"",IF(COUNTA('Master Tables'!$D3727:$E3727,'Master Tables'!$I3727)=3,"Yes","No"))</f>
        <v/>
      </c>
      <c r="M3727" s="107">
        <f>COUNTA('Master Tables'!$D3727:$E3727,'Master Tables'!$I3727)+IF('Master Tables'!$J3727="Yes",1,0)</f>
        <v>0</v>
      </c>
      <c r="N3727" s="108">
        <f>IF('Master Tables'!$M3727&gt;0,4,0)</f>
        <v>0</v>
      </c>
    </row>
    <row r="3728" spans="1:14">
      <c r="A3728" s="109"/>
      <c r="B3728" s="110"/>
      <c r="C3728" s="110"/>
      <c r="D3728" s="110"/>
      <c r="E3728" s="110"/>
      <c r="F3728" s="110"/>
      <c r="G3728" s="110"/>
      <c r="H3728" s="109"/>
      <c r="I3728" s="109"/>
      <c r="J3728" s="109"/>
      <c r="K3728" s="109"/>
      <c r="L3728" s="107" t="str">
        <f>IF(COUNTA('Master Tables'!$A3728:$C3728)=0,"",IF(COUNTA('Master Tables'!$D3728:$E3728,'Master Tables'!$I3728)=3,"Yes","No"))</f>
        <v/>
      </c>
      <c r="M3728" s="107">
        <f>COUNTA('Master Tables'!$D3728:$E3728,'Master Tables'!$I3728)+IF('Master Tables'!$J3728="Yes",1,0)</f>
        <v>0</v>
      </c>
      <c r="N3728" s="108">
        <f>IF('Master Tables'!$M3728&gt;0,4,0)</f>
        <v>0</v>
      </c>
    </row>
    <row r="3729" spans="1:14">
      <c r="A3729" s="109"/>
      <c r="B3729" s="110"/>
      <c r="C3729" s="110"/>
      <c r="D3729" s="110"/>
      <c r="E3729" s="110"/>
      <c r="F3729" s="110"/>
      <c r="G3729" s="110"/>
      <c r="H3729" s="109"/>
      <c r="I3729" s="109"/>
      <c r="J3729" s="109"/>
      <c r="K3729" s="109"/>
      <c r="L3729" s="107" t="str">
        <f>IF(COUNTA('Master Tables'!$A3729:$C3729)=0,"",IF(COUNTA('Master Tables'!$D3729:$E3729,'Master Tables'!$I3729)=3,"Yes","No"))</f>
        <v/>
      </c>
      <c r="M3729" s="107">
        <f>COUNTA('Master Tables'!$D3729:$E3729,'Master Tables'!$I3729)+IF('Master Tables'!$J3729="Yes",1,0)</f>
        <v>0</v>
      </c>
      <c r="N3729" s="108">
        <f>IF('Master Tables'!$M3729&gt;0,4,0)</f>
        <v>0</v>
      </c>
    </row>
    <row r="3730" spans="1:14">
      <c r="A3730" s="109"/>
      <c r="B3730" s="110"/>
      <c r="C3730" s="110"/>
      <c r="D3730" s="110"/>
      <c r="E3730" s="110"/>
      <c r="F3730" s="110"/>
      <c r="G3730" s="110"/>
      <c r="H3730" s="109"/>
      <c r="I3730" s="109"/>
      <c r="J3730" s="109"/>
      <c r="K3730" s="109"/>
      <c r="L3730" s="107" t="str">
        <f>IF(COUNTA('Master Tables'!$A3730:$C3730)=0,"",IF(COUNTA('Master Tables'!$D3730:$E3730,'Master Tables'!$I3730)=3,"Yes","No"))</f>
        <v/>
      </c>
      <c r="M3730" s="107">
        <f>COUNTA('Master Tables'!$D3730:$E3730,'Master Tables'!$I3730)+IF('Master Tables'!$J3730="Yes",1,0)</f>
        <v>0</v>
      </c>
      <c r="N3730" s="108">
        <f>IF('Master Tables'!$M3730&gt;0,4,0)</f>
        <v>0</v>
      </c>
    </row>
    <row r="3731" spans="1:14">
      <c r="A3731" s="109"/>
      <c r="B3731" s="110"/>
      <c r="C3731" s="110"/>
      <c r="D3731" s="110"/>
      <c r="E3731" s="110"/>
      <c r="F3731" s="110"/>
      <c r="G3731" s="110"/>
      <c r="H3731" s="109"/>
      <c r="I3731" s="109"/>
      <c r="J3731" s="109"/>
      <c r="K3731" s="109"/>
      <c r="L3731" s="107" t="str">
        <f>IF(COUNTA('Master Tables'!$A3731:$C3731)=0,"",IF(COUNTA('Master Tables'!$D3731:$E3731,'Master Tables'!$I3731)=3,"Yes","No"))</f>
        <v/>
      </c>
      <c r="M3731" s="107">
        <f>COUNTA('Master Tables'!$D3731:$E3731,'Master Tables'!$I3731)+IF('Master Tables'!$J3731="Yes",1,0)</f>
        <v>0</v>
      </c>
      <c r="N3731" s="108">
        <f>IF('Master Tables'!$M3731&gt;0,4,0)</f>
        <v>0</v>
      </c>
    </row>
    <row r="3732" spans="1:14">
      <c r="A3732" s="109"/>
      <c r="B3732" s="110"/>
      <c r="C3732" s="110"/>
      <c r="D3732" s="110"/>
      <c r="E3732" s="110"/>
      <c r="F3732" s="110"/>
      <c r="G3732" s="110"/>
      <c r="H3732" s="109"/>
      <c r="I3732" s="109"/>
      <c r="J3732" s="109"/>
      <c r="K3732" s="109"/>
      <c r="L3732" s="107" t="str">
        <f>IF(COUNTA('Master Tables'!$A3732:$C3732)=0,"",IF(COUNTA('Master Tables'!$D3732:$E3732,'Master Tables'!$I3732)=3,"Yes","No"))</f>
        <v/>
      </c>
      <c r="M3732" s="107">
        <f>COUNTA('Master Tables'!$D3732:$E3732,'Master Tables'!$I3732)+IF('Master Tables'!$J3732="Yes",1,0)</f>
        <v>0</v>
      </c>
      <c r="N3732" s="108">
        <f>IF('Master Tables'!$M3732&gt;0,4,0)</f>
        <v>0</v>
      </c>
    </row>
    <row r="3733" spans="1:14">
      <c r="A3733" s="109"/>
      <c r="B3733" s="110"/>
      <c r="C3733" s="110"/>
      <c r="D3733" s="110"/>
      <c r="E3733" s="110"/>
      <c r="F3733" s="110"/>
      <c r="G3733" s="110"/>
      <c r="H3733" s="109"/>
      <c r="I3733" s="109"/>
      <c r="J3733" s="109"/>
      <c r="K3733" s="109"/>
      <c r="L3733" s="107" t="str">
        <f>IF(COUNTA('Master Tables'!$A3733:$C3733)=0,"",IF(COUNTA('Master Tables'!$D3733:$E3733,'Master Tables'!$I3733)=3,"Yes","No"))</f>
        <v/>
      </c>
      <c r="M3733" s="107">
        <f>COUNTA('Master Tables'!$D3733:$E3733,'Master Tables'!$I3733)+IF('Master Tables'!$J3733="Yes",1,0)</f>
        <v>0</v>
      </c>
      <c r="N3733" s="108">
        <f>IF('Master Tables'!$M3733&gt;0,4,0)</f>
        <v>0</v>
      </c>
    </row>
    <row r="3734" spans="1:14">
      <c r="A3734" s="109"/>
      <c r="B3734" s="110"/>
      <c r="C3734" s="110"/>
      <c r="D3734" s="110"/>
      <c r="E3734" s="110"/>
      <c r="F3734" s="110"/>
      <c r="G3734" s="110"/>
      <c r="H3734" s="109"/>
      <c r="I3734" s="109"/>
      <c r="J3734" s="109"/>
      <c r="K3734" s="109"/>
      <c r="L3734" s="107" t="str">
        <f>IF(COUNTA('Master Tables'!$A3734:$C3734)=0,"",IF(COUNTA('Master Tables'!$D3734:$E3734,'Master Tables'!$I3734)=3,"Yes","No"))</f>
        <v/>
      </c>
      <c r="M3734" s="107">
        <f>COUNTA('Master Tables'!$D3734:$E3734,'Master Tables'!$I3734)+IF('Master Tables'!$J3734="Yes",1,0)</f>
        <v>0</v>
      </c>
      <c r="N3734" s="108">
        <f>IF('Master Tables'!$M3734&gt;0,4,0)</f>
        <v>0</v>
      </c>
    </row>
    <row r="3735" spans="1:14">
      <c r="A3735" s="109"/>
      <c r="B3735" s="110"/>
      <c r="C3735" s="110"/>
      <c r="D3735" s="110"/>
      <c r="E3735" s="110"/>
      <c r="F3735" s="110"/>
      <c r="G3735" s="110"/>
      <c r="H3735" s="109"/>
      <c r="I3735" s="109"/>
      <c r="J3735" s="109"/>
      <c r="K3735" s="109"/>
      <c r="L3735" s="107" t="str">
        <f>IF(COUNTA('Master Tables'!$A3735:$C3735)=0,"",IF(COUNTA('Master Tables'!$D3735:$E3735,'Master Tables'!$I3735)=3,"Yes","No"))</f>
        <v/>
      </c>
      <c r="M3735" s="107">
        <f>COUNTA('Master Tables'!$D3735:$E3735,'Master Tables'!$I3735)+IF('Master Tables'!$J3735="Yes",1,0)</f>
        <v>0</v>
      </c>
      <c r="N3735" s="108">
        <f>IF('Master Tables'!$M3735&gt;0,4,0)</f>
        <v>0</v>
      </c>
    </row>
    <row r="3736" spans="1:14">
      <c r="A3736" s="109"/>
      <c r="B3736" s="110"/>
      <c r="C3736" s="110"/>
      <c r="D3736" s="110"/>
      <c r="E3736" s="110"/>
      <c r="F3736" s="110"/>
      <c r="G3736" s="110"/>
      <c r="H3736" s="109"/>
      <c r="I3736" s="109"/>
      <c r="J3736" s="109"/>
      <c r="K3736" s="109"/>
      <c r="L3736" s="107" t="str">
        <f>IF(COUNTA('Master Tables'!$A3736:$C3736)=0,"",IF(COUNTA('Master Tables'!$D3736:$E3736,'Master Tables'!$I3736)=3,"Yes","No"))</f>
        <v/>
      </c>
      <c r="M3736" s="107">
        <f>COUNTA('Master Tables'!$D3736:$E3736,'Master Tables'!$I3736)+IF('Master Tables'!$J3736="Yes",1,0)</f>
        <v>0</v>
      </c>
      <c r="N3736" s="108">
        <f>IF('Master Tables'!$M3736&gt;0,4,0)</f>
        <v>0</v>
      </c>
    </row>
    <row r="3737" spans="1:14">
      <c r="A3737" s="109"/>
      <c r="B3737" s="110"/>
      <c r="C3737" s="110"/>
      <c r="D3737" s="110"/>
      <c r="E3737" s="110"/>
      <c r="F3737" s="110"/>
      <c r="G3737" s="110"/>
      <c r="H3737" s="109"/>
      <c r="I3737" s="109"/>
      <c r="J3737" s="109"/>
      <c r="K3737" s="109"/>
      <c r="L3737" s="107" t="str">
        <f>IF(COUNTA('Master Tables'!$A3737:$C3737)=0,"",IF(COUNTA('Master Tables'!$D3737:$E3737,'Master Tables'!$I3737)=3,"Yes","No"))</f>
        <v/>
      </c>
      <c r="M3737" s="107">
        <f>COUNTA('Master Tables'!$D3737:$E3737,'Master Tables'!$I3737)+IF('Master Tables'!$J3737="Yes",1,0)</f>
        <v>0</v>
      </c>
      <c r="N3737" s="108">
        <f>IF('Master Tables'!$M3737&gt;0,4,0)</f>
        <v>0</v>
      </c>
    </row>
    <row r="3738" spans="1:14">
      <c r="A3738" s="109"/>
      <c r="B3738" s="110"/>
      <c r="C3738" s="110"/>
      <c r="D3738" s="110"/>
      <c r="E3738" s="110"/>
      <c r="F3738" s="110"/>
      <c r="G3738" s="110"/>
      <c r="H3738" s="109"/>
      <c r="I3738" s="109"/>
      <c r="J3738" s="109"/>
      <c r="K3738" s="109"/>
      <c r="L3738" s="107" t="str">
        <f>IF(COUNTA('Master Tables'!$A3738:$C3738)=0,"",IF(COUNTA('Master Tables'!$D3738:$E3738,'Master Tables'!$I3738)=3,"Yes","No"))</f>
        <v/>
      </c>
      <c r="M3738" s="107">
        <f>COUNTA('Master Tables'!$D3738:$E3738,'Master Tables'!$I3738)+IF('Master Tables'!$J3738="Yes",1,0)</f>
        <v>0</v>
      </c>
      <c r="N3738" s="108">
        <f>IF('Master Tables'!$M3738&gt;0,4,0)</f>
        <v>0</v>
      </c>
    </row>
    <row r="3739" spans="1:14">
      <c r="A3739" s="109"/>
      <c r="B3739" s="110"/>
      <c r="C3739" s="110"/>
      <c r="D3739" s="110"/>
      <c r="E3739" s="110"/>
      <c r="F3739" s="110"/>
      <c r="G3739" s="110"/>
      <c r="H3739" s="109"/>
      <c r="I3739" s="109"/>
      <c r="J3739" s="109"/>
      <c r="K3739" s="109"/>
      <c r="L3739" s="107" t="str">
        <f>IF(COUNTA('Master Tables'!$A3739:$C3739)=0,"",IF(COUNTA('Master Tables'!$D3739:$E3739,'Master Tables'!$I3739)=3,"Yes","No"))</f>
        <v/>
      </c>
      <c r="M3739" s="107">
        <f>COUNTA('Master Tables'!$D3739:$E3739,'Master Tables'!$I3739)+IF('Master Tables'!$J3739="Yes",1,0)</f>
        <v>0</v>
      </c>
      <c r="N3739" s="108">
        <f>IF('Master Tables'!$M3739&gt;0,4,0)</f>
        <v>0</v>
      </c>
    </row>
    <row r="3740" spans="1:14">
      <c r="A3740" s="109"/>
      <c r="B3740" s="110"/>
      <c r="C3740" s="110"/>
      <c r="D3740" s="110"/>
      <c r="E3740" s="110"/>
      <c r="F3740" s="110"/>
      <c r="G3740" s="110"/>
      <c r="H3740" s="109"/>
      <c r="I3740" s="109"/>
      <c r="J3740" s="109"/>
      <c r="K3740" s="109"/>
      <c r="L3740" s="107" t="str">
        <f>IF(COUNTA('Master Tables'!$A3740:$C3740)=0,"",IF(COUNTA('Master Tables'!$D3740:$E3740,'Master Tables'!$I3740)=3,"Yes","No"))</f>
        <v/>
      </c>
      <c r="M3740" s="107">
        <f>COUNTA('Master Tables'!$D3740:$E3740,'Master Tables'!$I3740)+IF('Master Tables'!$J3740="Yes",1,0)</f>
        <v>0</v>
      </c>
      <c r="N3740" s="108">
        <f>IF('Master Tables'!$M3740&gt;0,4,0)</f>
        <v>0</v>
      </c>
    </row>
    <row r="3741" spans="1:14">
      <c r="A3741" s="109"/>
      <c r="B3741" s="110"/>
      <c r="C3741" s="110"/>
      <c r="D3741" s="110"/>
      <c r="E3741" s="110"/>
      <c r="F3741" s="110"/>
      <c r="G3741" s="110"/>
      <c r="H3741" s="109"/>
      <c r="I3741" s="109"/>
      <c r="J3741" s="109"/>
      <c r="K3741" s="109"/>
      <c r="L3741" s="107" t="str">
        <f>IF(COUNTA('Master Tables'!$A3741:$C3741)=0,"",IF(COUNTA('Master Tables'!$D3741:$E3741,'Master Tables'!$I3741)=3,"Yes","No"))</f>
        <v/>
      </c>
      <c r="M3741" s="107">
        <f>COUNTA('Master Tables'!$D3741:$E3741,'Master Tables'!$I3741)+IF('Master Tables'!$J3741="Yes",1,0)</f>
        <v>0</v>
      </c>
      <c r="N3741" s="108">
        <f>IF('Master Tables'!$M3741&gt;0,4,0)</f>
        <v>0</v>
      </c>
    </row>
    <row r="3742" spans="1:14">
      <c r="A3742" s="109"/>
      <c r="B3742" s="110"/>
      <c r="C3742" s="110"/>
      <c r="D3742" s="110"/>
      <c r="E3742" s="110"/>
      <c r="F3742" s="110"/>
      <c r="G3742" s="110"/>
      <c r="H3742" s="109"/>
      <c r="I3742" s="109"/>
      <c r="J3742" s="109"/>
      <c r="K3742" s="109"/>
      <c r="L3742" s="107" t="str">
        <f>IF(COUNTA('Master Tables'!$A3742:$C3742)=0,"",IF(COUNTA('Master Tables'!$D3742:$E3742,'Master Tables'!$I3742)=3,"Yes","No"))</f>
        <v/>
      </c>
      <c r="M3742" s="107">
        <f>COUNTA('Master Tables'!$D3742:$E3742,'Master Tables'!$I3742)+IF('Master Tables'!$J3742="Yes",1,0)</f>
        <v>0</v>
      </c>
      <c r="N3742" s="108">
        <f>IF('Master Tables'!$M3742&gt;0,4,0)</f>
        <v>0</v>
      </c>
    </row>
    <row r="3743" spans="1:14">
      <c r="A3743" s="109"/>
      <c r="B3743" s="110"/>
      <c r="C3743" s="110"/>
      <c r="D3743" s="110"/>
      <c r="E3743" s="110"/>
      <c r="F3743" s="110"/>
      <c r="G3743" s="110"/>
      <c r="H3743" s="109"/>
      <c r="I3743" s="109"/>
      <c r="J3743" s="109"/>
      <c r="K3743" s="109"/>
      <c r="L3743" s="107" t="str">
        <f>IF(COUNTA('Master Tables'!$A3743:$C3743)=0,"",IF(COUNTA('Master Tables'!$D3743:$E3743,'Master Tables'!$I3743)=3,"Yes","No"))</f>
        <v/>
      </c>
      <c r="M3743" s="107">
        <f>COUNTA('Master Tables'!$D3743:$E3743,'Master Tables'!$I3743)+IF('Master Tables'!$J3743="Yes",1,0)</f>
        <v>0</v>
      </c>
      <c r="N3743" s="108">
        <f>IF('Master Tables'!$M3743&gt;0,4,0)</f>
        <v>0</v>
      </c>
    </row>
    <row r="3744" spans="1:14">
      <c r="A3744" s="109"/>
      <c r="B3744" s="110"/>
      <c r="C3744" s="110"/>
      <c r="D3744" s="110"/>
      <c r="E3744" s="110"/>
      <c r="F3744" s="110"/>
      <c r="G3744" s="110"/>
      <c r="H3744" s="109"/>
      <c r="I3744" s="109"/>
      <c r="J3744" s="109"/>
      <c r="K3744" s="109"/>
      <c r="L3744" s="107" t="str">
        <f>IF(COUNTA('Master Tables'!$A3744:$C3744)=0,"",IF(COUNTA('Master Tables'!$D3744:$E3744,'Master Tables'!$I3744)=3,"Yes","No"))</f>
        <v/>
      </c>
      <c r="M3744" s="107">
        <f>COUNTA('Master Tables'!$D3744:$E3744,'Master Tables'!$I3744)+IF('Master Tables'!$J3744="Yes",1,0)</f>
        <v>0</v>
      </c>
      <c r="N3744" s="108">
        <f>IF('Master Tables'!$M3744&gt;0,4,0)</f>
        <v>0</v>
      </c>
    </row>
    <row r="3745" spans="1:14">
      <c r="A3745" s="109"/>
      <c r="B3745" s="110"/>
      <c r="C3745" s="110"/>
      <c r="D3745" s="110"/>
      <c r="E3745" s="110"/>
      <c r="F3745" s="110"/>
      <c r="G3745" s="110"/>
      <c r="H3745" s="109"/>
      <c r="I3745" s="109"/>
      <c r="J3745" s="109"/>
      <c r="K3745" s="109"/>
      <c r="L3745" s="107" t="str">
        <f>IF(COUNTA('Master Tables'!$A3745:$C3745)=0,"",IF(COUNTA('Master Tables'!$D3745:$E3745,'Master Tables'!$I3745)=3,"Yes","No"))</f>
        <v/>
      </c>
      <c r="M3745" s="107">
        <f>COUNTA('Master Tables'!$D3745:$E3745,'Master Tables'!$I3745)+IF('Master Tables'!$J3745="Yes",1,0)</f>
        <v>0</v>
      </c>
      <c r="N3745" s="108">
        <f>IF('Master Tables'!$M3745&gt;0,4,0)</f>
        <v>0</v>
      </c>
    </row>
    <row r="3746" spans="1:14">
      <c r="A3746" s="109"/>
      <c r="B3746" s="110"/>
      <c r="C3746" s="110"/>
      <c r="D3746" s="110"/>
      <c r="E3746" s="110"/>
      <c r="F3746" s="110"/>
      <c r="G3746" s="110"/>
      <c r="H3746" s="109"/>
      <c r="I3746" s="109"/>
      <c r="J3746" s="109"/>
      <c r="K3746" s="109"/>
      <c r="L3746" s="107" t="str">
        <f>IF(COUNTA('Master Tables'!$A3746:$C3746)=0,"",IF(COUNTA('Master Tables'!$D3746:$E3746,'Master Tables'!$I3746)=3,"Yes","No"))</f>
        <v/>
      </c>
      <c r="M3746" s="107">
        <f>COUNTA('Master Tables'!$D3746:$E3746,'Master Tables'!$I3746)+IF('Master Tables'!$J3746="Yes",1,0)</f>
        <v>0</v>
      </c>
      <c r="N3746" s="108">
        <f>IF('Master Tables'!$M3746&gt;0,4,0)</f>
        <v>0</v>
      </c>
    </row>
    <row r="3747" spans="1:14">
      <c r="A3747" s="109"/>
      <c r="B3747" s="110"/>
      <c r="C3747" s="110"/>
      <c r="D3747" s="110"/>
      <c r="E3747" s="110"/>
      <c r="F3747" s="110"/>
      <c r="G3747" s="110"/>
      <c r="H3747" s="109"/>
      <c r="I3747" s="109"/>
      <c r="J3747" s="109"/>
      <c r="K3747" s="109"/>
      <c r="L3747" s="107" t="str">
        <f>IF(COUNTA('Master Tables'!$A3747:$C3747)=0,"",IF(COUNTA('Master Tables'!$D3747:$E3747,'Master Tables'!$I3747)=3,"Yes","No"))</f>
        <v/>
      </c>
      <c r="M3747" s="107">
        <f>COUNTA('Master Tables'!$D3747:$E3747,'Master Tables'!$I3747)+IF('Master Tables'!$J3747="Yes",1,0)</f>
        <v>0</v>
      </c>
      <c r="N3747" s="108">
        <f>IF('Master Tables'!$M3747&gt;0,4,0)</f>
        <v>0</v>
      </c>
    </row>
    <row r="3748" spans="1:14">
      <c r="A3748" s="109"/>
      <c r="B3748" s="110"/>
      <c r="C3748" s="110"/>
      <c r="D3748" s="110"/>
      <c r="E3748" s="110"/>
      <c r="F3748" s="110"/>
      <c r="G3748" s="110"/>
      <c r="H3748" s="109"/>
      <c r="I3748" s="109"/>
      <c r="J3748" s="109"/>
      <c r="K3748" s="109"/>
      <c r="L3748" s="107" t="str">
        <f>IF(COUNTA('Master Tables'!$A3748:$C3748)=0,"",IF(COUNTA('Master Tables'!$D3748:$E3748,'Master Tables'!$I3748)=3,"Yes","No"))</f>
        <v/>
      </c>
      <c r="M3748" s="107">
        <f>COUNTA('Master Tables'!$D3748:$E3748,'Master Tables'!$I3748)+IF('Master Tables'!$J3748="Yes",1,0)</f>
        <v>0</v>
      </c>
      <c r="N3748" s="108">
        <f>IF('Master Tables'!$M3748&gt;0,4,0)</f>
        <v>0</v>
      </c>
    </row>
    <row r="3749" spans="1:14">
      <c r="A3749" s="109"/>
      <c r="B3749" s="110"/>
      <c r="C3749" s="110"/>
      <c r="D3749" s="110"/>
      <c r="E3749" s="110"/>
      <c r="F3749" s="110"/>
      <c r="G3749" s="110"/>
      <c r="H3749" s="109"/>
      <c r="I3749" s="109"/>
      <c r="J3749" s="109"/>
      <c r="K3749" s="109"/>
      <c r="L3749" s="107" t="str">
        <f>IF(COUNTA('Master Tables'!$A3749:$C3749)=0,"",IF(COUNTA('Master Tables'!$D3749:$E3749,'Master Tables'!$I3749)=3,"Yes","No"))</f>
        <v/>
      </c>
      <c r="M3749" s="107">
        <f>COUNTA('Master Tables'!$D3749:$E3749,'Master Tables'!$I3749)+IF('Master Tables'!$J3749="Yes",1,0)</f>
        <v>0</v>
      </c>
      <c r="N3749" s="108">
        <f>IF('Master Tables'!$M3749&gt;0,4,0)</f>
        <v>0</v>
      </c>
    </row>
    <row r="3750" spans="1:14">
      <c r="A3750" s="109"/>
      <c r="B3750" s="110"/>
      <c r="C3750" s="110"/>
      <c r="D3750" s="110"/>
      <c r="E3750" s="110"/>
      <c r="F3750" s="110"/>
      <c r="G3750" s="110"/>
      <c r="H3750" s="109"/>
      <c r="I3750" s="109"/>
      <c r="J3750" s="109"/>
      <c r="K3750" s="109"/>
      <c r="L3750" s="107" t="str">
        <f>IF(COUNTA('Master Tables'!$A3750:$C3750)=0,"",IF(COUNTA('Master Tables'!$D3750:$E3750,'Master Tables'!$I3750)=3,"Yes","No"))</f>
        <v/>
      </c>
      <c r="M3750" s="107">
        <f>COUNTA('Master Tables'!$D3750:$E3750,'Master Tables'!$I3750)+IF('Master Tables'!$J3750="Yes",1,0)</f>
        <v>0</v>
      </c>
      <c r="N3750" s="108">
        <f>IF('Master Tables'!$M3750&gt;0,4,0)</f>
        <v>0</v>
      </c>
    </row>
    <row r="3751" spans="1:14">
      <c r="A3751" s="109"/>
      <c r="B3751" s="110"/>
      <c r="C3751" s="110"/>
      <c r="D3751" s="110"/>
      <c r="E3751" s="110"/>
      <c r="F3751" s="110"/>
      <c r="G3751" s="110"/>
      <c r="H3751" s="109"/>
      <c r="I3751" s="109"/>
      <c r="J3751" s="109"/>
      <c r="K3751" s="109"/>
      <c r="L3751" s="107" t="str">
        <f>IF(COUNTA('Master Tables'!$A3751:$C3751)=0,"",IF(COUNTA('Master Tables'!$D3751:$E3751,'Master Tables'!$I3751)=3,"Yes","No"))</f>
        <v/>
      </c>
      <c r="M3751" s="107">
        <f>COUNTA('Master Tables'!$D3751:$E3751,'Master Tables'!$I3751)+IF('Master Tables'!$J3751="Yes",1,0)</f>
        <v>0</v>
      </c>
      <c r="N3751" s="108">
        <f>IF('Master Tables'!$M3751&gt;0,4,0)</f>
        <v>0</v>
      </c>
    </row>
    <row r="3752" spans="1:14">
      <c r="A3752" s="109"/>
      <c r="B3752" s="110"/>
      <c r="C3752" s="110"/>
      <c r="D3752" s="110"/>
      <c r="E3752" s="110"/>
      <c r="F3752" s="110"/>
      <c r="G3752" s="110"/>
      <c r="H3752" s="109"/>
      <c r="I3752" s="109"/>
      <c r="J3752" s="109"/>
      <c r="K3752" s="109"/>
      <c r="L3752" s="107" t="str">
        <f>IF(COUNTA('Master Tables'!$A3752:$C3752)=0,"",IF(COUNTA('Master Tables'!$D3752:$E3752,'Master Tables'!$I3752)=3,"Yes","No"))</f>
        <v/>
      </c>
      <c r="M3752" s="107">
        <f>COUNTA('Master Tables'!$D3752:$E3752,'Master Tables'!$I3752)+IF('Master Tables'!$J3752="Yes",1,0)</f>
        <v>0</v>
      </c>
      <c r="N3752" s="108">
        <f>IF('Master Tables'!$M3752&gt;0,4,0)</f>
        <v>0</v>
      </c>
    </row>
    <row r="3753" spans="1:14">
      <c r="A3753" s="109"/>
      <c r="B3753" s="110"/>
      <c r="C3753" s="110"/>
      <c r="D3753" s="110"/>
      <c r="E3753" s="110"/>
      <c r="F3753" s="110"/>
      <c r="G3753" s="110"/>
      <c r="H3753" s="109"/>
      <c r="I3753" s="109"/>
      <c r="J3753" s="109"/>
      <c r="K3753" s="109"/>
      <c r="L3753" s="107" t="str">
        <f>IF(COUNTA('Master Tables'!$A3753:$C3753)=0,"",IF(COUNTA('Master Tables'!$D3753:$E3753,'Master Tables'!$I3753)=3,"Yes","No"))</f>
        <v/>
      </c>
      <c r="M3753" s="107">
        <f>COUNTA('Master Tables'!$D3753:$E3753,'Master Tables'!$I3753)+IF('Master Tables'!$J3753="Yes",1,0)</f>
        <v>0</v>
      </c>
      <c r="N3753" s="108">
        <f>IF('Master Tables'!$M3753&gt;0,4,0)</f>
        <v>0</v>
      </c>
    </row>
    <row r="3754" spans="1:14">
      <c r="A3754" s="109"/>
      <c r="B3754" s="110"/>
      <c r="C3754" s="110"/>
      <c r="D3754" s="110"/>
      <c r="E3754" s="110"/>
      <c r="F3754" s="110"/>
      <c r="G3754" s="110"/>
      <c r="H3754" s="109"/>
      <c r="I3754" s="109"/>
      <c r="J3754" s="109"/>
      <c r="K3754" s="109"/>
      <c r="L3754" s="107" t="str">
        <f>IF(COUNTA('Master Tables'!$A3754:$C3754)=0,"",IF(COUNTA('Master Tables'!$D3754:$E3754,'Master Tables'!$I3754)=3,"Yes","No"))</f>
        <v/>
      </c>
      <c r="M3754" s="107">
        <f>COUNTA('Master Tables'!$D3754:$E3754,'Master Tables'!$I3754)+IF('Master Tables'!$J3754="Yes",1,0)</f>
        <v>0</v>
      </c>
      <c r="N3754" s="108">
        <f>IF('Master Tables'!$M3754&gt;0,4,0)</f>
        <v>0</v>
      </c>
    </row>
    <row r="3755" spans="1:14">
      <c r="A3755" s="109"/>
      <c r="B3755" s="110"/>
      <c r="C3755" s="110"/>
      <c r="D3755" s="110"/>
      <c r="E3755" s="110"/>
      <c r="F3755" s="110"/>
      <c r="G3755" s="110"/>
      <c r="H3755" s="109"/>
      <c r="I3755" s="109"/>
      <c r="J3755" s="109"/>
      <c r="K3755" s="109"/>
      <c r="L3755" s="107" t="str">
        <f>IF(COUNTA('Master Tables'!$A3755:$C3755)=0,"",IF(COUNTA('Master Tables'!$D3755:$E3755,'Master Tables'!$I3755)=3,"Yes","No"))</f>
        <v/>
      </c>
      <c r="M3755" s="107">
        <f>COUNTA('Master Tables'!$D3755:$E3755,'Master Tables'!$I3755)+IF('Master Tables'!$J3755="Yes",1,0)</f>
        <v>0</v>
      </c>
      <c r="N3755" s="108">
        <f>IF('Master Tables'!$M3755&gt;0,4,0)</f>
        <v>0</v>
      </c>
    </row>
    <row r="3756" spans="1:14">
      <c r="A3756" s="109"/>
      <c r="B3756" s="110"/>
      <c r="C3756" s="110"/>
      <c r="D3756" s="110"/>
      <c r="E3756" s="110"/>
      <c r="F3756" s="110"/>
      <c r="G3756" s="110"/>
      <c r="H3756" s="109"/>
      <c r="I3756" s="109"/>
      <c r="J3756" s="109"/>
      <c r="K3756" s="109"/>
      <c r="L3756" s="107" t="str">
        <f>IF(COUNTA('Master Tables'!$A3756:$C3756)=0,"",IF(COUNTA('Master Tables'!$D3756:$E3756,'Master Tables'!$I3756)=3,"Yes","No"))</f>
        <v/>
      </c>
      <c r="M3756" s="107">
        <f>COUNTA('Master Tables'!$D3756:$E3756,'Master Tables'!$I3756)+IF('Master Tables'!$J3756="Yes",1,0)</f>
        <v>0</v>
      </c>
      <c r="N3756" s="108">
        <f>IF('Master Tables'!$M3756&gt;0,4,0)</f>
        <v>0</v>
      </c>
    </row>
    <row r="3757" spans="1:14">
      <c r="A3757" s="109"/>
      <c r="B3757" s="110"/>
      <c r="C3757" s="110"/>
      <c r="D3757" s="110"/>
      <c r="E3757" s="110"/>
      <c r="F3757" s="110"/>
      <c r="G3757" s="110"/>
      <c r="H3757" s="109"/>
      <c r="I3757" s="109"/>
      <c r="J3757" s="109"/>
      <c r="K3757" s="109"/>
      <c r="L3757" s="107" t="str">
        <f>IF(COUNTA('Master Tables'!$A3757:$C3757)=0,"",IF(COUNTA('Master Tables'!$D3757:$E3757,'Master Tables'!$I3757)=3,"Yes","No"))</f>
        <v/>
      </c>
      <c r="M3757" s="107">
        <f>COUNTA('Master Tables'!$D3757:$E3757,'Master Tables'!$I3757)+IF('Master Tables'!$J3757="Yes",1,0)</f>
        <v>0</v>
      </c>
      <c r="N3757" s="108">
        <f>IF('Master Tables'!$M3757&gt;0,4,0)</f>
        <v>0</v>
      </c>
    </row>
    <row r="3758" spans="1:14">
      <c r="A3758" s="109"/>
      <c r="B3758" s="110"/>
      <c r="C3758" s="110"/>
      <c r="D3758" s="110"/>
      <c r="E3758" s="110"/>
      <c r="F3758" s="110"/>
      <c r="G3758" s="110"/>
      <c r="H3758" s="109"/>
      <c r="I3758" s="109"/>
      <c r="J3758" s="109"/>
      <c r="K3758" s="109"/>
      <c r="L3758" s="107" t="str">
        <f>IF(COUNTA('Master Tables'!$A3758:$C3758)=0,"",IF(COUNTA('Master Tables'!$D3758:$E3758,'Master Tables'!$I3758)=3,"Yes","No"))</f>
        <v/>
      </c>
      <c r="M3758" s="107">
        <f>COUNTA('Master Tables'!$D3758:$E3758,'Master Tables'!$I3758)+IF('Master Tables'!$J3758="Yes",1,0)</f>
        <v>0</v>
      </c>
      <c r="N3758" s="108">
        <f>IF('Master Tables'!$M3758&gt;0,4,0)</f>
        <v>0</v>
      </c>
    </row>
    <row r="3759" spans="1:14">
      <c r="A3759" s="109"/>
      <c r="B3759" s="110"/>
      <c r="C3759" s="110"/>
      <c r="D3759" s="110"/>
      <c r="E3759" s="110"/>
      <c r="F3759" s="110"/>
      <c r="G3759" s="110"/>
      <c r="H3759" s="109"/>
      <c r="I3759" s="109"/>
      <c r="J3759" s="109"/>
      <c r="K3759" s="109"/>
      <c r="L3759" s="107" t="str">
        <f>IF(COUNTA('Master Tables'!$A3759:$C3759)=0,"",IF(COUNTA('Master Tables'!$D3759:$E3759,'Master Tables'!$I3759)=3,"Yes","No"))</f>
        <v/>
      </c>
      <c r="M3759" s="107">
        <f>COUNTA('Master Tables'!$D3759:$E3759,'Master Tables'!$I3759)+IF('Master Tables'!$J3759="Yes",1,0)</f>
        <v>0</v>
      </c>
      <c r="N3759" s="108">
        <f>IF('Master Tables'!$M3759&gt;0,4,0)</f>
        <v>0</v>
      </c>
    </row>
    <row r="3760" spans="1:14">
      <c r="A3760" s="109"/>
      <c r="B3760" s="110"/>
      <c r="C3760" s="110"/>
      <c r="D3760" s="110"/>
      <c r="E3760" s="110"/>
      <c r="F3760" s="110"/>
      <c r="G3760" s="110"/>
      <c r="H3760" s="109"/>
      <c r="I3760" s="109"/>
      <c r="J3760" s="109"/>
      <c r="K3760" s="109"/>
      <c r="L3760" s="107" t="str">
        <f>IF(COUNTA('Master Tables'!$A3760:$C3760)=0,"",IF(COUNTA('Master Tables'!$D3760:$E3760,'Master Tables'!$I3760)=3,"Yes","No"))</f>
        <v/>
      </c>
      <c r="M3760" s="107">
        <f>COUNTA('Master Tables'!$D3760:$E3760,'Master Tables'!$I3760)+IF('Master Tables'!$J3760="Yes",1,0)</f>
        <v>0</v>
      </c>
      <c r="N3760" s="108">
        <f>IF('Master Tables'!$M3760&gt;0,4,0)</f>
        <v>0</v>
      </c>
    </row>
    <row r="3761" spans="1:14">
      <c r="A3761" s="109"/>
      <c r="B3761" s="110"/>
      <c r="C3761" s="110"/>
      <c r="D3761" s="110"/>
      <c r="E3761" s="110"/>
      <c r="F3761" s="110"/>
      <c r="G3761" s="110"/>
      <c r="H3761" s="109"/>
      <c r="I3761" s="109"/>
      <c r="J3761" s="109"/>
      <c r="K3761" s="109"/>
      <c r="L3761" s="107" t="str">
        <f>IF(COUNTA('Master Tables'!$A3761:$C3761)=0,"",IF(COUNTA('Master Tables'!$D3761:$E3761,'Master Tables'!$I3761)=3,"Yes","No"))</f>
        <v/>
      </c>
      <c r="M3761" s="107">
        <f>COUNTA('Master Tables'!$D3761:$E3761,'Master Tables'!$I3761)+IF('Master Tables'!$J3761="Yes",1,0)</f>
        <v>0</v>
      </c>
      <c r="N3761" s="108">
        <f>IF('Master Tables'!$M3761&gt;0,4,0)</f>
        <v>0</v>
      </c>
    </row>
    <row r="3762" spans="1:14">
      <c r="A3762" s="109"/>
      <c r="B3762" s="110"/>
      <c r="C3762" s="110"/>
      <c r="D3762" s="110"/>
      <c r="E3762" s="110"/>
      <c r="F3762" s="110"/>
      <c r="G3762" s="110"/>
      <c r="H3762" s="109"/>
      <c r="I3762" s="109"/>
      <c r="J3762" s="109"/>
      <c r="K3762" s="109"/>
      <c r="L3762" s="107" t="str">
        <f>IF(COUNTA('Master Tables'!$A3762:$C3762)=0,"",IF(COUNTA('Master Tables'!$D3762:$E3762,'Master Tables'!$I3762)=3,"Yes","No"))</f>
        <v/>
      </c>
      <c r="M3762" s="107">
        <f>COUNTA('Master Tables'!$D3762:$E3762,'Master Tables'!$I3762)+IF('Master Tables'!$J3762="Yes",1,0)</f>
        <v>0</v>
      </c>
      <c r="N3762" s="108">
        <f>IF('Master Tables'!$M3762&gt;0,4,0)</f>
        <v>0</v>
      </c>
    </row>
    <row r="3763" spans="1:14">
      <c r="A3763" s="109"/>
      <c r="B3763" s="110"/>
      <c r="C3763" s="110"/>
      <c r="D3763" s="110"/>
      <c r="E3763" s="110"/>
      <c r="F3763" s="110"/>
      <c r="G3763" s="110"/>
      <c r="H3763" s="109"/>
      <c r="I3763" s="109"/>
      <c r="J3763" s="109"/>
      <c r="K3763" s="109"/>
      <c r="L3763" s="107" t="str">
        <f>IF(COUNTA('Master Tables'!$A3763:$C3763)=0,"",IF(COUNTA('Master Tables'!$D3763:$E3763,'Master Tables'!$I3763)=3,"Yes","No"))</f>
        <v/>
      </c>
      <c r="M3763" s="107">
        <f>COUNTA('Master Tables'!$D3763:$E3763,'Master Tables'!$I3763)+IF('Master Tables'!$J3763="Yes",1,0)</f>
        <v>0</v>
      </c>
      <c r="N3763" s="108">
        <f>IF('Master Tables'!$M3763&gt;0,4,0)</f>
        <v>0</v>
      </c>
    </row>
    <row r="3764" spans="1:14">
      <c r="A3764" s="109"/>
      <c r="B3764" s="110"/>
      <c r="C3764" s="110"/>
      <c r="D3764" s="110"/>
      <c r="E3764" s="110"/>
      <c r="F3764" s="110"/>
      <c r="G3764" s="110"/>
      <c r="H3764" s="109"/>
      <c r="I3764" s="109"/>
      <c r="J3764" s="109"/>
      <c r="K3764" s="109"/>
      <c r="L3764" s="107" t="str">
        <f>IF(COUNTA('Master Tables'!$A3764:$C3764)=0,"",IF(COUNTA('Master Tables'!$D3764:$E3764,'Master Tables'!$I3764)=3,"Yes","No"))</f>
        <v/>
      </c>
      <c r="M3764" s="107">
        <f>COUNTA('Master Tables'!$D3764:$E3764,'Master Tables'!$I3764)+IF('Master Tables'!$J3764="Yes",1,0)</f>
        <v>0</v>
      </c>
      <c r="N3764" s="108">
        <f>IF('Master Tables'!$M3764&gt;0,4,0)</f>
        <v>0</v>
      </c>
    </row>
    <row r="3765" spans="1:14">
      <c r="A3765" s="109"/>
      <c r="B3765" s="110"/>
      <c r="C3765" s="110"/>
      <c r="D3765" s="110"/>
      <c r="E3765" s="110"/>
      <c r="F3765" s="110"/>
      <c r="G3765" s="110"/>
      <c r="H3765" s="109"/>
      <c r="I3765" s="109"/>
      <c r="J3765" s="109"/>
      <c r="K3765" s="109"/>
      <c r="L3765" s="107" t="str">
        <f>IF(COUNTA('Master Tables'!$A3765:$C3765)=0,"",IF(COUNTA('Master Tables'!$D3765:$E3765,'Master Tables'!$I3765)=3,"Yes","No"))</f>
        <v/>
      </c>
      <c r="M3765" s="107">
        <f>COUNTA('Master Tables'!$D3765:$E3765,'Master Tables'!$I3765)+IF('Master Tables'!$J3765="Yes",1,0)</f>
        <v>0</v>
      </c>
      <c r="N3765" s="108">
        <f>IF('Master Tables'!$M3765&gt;0,4,0)</f>
        <v>0</v>
      </c>
    </row>
    <row r="3766" spans="1:14">
      <c r="A3766" s="109"/>
      <c r="B3766" s="110"/>
      <c r="C3766" s="110"/>
      <c r="D3766" s="110"/>
      <c r="E3766" s="110"/>
      <c r="F3766" s="110"/>
      <c r="G3766" s="110"/>
      <c r="H3766" s="109"/>
      <c r="I3766" s="109"/>
      <c r="J3766" s="109"/>
      <c r="K3766" s="109"/>
      <c r="L3766" s="107" t="str">
        <f>IF(COUNTA('Master Tables'!$A3766:$C3766)=0,"",IF(COUNTA('Master Tables'!$D3766:$E3766,'Master Tables'!$I3766)=3,"Yes","No"))</f>
        <v/>
      </c>
      <c r="M3766" s="107">
        <f>COUNTA('Master Tables'!$D3766:$E3766,'Master Tables'!$I3766)+IF('Master Tables'!$J3766="Yes",1,0)</f>
        <v>0</v>
      </c>
      <c r="N3766" s="108">
        <f>IF('Master Tables'!$M3766&gt;0,4,0)</f>
        <v>0</v>
      </c>
    </row>
    <row r="3767" spans="1:14">
      <c r="A3767" s="109"/>
      <c r="B3767" s="110"/>
      <c r="C3767" s="110"/>
      <c r="D3767" s="110"/>
      <c r="E3767" s="110"/>
      <c r="F3767" s="110"/>
      <c r="G3767" s="110"/>
      <c r="H3767" s="109"/>
      <c r="I3767" s="109"/>
      <c r="J3767" s="109"/>
      <c r="K3767" s="109"/>
      <c r="L3767" s="107" t="str">
        <f>IF(COUNTA('Master Tables'!$A3767:$C3767)=0,"",IF(COUNTA('Master Tables'!$D3767:$E3767,'Master Tables'!$I3767)=3,"Yes","No"))</f>
        <v/>
      </c>
      <c r="M3767" s="107">
        <f>COUNTA('Master Tables'!$D3767:$E3767,'Master Tables'!$I3767)+IF('Master Tables'!$J3767="Yes",1,0)</f>
        <v>0</v>
      </c>
      <c r="N3767" s="108">
        <f>IF('Master Tables'!$M3767&gt;0,4,0)</f>
        <v>0</v>
      </c>
    </row>
    <row r="3768" spans="1:14">
      <c r="A3768" s="109"/>
      <c r="B3768" s="110"/>
      <c r="C3768" s="110"/>
      <c r="D3768" s="110"/>
      <c r="E3768" s="110"/>
      <c r="F3768" s="110"/>
      <c r="G3768" s="110"/>
      <c r="H3768" s="109"/>
      <c r="I3768" s="109"/>
      <c r="J3768" s="109"/>
      <c r="K3768" s="109"/>
      <c r="L3768" s="107" t="str">
        <f>IF(COUNTA('Master Tables'!$A3768:$C3768)=0,"",IF(COUNTA('Master Tables'!$D3768:$E3768,'Master Tables'!$I3768)=3,"Yes","No"))</f>
        <v/>
      </c>
      <c r="M3768" s="107">
        <f>COUNTA('Master Tables'!$D3768:$E3768,'Master Tables'!$I3768)+IF('Master Tables'!$J3768="Yes",1,0)</f>
        <v>0</v>
      </c>
      <c r="N3768" s="108">
        <f>IF('Master Tables'!$M3768&gt;0,4,0)</f>
        <v>0</v>
      </c>
    </row>
    <row r="3769" spans="1:14">
      <c r="A3769" s="109"/>
      <c r="B3769" s="110"/>
      <c r="C3769" s="110"/>
      <c r="D3769" s="110"/>
      <c r="E3769" s="110"/>
      <c r="F3769" s="110"/>
      <c r="G3769" s="110"/>
      <c r="H3769" s="109"/>
      <c r="I3769" s="109"/>
      <c r="J3769" s="109"/>
      <c r="K3769" s="109"/>
      <c r="L3769" s="107" t="str">
        <f>IF(COUNTA('Master Tables'!$A3769:$C3769)=0,"",IF(COUNTA('Master Tables'!$D3769:$E3769,'Master Tables'!$I3769)=3,"Yes","No"))</f>
        <v/>
      </c>
      <c r="M3769" s="107">
        <f>COUNTA('Master Tables'!$D3769:$E3769,'Master Tables'!$I3769)+IF('Master Tables'!$J3769="Yes",1,0)</f>
        <v>0</v>
      </c>
      <c r="N3769" s="108">
        <f>IF('Master Tables'!$M3769&gt;0,4,0)</f>
        <v>0</v>
      </c>
    </row>
    <row r="3770" spans="1:14">
      <c r="A3770" s="109"/>
      <c r="B3770" s="110"/>
      <c r="C3770" s="110"/>
      <c r="D3770" s="110"/>
      <c r="E3770" s="110"/>
      <c r="F3770" s="110"/>
      <c r="G3770" s="110"/>
      <c r="H3770" s="109"/>
      <c r="I3770" s="109"/>
      <c r="J3770" s="109"/>
      <c r="K3770" s="109"/>
      <c r="L3770" s="107" t="str">
        <f>IF(COUNTA('Master Tables'!$A3770:$C3770)=0,"",IF(COUNTA('Master Tables'!$D3770:$E3770,'Master Tables'!$I3770)=3,"Yes","No"))</f>
        <v/>
      </c>
      <c r="M3770" s="107">
        <f>COUNTA('Master Tables'!$D3770:$E3770,'Master Tables'!$I3770)+IF('Master Tables'!$J3770="Yes",1,0)</f>
        <v>0</v>
      </c>
      <c r="N3770" s="108">
        <f>IF('Master Tables'!$M3770&gt;0,4,0)</f>
        <v>0</v>
      </c>
    </row>
    <row r="3771" spans="1:14">
      <c r="A3771" s="109"/>
      <c r="B3771" s="110"/>
      <c r="C3771" s="110"/>
      <c r="D3771" s="110"/>
      <c r="E3771" s="110"/>
      <c r="F3771" s="110"/>
      <c r="G3771" s="110"/>
      <c r="H3771" s="109"/>
      <c r="I3771" s="109"/>
      <c r="J3771" s="109"/>
      <c r="K3771" s="109"/>
      <c r="L3771" s="107" t="str">
        <f>IF(COUNTA('Master Tables'!$A3771:$C3771)=0,"",IF(COUNTA('Master Tables'!$D3771:$E3771,'Master Tables'!$I3771)=3,"Yes","No"))</f>
        <v/>
      </c>
      <c r="M3771" s="107">
        <f>COUNTA('Master Tables'!$D3771:$E3771,'Master Tables'!$I3771)+IF('Master Tables'!$J3771="Yes",1,0)</f>
        <v>0</v>
      </c>
      <c r="N3771" s="108">
        <f>IF('Master Tables'!$M3771&gt;0,4,0)</f>
        <v>0</v>
      </c>
    </row>
    <row r="3772" spans="1:14">
      <c r="A3772" s="109"/>
      <c r="B3772" s="110"/>
      <c r="C3772" s="110"/>
      <c r="D3772" s="110"/>
      <c r="E3772" s="110"/>
      <c r="F3772" s="110"/>
      <c r="G3772" s="110"/>
      <c r="H3772" s="109"/>
      <c r="I3772" s="109"/>
      <c r="J3772" s="109"/>
      <c r="K3772" s="109"/>
      <c r="L3772" s="107" t="str">
        <f>IF(COUNTA('Master Tables'!$A3772:$C3772)=0,"",IF(COUNTA('Master Tables'!$D3772:$E3772,'Master Tables'!$I3772)=3,"Yes","No"))</f>
        <v/>
      </c>
      <c r="M3772" s="107">
        <f>COUNTA('Master Tables'!$D3772:$E3772,'Master Tables'!$I3772)+IF('Master Tables'!$J3772="Yes",1,0)</f>
        <v>0</v>
      </c>
      <c r="N3772" s="108">
        <f>IF('Master Tables'!$M3772&gt;0,4,0)</f>
        <v>0</v>
      </c>
    </row>
    <row r="3773" spans="1:14">
      <c r="A3773" s="109"/>
      <c r="B3773" s="110"/>
      <c r="C3773" s="110"/>
      <c r="D3773" s="110"/>
      <c r="E3773" s="110"/>
      <c r="F3773" s="110"/>
      <c r="G3773" s="110"/>
      <c r="H3773" s="109"/>
      <c r="I3773" s="109"/>
      <c r="J3773" s="109"/>
      <c r="K3773" s="109"/>
      <c r="L3773" s="107" t="str">
        <f>IF(COUNTA('Master Tables'!$A3773:$C3773)=0,"",IF(COUNTA('Master Tables'!$D3773:$E3773,'Master Tables'!$I3773)=3,"Yes","No"))</f>
        <v/>
      </c>
      <c r="M3773" s="107">
        <f>COUNTA('Master Tables'!$D3773:$E3773,'Master Tables'!$I3773)+IF('Master Tables'!$J3773="Yes",1,0)</f>
        <v>0</v>
      </c>
      <c r="N3773" s="108">
        <f>IF('Master Tables'!$M3773&gt;0,4,0)</f>
        <v>0</v>
      </c>
    </row>
    <row r="3774" spans="1:14">
      <c r="A3774" s="109"/>
      <c r="B3774" s="110"/>
      <c r="C3774" s="110"/>
      <c r="D3774" s="110"/>
      <c r="E3774" s="110"/>
      <c r="F3774" s="110"/>
      <c r="G3774" s="110"/>
      <c r="H3774" s="109"/>
      <c r="I3774" s="109"/>
      <c r="J3774" s="109"/>
      <c r="K3774" s="109"/>
      <c r="L3774" s="107" t="str">
        <f>IF(COUNTA('Master Tables'!$A3774:$C3774)=0,"",IF(COUNTA('Master Tables'!$D3774:$E3774,'Master Tables'!$I3774)=3,"Yes","No"))</f>
        <v/>
      </c>
      <c r="M3774" s="107">
        <f>COUNTA('Master Tables'!$D3774:$E3774,'Master Tables'!$I3774)+IF('Master Tables'!$J3774="Yes",1,0)</f>
        <v>0</v>
      </c>
      <c r="N3774" s="108">
        <f>IF('Master Tables'!$M3774&gt;0,4,0)</f>
        <v>0</v>
      </c>
    </row>
    <row r="3775" spans="1:14">
      <c r="A3775" s="109"/>
      <c r="B3775" s="110"/>
      <c r="C3775" s="110"/>
      <c r="D3775" s="110"/>
      <c r="E3775" s="110"/>
      <c r="F3775" s="110"/>
      <c r="G3775" s="110"/>
      <c r="H3775" s="109"/>
      <c r="I3775" s="109"/>
      <c r="J3775" s="109"/>
      <c r="K3775" s="109"/>
      <c r="L3775" s="107" t="str">
        <f>IF(COUNTA('Master Tables'!$A3775:$C3775)=0,"",IF(COUNTA('Master Tables'!$D3775:$E3775,'Master Tables'!$I3775)=3,"Yes","No"))</f>
        <v/>
      </c>
      <c r="M3775" s="107">
        <f>COUNTA('Master Tables'!$D3775:$E3775,'Master Tables'!$I3775)+IF('Master Tables'!$J3775="Yes",1,0)</f>
        <v>0</v>
      </c>
      <c r="N3775" s="108">
        <f>IF('Master Tables'!$M3775&gt;0,4,0)</f>
        <v>0</v>
      </c>
    </row>
    <row r="3776" spans="1:14">
      <c r="A3776" s="109"/>
      <c r="B3776" s="110"/>
      <c r="C3776" s="110"/>
      <c r="D3776" s="110"/>
      <c r="E3776" s="110"/>
      <c r="F3776" s="110"/>
      <c r="G3776" s="110"/>
      <c r="H3776" s="109"/>
      <c r="I3776" s="109"/>
      <c r="J3776" s="109"/>
      <c r="K3776" s="109"/>
      <c r="L3776" s="107" t="str">
        <f>IF(COUNTA('Master Tables'!$A3776:$C3776)=0,"",IF(COUNTA('Master Tables'!$D3776:$E3776,'Master Tables'!$I3776)=3,"Yes","No"))</f>
        <v/>
      </c>
      <c r="M3776" s="107">
        <f>COUNTA('Master Tables'!$D3776:$E3776,'Master Tables'!$I3776)+IF('Master Tables'!$J3776="Yes",1,0)</f>
        <v>0</v>
      </c>
      <c r="N3776" s="108">
        <f>IF('Master Tables'!$M3776&gt;0,4,0)</f>
        <v>0</v>
      </c>
    </row>
    <row r="3777" spans="1:14">
      <c r="A3777" s="109"/>
      <c r="B3777" s="110"/>
      <c r="C3777" s="110"/>
      <c r="D3777" s="110"/>
      <c r="E3777" s="110"/>
      <c r="F3777" s="110"/>
      <c r="G3777" s="110"/>
      <c r="H3777" s="109"/>
      <c r="I3777" s="109"/>
      <c r="J3777" s="109"/>
      <c r="K3777" s="109"/>
      <c r="L3777" s="107" t="str">
        <f>IF(COUNTA('Master Tables'!$A3777:$C3777)=0,"",IF(COUNTA('Master Tables'!$D3777:$E3777,'Master Tables'!$I3777)=3,"Yes","No"))</f>
        <v/>
      </c>
      <c r="M3777" s="107">
        <f>COUNTA('Master Tables'!$D3777:$E3777,'Master Tables'!$I3777)+IF('Master Tables'!$J3777="Yes",1,0)</f>
        <v>0</v>
      </c>
      <c r="N3777" s="108">
        <f>IF('Master Tables'!$M3777&gt;0,4,0)</f>
        <v>0</v>
      </c>
    </row>
    <row r="3778" spans="1:14">
      <c r="A3778" s="109"/>
      <c r="B3778" s="110"/>
      <c r="C3778" s="110"/>
      <c r="D3778" s="110"/>
      <c r="E3778" s="110"/>
      <c r="F3778" s="110"/>
      <c r="G3778" s="110"/>
      <c r="H3778" s="109"/>
      <c r="I3778" s="109"/>
      <c r="J3778" s="109"/>
      <c r="K3778" s="109"/>
      <c r="L3778" s="107" t="str">
        <f>IF(COUNTA('Master Tables'!$A3778:$C3778)=0,"",IF(COUNTA('Master Tables'!$D3778:$E3778,'Master Tables'!$I3778)=3,"Yes","No"))</f>
        <v/>
      </c>
      <c r="M3778" s="107">
        <f>COUNTA('Master Tables'!$D3778:$E3778,'Master Tables'!$I3778)+IF('Master Tables'!$J3778="Yes",1,0)</f>
        <v>0</v>
      </c>
      <c r="N3778" s="108">
        <f>IF('Master Tables'!$M3778&gt;0,4,0)</f>
        <v>0</v>
      </c>
    </row>
    <row r="3779" spans="1:14">
      <c r="A3779" s="109"/>
      <c r="B3779" s="110"/>
      <c r="C3779" s="110"/>
      <c r="D3779" s="110"/>
      <c r="E3779" s="110"/>
      <c r="F3779" s="110"/>
      <c r="G3779" s="110"/>
      <c r="H3779" s="109"/>
      <c r="I3779" s="109"/>
      <c r="J3779" s="109"/>
      <c r="K3779" s="109"/>
      <c r="L3779" s="107" t="str">
        <f>IF(COUNTA('Master Tables'!$A3779:$C3779)=0,"",IF(COUNTA('Master Tables'!$D3779:$E3779,'Master Tables'!$I3779)=3,"Yes","No"))</f>
        <v/>
      </c>
      <c r="M3779" s="107">
        <f>COUNTA('Master Tables'!$D3779:$E3779,'Master Tables'!$I3779)+IF('Master Tables'!$J3779="Yes",1,0)</f>
        <v>0</v>
      </c>
      <c r="N3779" s="108">
        <f>IF('Master Tables'!$M3779&gt;0,4,0)</f>
        <v>0</v>
      </c>
    </row>
    <row r="3780" spans="1:14">
      <c r="A3780" s="109"/>
      <c r="B3780" s="110"/>
      <c r="C3780" s="110"/>
      <c r="D3780" s="110"/>
      <c r="E3780" s="110"/>
      <c r="F3780" s="110"/>
      <c r="G3780" s="110"/>
      <c r="H3780" s="109"/>
      <c r="I3780" s="109"/>
      <c r="J3780" s="109"/>
      <c r="K3780" s="109"/>
      <c r="L3780" s="107" t="str">
        <f>IF(COUNTA('Master Tables'!$A3780:$C3780)=0,"",IF(COUNTA('Master Tables'!$D3780:$E3780,'Master Tables'!$I3780)=3,"Yes","No"))</f>
        <v/>
      </c>
      <c r="M3780" s="107">
        <f>COUNTA('Master Tables'!$D3780:$E3780,'Master Tables'!$I3780)+IF('Master Tables'!$J3780="Yes",1,0)</f>
        <v>0</v>
      </c>
      <c r="N3780" s="108">
        <f>IF('Master Tables'!$M3780&gt;0,4,0)</f>
        <v>0</v>
      </c>
    </row>
    <row r="3781" spans="1:14">
      <c r="A3781" s="109"/>
      <c r="B3781" s="110"/>
      <c r="C3781" s="110"/>
      <c r="D3781" s="110"/>
      <c r="E3781" s="110"/>
      <c r="F3781" s="110"/>
      <c r="G3781" s="110"/>
      <c r="H3781" s="109"/>
      <c r="I3781" s="109"/>
      <c r="J3781" s="109"/>
      <c r="K3781" s="109"/>
      <c r="L3781" s="107" t="str">
        <f>IF(COUNTA('Master Tables'!$A3781:$C3781)=0,"",IF(COUNTA('Master Tables'!$D3781:$E3781,'Master Tables'!$I3781)=3,"Yes","No"))</f>
        <v/>
      </c>
      <c r="M3781" s="107">
        <f>COUNTA('Master Tables'!$D3781:$E3781,'Master Tables'!$I3781)+IF('Master Tables'!$J3781="Yes",1,0)</f>
        <v>0</v>
      </c>
      <c r="N3781" s="108">
        <f>IF('Master Tables'!$M3781&gt;0,4,0)</f>
        <v>0</v>
      </c>
    </row>
    <row r="3782" spans="1:14">
      <c r="A3782" s="109"/>
      <c r="B3782" s="110"/>
      <c r="C3782" s="110"/>
      <c r="D3782" s="110"/>
      <c r="E3782" s="110"/>
      <c r="F3782" s="110"/>
      <c r="G3782" s="110"/>
      <c r="H3782" s="109"/>
      <c r="I3782" s="109"/>
      <c r="J3782" s="109"/>
      <c r="K3782" s="109"/>
      <c r="L3782" s="107" t="str">
        <f>IF(COUNTA('Master Tables'!$A3782:$C3782)=0,"",IF(COUNTA('Master Tables'!$D3782:$E3782,'Master Tables'!$I3782)=3,"Yes","No"))</f>
        <v/>
      </c>
      <c r="M3782" s="107">
        <f>COUNTA('Master Tables'!$D3782:$E3782,'Master Tables'!$I3782)+IF('Master Tables'!$J3782="Yes",1,0)</f>
        <v>0</v>
      </c>
      <c r="N3782" s="108">
        <f>IF('Master Tables'!$M3782&gt;0,4,0)</f>
        <v>0</v>
      </c>
    </row>
    <row r="3783" spans="1:14">
      <c r="A3783" s="109"/>
      <c r="B3783" s="110"/>
      <c r="C3783" s="110"/>
      <c r="D3783" s="110"/>
      <c r="E3783" s="110"/>
      <c r="F3783" s="110"/>
      <c r="G3783" s="110"/>
      <c r="H3783" s="109"/>
      <c r="I3783" s="109"/>
      <c r="J3783" s="109"/>
      <c r="K3783" s="109"/>
      <c r="L3783" s="107" t="str">
        <f>IF(COUNTA('Master Tables'!$A3783:$C3783)=0,"",IF(COUNTA('Master Tables'!$D3783:$E3783,'Master Tables'!$I3783)=3,"Yes","No"))</f>
        <v/>
      </c>
      <c r="M3783" s="107">
        <f>COUNTA('Master Tables'!$D3783:$E3783,'Master Tables'!$I3783)+IF('Master Tables'!$J3783="Yes",1,0)</f>
        <v>0</v>
      </c>
      <c r="N3783" s="108">
        <f>IF('Master Tables'!$M3783&gt;0,4,0)</f>
        <v>0</v>
      </c>
    </row>
    <row r="3784" spans="1:14">
      <c r="A3784" s="109"/>
      <c r="B3784" s="110"/>
      <c r="C3784" s="110"/>
      <c r="D3784" s="110"/>
      <c r="E3784" s="110"/>
      <c r="F3784" s="110"/>
      <c r="G3784" s="110"/>
      <c r="H3784" s="109"/>
      <c r="I3784" s="109"/>
      <c r="J3784" s="109"/>
      <c r="K3784" s="109"/>
      <c r="L3784" s="107" t="str">
        <f>IF(COUNTA('Master Tables'!$A3784:$C3784)=0,"",IF(COUNTA('Master Tables'!$D3784:$E3784,'Master Tables'!$I3784)=3,"Yes","No"))</f>
        <v/>
      </c>
      <c r="M3784" s="107">
        <f>COUNTA('Master Tables'!$D3784:$E3784,'Master Tables'!$I3784)+IF('Master Tables'!$J3784="Yes",1,0)</f>
        <v>0</v>
      </c>
      <c r="N3784" s="108">
        <f>IF('Master Tables'!$M3784&gt;0,4,0)</f>
        <v>0</v>
      </c>
    </row>
    <row r="3785" spans="1:14">
      <c r="A3785" s="109"/>
      <c r="B3785" s="110"/>
      <c r="C3785" s="110"/>
      <c r="D3785" s="110"/>
      <c r="E3785" s="110"/>
      <c r="F3785" s="110"/>
      <c r="G3785" s="110"/>
      <c r="H3785" s="109"/>
      <c r="I3785" s="109"/>
      <c r="J3785" s="109"/>
      <c r="K3785" s="109"/>
      <c r="L3785" s="107" t="str">
        <f>IF(COUNTA('Master Tables'!$A3785:$C3785)=0,"",IF(COUNTA('Master Tables'!$D3785:$E3785,'Master Tables'!$I3785)=3,"Yes","No"))</f>
        <v/>
      </c>
      <c r="M3785" s="107">
        <f>COUNTA('Master Tables'!$D3785:$E3785,'Master Tables'!$I3785)+IF('Master Tables'!$J3785="Yes",1,0)</f>
        <v>0</v>
      </c>
      <c r="N3785" s="108">
        <f>IF('Master Tables'!$M3785&gt;0,4,0)</f>
        <v>0</v>
      </c>
    </row>
    <row r="3786" spans="1:14">
      <c r="A3786" s="109"/>
      <c r="B3786" s="110"/>
      <c r="C3786" s="110"/>
      <c r="D3786" s="110"/>
      <c r="E3786" s="110"/>
      <c r="F3786" s="110"/>
      <c r="G3786" s="110"/>
      <c r="H3786" s="109"/>
      <c r="I3786" s="109"/>
      <c r="J3786" s="109"/>
      <c r="K3786" s="109"/>
      <c r="L3786" s="107" t="str">
        <f>IF(COUNTA('Master Tables'!$A3786:$C3786)=0,"",IF(COUNTA('Master Tables'!$D3786:$E3786,'Master Tables'!$I3786)=3,"Yes","No"))</f>
        <v/>
      </c>
      <c r="M3786" s="107">
        <f>COUNTA('Master Tables'!$D3786:$E3786,'Master Tables'!$I3786)+IF('Master Tables'!$J3786="Yes",1,0)</f>
        <v>0</v>
      </c>
      <c r="N3786" s="108">
        <f>IF('Master Tables'!$M3786&gt;0,4,0)</f>
        <v>0</v>
      </c>
    </row>
    <row r="3787" spans="1:14">
      <c r="A3787" s="109"/>
      <c r="B3787" s="110"/>
      <c r="C3787" s="110"/>
      <c r="D3787" s="110"/>
      <c r="E3787" s="110"/>
      <c r="F3787" s="110"/>
      <c r="G3787" s="110"/>
      <c r="H3787" s="109"/>
      <c r="I3787" s="109"/>
      <c r="J3787" s="109"/>
      <c r="K3787" s="109"/>
      <c r="L3787" s="107" t="str">
        <f>IF(COUNTA('Master Tables'!$A3787:$C3787)=0,"",IF(COUNTA('Master Tables'!$D3787:$E3787,'Master Tables'!$I3787)=3,"Yes","No"))</f>
        <v/>
      </c>
      <c r="M3787" s="107">
        <f>COUNTA('Master Tables'!$D3787:$E3787,'Master Tables'!$I3787)+IF('Master Tables'!$J3787="Yes",1,0)</f>
        <v>0</v>
      </c>
      <c r="N3787" s="108">
        <f>IF('Master Tables'!$M3787&gt;0,4,0)</f>
        <v>0</v>
      </c>
    </row>
    <row r="3788" spans="1:14">
      <c r="A3788" s="109"/>
      <c r="B3788" s="110"/>
      <c r="C3788" s="110"/>
      <c r="D3788" s="110"/>
      <c r="E3788" s="110"/>
      <c r="F3788" s="110"/>
      <c r="G3788" s="110"/>
      <c r="H3788" s="109"/>
      <c r="I3788" s="109"/>
      <c r="J3788" s="109"/>
      <c r="K3788" s="109"/>
      <c r="L3788" s="107" t="str">
        <f>IF(COUNTA('Master Tables'!$A3788:$C3788)=0,"",IF(COUNTA('Master Tables'!$D3788:$E3788,'Master Tables'!$I3788)=3,"Yes","No"))</f>
        <v/>
      </c>
      <c r="M3788" s="107">
        <f>COUNTA('Master Tables'!$D3788:$E3788,'Master Tables'!$I3788)+IF('Master Tables'!$J3788="Yes",1,0)</f>
        <v>0</v>
      </c>
      <c r="N3788" s="108">
        <f>IF('Master Tables'!$M3788&gt;0,4,0)</f>
        <v>0</v>
      </c>
    </row>
    <row r="3789" spans="1:14">
      <c r="A3789" s="109"/>
      <c r="B3789" s="110"/>
      <c r="C3789" s="110"/>
      <c r="D3789" s="110"/>
      <c r="E3789" s="110"/>
      <c r="F3789" s="110"/>
      <c r="G3789" s="110"/>
      <c r="H3789" s="109"/>
      <c r="I3789" s="109"/>
      <c r="J3789" s="109"/>
      <c r="K3789" s="109"/>
      <c r="L3789" s="107" t="str">
        <f>IF(COUNTA('Master Tables'!$A3789:$C3789)=0,"",IF(COUNTA('Master Tables'!$D3789:$E3789,'Master Tables'!$I3789)=3,"Yes","No"))</f>
        <v/>
      </c>
      <c r="M3789" s="107">
        <f>COUNTA('Master Tables'!$D3789:$E3789,'Master Tables'!$I3789)+IF('Master Tables'!$J3789="Yes",1,0)</f>
        <v>0</v>
      </c>
      <c r="N3789" s="108">
        <f>IF('Master Tables'!$M3789&gt;0,4,0)</f>
        <v>0</v>
      </c>
    </row>
    <row r="3790" spans="1:14">
      <c r="A3790" s="109"/>
      <c r="B3790" s="110"/>
      <c r="C3790" s="110"/>
      <c r="D3790" s="110"/>
      <c r="E3790" s="110"/>
      <c r="F3790" s="110"/>
      <c r="G3790" s="110"/>
      <c r="H3790" s="109"/>
      <c r="I3790" s="109"/>
      <c r="J3790" s="109"/>
      <c r="K3790" s="109"/>
      <c r="L3790" s="107" t="str">
        <f>IF(COUNTA('Master Tables'!$A3790:$C3790)=0,"",IF(COUNTA('Master Tables'!$D3790:$E3790,'Master Tables'!$I3790)=3,"Yes","No"))</f>
        <v/>
      </c>
      <c r="M3790" s="107">
        <f>COUNTA('Master Tables'!$D3790:$E3790,'Master Tables'!$I3790)+IF('Master Tables'!$J3790="Yes",1,0)</f>
        <v>0</v>
      </c>
      <c r="N3790" s="108">
        <f>IF('Master Tables'!$M3790&gt;0,4,0)</f>
        <v>0</v>
      </c>
    </row>
    <row r="3791" spans="1:14">
      <c r="A3791" s="109"/>
      <c r="B3791" s="110"/>
      <c r="C3791" s="110"/>
      <c r="D3791" s="110"/>
      <c r="E3791" s="110"/>
      <c r="F3791" s="110"/>
      <c r="G3791" s="110"/>
      <c r="H3791" s="109"/>
      <c r="I3791" s="109"/>
      <c r="J3791" s="109"/>
      <c r="K3791" s="109"/>
      <c r="L3791" s="107" t="str">
        <f>IF(COUNTA('Master Tables'!$A3791:$C3791)=0,"",IF(COUNTA('Master Tables'!$D3791:$E3791,'Master Tables'!$I3791)=3,"Yes","No"))</f>
        <v/>
      </c>
      <c r="M3791" s="107">
        <f>COUNTA('Master Tables'!$D3791:$E3791,'Master Tables'!$I3791)+IF('Master Tables'!$J3791="Yes",1,0)</f>
        <v>0</v>
      </c>
      <c r="N3791" s="108">
        <f>IF('Master Tables'!$M3791&gt;0,4,0)</f>
        <v>0</v>
      </c>
    </row>
    <row r="3792" spans="1:14">
      <c r="A3792" s="109"/>
      <c r="B3792" s="110"/>
      <c r="C3792" s="110"/>
      <c r="D3792" s="110"/>
      <c r="E3792" s="110"/>
      <c r="F3792" s="110"/>
      <c r="G3792" s="110"/>
      <c r="H3792" s="109"/>
      <c r="I3792" s="109"/>
      <c r="J3792" s="109"/>
      <c r="K3792" s="109"/>
      <c r="L3792" s="107" t="str">
        <f>IF(COUNTA('Master Tables'!$A3792:$C3792)=0,"",IF(COUNTA('Master Tables'!$D3792:$E3792,'Master Tables'!$I3792)=3,"Yes","No"))</f>
        <v/>
      </c>
      <c r="M3792" s="107">
        <f>COUNTA('Master Tables'!$D3792:$E3792,'Master Tables'!$I3792)+IF('Master Tables'!$J3792="Yes",1,0)</f>
        <v>0</v>
      </c>
      <c r="N3792" s="108">
        <f>IF('Master Tables'!$M3792&gt;0,4,0)</f>
        <v>0</v>
      </c>
    </row>
    <row r="3793" spans="1:14">
      <c r="A3793" s="109"/>
      <c r="B3793" s="110"/>
      <c r="C3793" s="110"/>
      <c r="D3793" s="110"/>
      <c r="E3793" s="110"/>
      <c r="F3793" s="110"/>
      <c r="G3793" s="110"/>
      <c r="H3793" s="109"/>
      <c r="I3793" s="109"/>
      <c r="J3793" s="109"/>
      <c r="K3793" s="109"/>
      <c r="L3793" s="107" t="str">
        <f>IF(COUNTA('Master Tables'!$A3793:$C3793)=0,"",IF(COUNTA('Master Tables'!$D3793:$E3793,'Master Tables'!$I3793)=3,"Yes","No"))</f>
        <v/>
      </c>
      <c r="M3793" s="107">
        <f>COUNTA('Master Tables'!$D3793:$E3793,'Master Tables'!$I3793)+IF('Master Tables'!$J3793="Yes",1,0)</f>
        <v>0</v>
      </c>
      <c r="N3793" s="108">
        <f>IF('Master Tables'!$M3793&gt;0,4,0)</f>
        <v>0</v>
      </c>
    </row>
    <row r="3794" spans="1:14">
      <c r="A3794" s="109"/>
      <c r="B3794" s="110"/>
      <c r="C3794" s="110"/>
      <c r="D3794" s="110"/>
      <c r="E3794" s="110"/>
      <c r="F3794" s="110"/>
      <c r="G3794" s="110"/>
      <c r="H3794" s="109"/>
      <c r="I3794" s="109"/>
      <c r="J3794" s="109"/>
      <c r="K3794" s="109"/>
      <c r="L3794" s="107" t="str">
        <f>IF(COUNTA('Master Tables'!$A3794:$C3794)=0,"",IF(COUNTA('Master Tables'!$D3794:$E3794,'Master Tables'!$I3794)=3,"Yes","No"))</f>
        <v/>
      </c>
      <c r="M3794" s="107">
        <f>COUNTA('Master Tables'!$D3794:$E3794,'Master Tables'!$I3794)+IF('Master Tables'!$J3794="Yes",1,0)</f>
        <v>0</v>
      </c>
      <c r="N3794" s="108">
        <f>IF('Master Tables'!$M3794&gt;0,4,0)</f>
        <v>0</v>
      </c>
    </row>
    <row r="3795" spans="1:14">
      <c r="A3795" s="109"/>
      <c r="B3795" s="110"/>
      <c r="C3795" s="110"/>
      <c r="D3795" s="110"/>
      <c r="E3795" s="110"/>
      <c r="F3795" s="110"/>
      <c r="G3795" s="110"/>
      <c r="H3795" s="109"/>
      <c r="I3795" s="109"/>
      <c r="J3795" s="109"/>
      <c r="K3795" s="109"/>
      <c r="L3795" s="107" t="str">
        <f>IF(COUNTA('Master Tables'!$A3795:$C3795)=0,"",IF(COUNTA('Master Tables'!$D3795:$E3795,'Master Tables'!$I3795)=3,"Yes","No"))</f>
        <v/>
      </c>
      <c r="M3795" s="107">
        <f>COUNTA('Master Tables'!$D3795:$E3795,'Master Tables'!$I3795)+IF('Master Tables'!$J3795="Yes",1,0)</f>
        <v>0</v>
      </c>
      <c r="N3795" s="108">
        <f>IF('Master Tables'!$M3795&gt;0,4,0)</f>
        <v>0</v>
      </c>
    </row>
    <row r="3796" spans="1:14">
      <c r="A3796" s="109"/>
      <c r="B3796" s="110"/>
      <c r="C3796" s="110"/>
      <c r="D3796" s="110"/>
      <c r="E3796" s="110"/>
      <c r="F3796" s="110"/>
      <c r="G3796" s="110"/>
      <c r="H3796" s="109"/>
      <c r="I3796" s="109"/>
      <c r="J3796" s="109"/>
      <c r="K3796" s="109"/>
      <c r="L3796" s="107" t="str">
        <f>IF(COUNTA('Master Tables'!$A3796:$C3796)=0,"",IF(COUNTA('Master Tables'!$D3796:$E3796,'Master Tables'!$I3796)=3,"Yes","No"))</f>
        <v/>
      </c>
      <c r="M3796" s="107">
        <f>COUNTA('Master Tables'!$D3796:$E3796,'Master Tables'!$I3796)+IF('Master Tables'!$J3796="Yes",1,0)</f>
        <v>0</v>
      </c>
      <c r="N3796" s="108">
        <f>IF('Master Tables'!$M3796&gt;0,4,0)</f>
        <v>0</v>
      </c>
    </row>
    <row r="3797" spans="1:14">
      <c r="A3797" s="109"/>
      <c r="B3797" s="110"/>
      <c r="C3797" s="110"/>
      <c r="D3797" s="110"/>
      <c r="E3797" s="110"/>
      <c r="F3797" s="110"/>
      <c r="G3797" s="110"/>
      <c r="H3797" s="109"/>
      <c r="I3797" s="109"/>
      <c r="J3797" s="109"/>
      <c r="K3797" s="109"/>
      <c r="L3797" s="107" t="str">
        <f>IF(COUNTA('Master Tables'!$A3797:$C3797)=0,"",IF(COUNTA('Master Tables'!$D3797:$E3797,'Master Tables'!$I3797)=3,"Yes","No"))</f>
        <v/>
      </c>
      <c r="M3797" s="107">
        <f>COUNTA('Master Tables'!$D3797:$E3797,'Master Tables'!$I3797)+IF('Master Tables'!$J3797="Yes",1,0)</f>
        <v>0</v>
      </c>
      <c r="N3797" s="108">
        <f>IF('Master Tables'!$M3797&gt;0,4,0)</f>
        <v>0</v>
      </c>
    </row>
    <row r="3798" spans="1:14">
      <c r="A3798" s="109"/>
      <c r="B3798" s="110"/>
      <c r="C3798" s="110"/>
      <c r="D3798" s="110"/>
      <c r="E3798" s="110"/>
      <c r="F3798" s="110"/>
      <c r="G3798" s="110"/>
      <c r="H3798" s="109"/>
      <c r="I3798" s="109"/>
      <c r="J3798" s="109"/>
      <c r="K3798" s="109"/>
      <c r="L3798" s="107" t="str">
        <f>IF(COUNTA('Master Tables'!$A3798:$C3798)=0,"",IF(COUNTA('Master Tables'!$D3798:$E3798,'Master Tables'!$I3798)=3,"Yes","No"))</f>
        <v/>
      </c>
      <c r="M3798" s="107">
        <f>COUNTA('Master Tables'!$D3798:$E3798,'Master Tables'!$I3798)+IF('Master Tables'!$J3798="Yes",1,0)</f>
        <v>0</v>
      </c>
      <c r="N3798" s="108">
        <f>IF('Master Tables'!$M3798&gt;0,4,0)</f>
        <v>0</v>
      </c>
    </row>
    <row r="3799" spans="1:14">
      <c r="A3799" s="109"/>
      <c r="B3799" s="110"/>
      <c r="C3799" s="110"/>
      <c r="D3799" s="110"/>
      <c r="E3799" s="110"/>
      <c r="F3799" s="110"/>
      <c r="G3799" s="110"/>
      <c r="H3799" s="109"/>
      <c r="I3799" s="109"/>
      <c r="J3799" s="109"/>
      <c r="K3799" s="109"/>
      <c r="L3799" s="107" t="str">
        <f>IF(COUNTA('Master Tables'!$A3799:$C3799)=0,"",IF(COUNTA('Master Tables'!$D3799:$E3799,'Master Tables'!$I3799)=3,"Yes","No"))</f>
        <v/>
      </c>
      <c r="M3799" s="107">
        <f>COUNTA('Master Tables'!$D3799:$E3799,'Master Tables'!$I3799)+IF('Master Tables'!$J3799="Yes",1,0)</f>
        <v>0</v>
      </c>
      <c r="N3799" s="108">
        <f>IF('Master Tables'!$M3799&gt;0,4,0)</f>
        <v>0</v>
      </c>
    </row>
    <row r="3800" spans="1:14">
      <c r="A3800" s="109"/>
      <c r="B3800" s="110"/>
      <c r="C3800" s="110"/>
      <c r="D3800" s="110"/>
      <c r="E3800" s="110"/>
      <c r="F3800" s="110"/>
      <c r="G3800" s="110"/>
      <c r="H3800" s="109"/>
      <c r="I3800" s="109"/>
      <c r="J3800" s="109"/>
      <c r="K3800" s="109"/>
      <c r="L3800" s="107" t="str">
        <f>IF(COUNTA('Master Tables'!$A3800:$C3800)=0,"",IF(COUNTA('Master Tables'!$D3800:$E3800,'Master Tables'!$I3800)=3,"Yes","No"))</f>
        <v/>
      </c>
      <c r="M3800" s="107">
        <f>COUNTA('Master Tables'!$D3800:$E3800,'Master Tables'!$I3800)+IF('Master Tables'!$J3800="Yes",1,0)</f>
        <v>0</v>
      </c>
      <c r="N3800" s="108">
        <f>IF('Master Tables'!$M3800&gt;0,4,0)</f>
        <v>0</v>
      </c>
    </row>
    <row r="3801" spans="1:14">
      <c r="A3801" s="109"/>
      <c r="B3801" s="110"/>
      <c r="C3801" s="110"/>
      <c r="D3801" s="110"/>
      <c r="E3801" s="110"/>
      <c r="F3801" s="110"/>
      <c r="G3801" s="110"/>
      <c r="H3801" s="109"/>
      <c r="I3801" s="109"/>
      <c r="J3801" s="109"/>
      <c r="K3801" s="109"/>
      <c r="L3801" s="107" t="str">
        <f>IF(COUNTA('Master Tables'!$A3801:$C3801)=0,"",IF(COUNTA('Master Tables'!$D3801:$E3801,'Master Tables'!$I3801)=3,"Yes","No"))</f>
        <v/>
      </c>
      <c r="M3801" s="107">
        <f>COUNTA('Master Tables'!$D3801:$E3801,'Master Tables'!$I3801)+IF('Master Tables'!$J3801="Yes",1,0)</f>
        <v>0</v>
      </c>
      <c r="N3801" s="108">
        <f>IF('Master Tables'!$M3801&gt;0,4,0)</f>
        <v>0</v>
      </c>
    </row>
    <row r="3802" spans="1:14">
      <c r="A3802" s="109"/>
      <c r="B3802" s="110"/>
      <c r="C3802" s="110"/>
      <c r="D3802" s="110"/>
      <c r="E3802" s="110"/>
      <c r="F3802" s="110"/>
      <c r="G3802" s="110"/>
      <c r="H3802" s="109"/>
      <c r="I3802" s="109"/>
      <c r="J3802" s="109"/>
      <c r="K3802" s="109"/>
      <c r="L3802" s="107" t="str">
        <f>IF(COUNTA('Master Tables'!$A3802:$C3802)=0,"",IF(COUNTA('Master Tables'!$D3802:$E3802,'Master Tables'!$I3802)=3,"Yes","No"))</f>
        <v/>
      </c>
      <c r="M3802" s="107">
        <f>COUNTA('Master Tables'!$D3802:$E3802,'Master Tables'!$I3802)+IF('Master Tables'!$J3802="Yes",1,0)</f>
        <v>0</v>
      </c>
      <c r="N3802" s="108">
        <f>IF('Master Tables'!$M3802&gt;0,4,0)</f>
        <v>0</v>
      </c>
    </row>
    <row r="3803" spans="1:14">
      <c r="A3803" s="109"/>
      <c r="B3803" s="110"/>
      <c r="C3803" s="110"/>
      <c r="D3803" s="110"/>
      <c r="E3803" s="110"/>
      <c r="F3803" s="110"/>
      <c r="G3803" s="110"/>
      <c r="H3803" s="109"/>
      <c r="I3803" s="109"/>
      <c r="J3803" s="109"/>
      <c r="K3803" s="109"/>
      <c r="L3803" s="107" t="str">
        <f>IF(COUNTA('Master Tables'!$A3803:$C3803)=0,"",IF(COUNTA('Master Tables'!$D3803:$E3803,'Master Tables'!$I3803)=3,"Yes","No"))</f>
        <v/>
      </c>
      <c r="M3803" s="107">
        <f>COUNTA('Master Tables'!$D3803:$E3803,'Master Tables'!$I3803)+IF('Master Tables'!$J3803="Yes",1,0)</f>
        <v>0</v>
      </c>
      <c r="N3803" s="108">
        <f>IF('Master Tables'!$M3803&gt;0,4,0)</f>
        <v>0</v>
      </c>
    </row>
    <row r="3804" spans="1:14">
      <c r="A3804" s="109"/>
      <c r="B3804" s="110"/>
      <c r="C3804" s="110"/>
      <c r="D3804" s="110"/>
      <c r="E3804" s="110"/>
      <c r="F3804" s="110"/>
      <c r="G3804" s="110"/>
      <c r="H3804" s="109"/>
      <c r="I3804" s="109"/>
      <c r="J3804" s="109"/>
      <c r="K3804" s="109"/>
      <c r="L3804" s="107" t="str">
        <f>IF(COUNTA('Master Tables'!$A3804:$C3804)=0,"",IF(COUNTA('Master Tables'!$D3804:$E3804,'Master Tables'!$I3804)=3,"Yes","No"))</f>
        <v/>
      </c>
      <c r="M3804" s="107">
        <f>COUNTA('Master Tables'!$D3804:$E3804,'Master Tables'!$I3804)+IF('Master Tables'!$J3804="Yes",1,0)</f>
        <v>0</v>
      </c>
      <c r="N3804" s="108">
        <f>IF('Master Tables'!$M3804&gt;0,4,0)</f>
        <v>0</v>
      </c>
    </row>
    <row r="3805" spans="1:14">
      <c r="A3805" s="109"/>
      <c r="B3805" s="110"/>
      <c r="C3805" s="110"/>
      <c r="D3805" s="110"/>
      <c r="E3805" s="110"/>
      <c r="F3805" s="110"/>
      <c r="G3805" s="110"/>
      <c r="H3805" s="109"/>
      <c r="I3805" s="109"/>
      <c r="J3805" s="109"/>
      <c r="K3805" s="109"/>
      <c r="L3805" s="107" t="str">
        <f>IF(COUNTA('Master Tables'!$A3805:$C3805)=0,"",IF(COUNTA('Master Tables'!$D3805:$E3805,'Master Tables'!$I3805)=3,"Yes","No"))</f>
        <v/>
      </c>
      <c r="M3805" s="107">
        <f>COUNTA('Master Tables'!$D3805:$E3805,'Master Tables'!$I3805)+IF('Master Tables'!$J3805="Yes",1,0)</f>
        <v>0</v>
      </c>
      <c r="N3805" s="108">
        <f>IF('Master Tables'!$M3805&gt;0,4,0)</f>
        <v>0</v>
      </c>
    </row>
    <row r="3806" spans="1:14">
      <c r="A3806" s="109"/>
      <c r="B3806" s="110"/>
      <c r="C3806" s="110"/>
      <c r="D3806" s="110"/>
      <c r="E3806" s="110"/>
      <c r="F3806" s="110"/>
      <c r="G3806" s="110"/>
      <c r="H3806" s="109"/>
      <c r="I3806" s="109"/>
      <c r="J3806" s="109"/>
      <c r="K3806" s="109"/>
      <c r="L3806" s="107" t="str">
        <f>IF(COUNTA('Master Tables'!$A3806:$C3806)=0,"",IF(COUNTA('Master Tables'!$D3806:$E3806,'Master Tables'!$I3806)=3,"Yes","No"))</f>
        <v/>
      </c>
      <c r="M3806" s="107">
        <f>COUNTA('Master Tables'!$D3806:$E3806,'Master Tables'!$I3806)+IF('Master Tables'!$J3806="Yes",1,0)</f>
        <v>0</v>
      </c>
      <c r="N3806" s="108">
        <f>IF('Master Tables'!$M3806&gt;0,4,0)</f>
        <v>0</v>
      </c>
    </row>
    <row r="3807" spans="1:14">
      <c r="A3807" s="109"/>
      <c r="B3807" s="110"/>
      <c r="C3807" s="110"/>
      <c r="D3807" s="110"/>
      <c r="E3807" s="110"/>
      <c r="F3807" s="110"/>
      <c r="G3807" s="110"/>
      <c r="H3807" s="109"/>
      <c r="I3807" s="109"/>
      <c r="J3807" s="109"/>
      <c r="K3807" s="109"/>
      <c r="L3807" s="107" t="str">
        <f>IF(COUNTA('Master Tables'!$A3807:$C3807)=0,"",IF(COUNTA('Master Tables'!$D3807:$E3807,'Master Tables'!$I3807)=3,"Yes","No"))</f>
        <v/>
      </c>
      <c r="M3807" s="107">
        <f>COUNTA('Master Tables'!$D3807:$E3807,'Master Tables'!$I3807)+IF('Master Tables'!$J3807="Yes",1,0)</f>
        <v>0</v>
      </c>
      <c r="N3807" s="108">
        <f>IF('Master Tables'!$M3807&gt;0,4,0)</f>
        <v>0</v>
      </c>
    </row>
    <row r="3808" spans="1:14">
      <c r="A3808" s="109"/>
      <c r="B3808" s="110"/>
      <c r="C3808" s="110"/>
      <c r="D3808" s="110"/>
      <c r="E3808" s="110"/>
      <c r="F3808" s="110"/>
      <c r="G3808" s="110"/>
      <c r="H3808" s="109"/>
      <c r="I3808" s="109"/>
      <c r="J3808" s="109"/>
      <c r="K3808" s="109"/>
      <c r="L3808" s="107" t="str">
        <f>IF(COUNTA('Master Tables'!$A3808:$C3808)=0,"",IF(COUNTA('Master Tables'!$D3808:$E3808,'Master Tables'!$I3808)=3,"Yes","No"))</f>
        <v/>
      </c>
      <c r="M3808" s="107">
        <f>COUNTA('Master Tables'!$D3808:$E3808,'Master Tables'!$I3808)+IF('Master Tables'!$J3808="Yes",1,0)</f>
        <v>0</v>
      </c>
      <c r="N3808" s="108">
        <f>IF('Master Tables'!$M3808&gt;0,4,0)</f>
        <v>0</v>
      </c>
    </row>
    <row r="3809" spans="1:14">
      <c r="A3809" s="109"/>
      <c r="B3809" s="110"/>
      <c r="C3809" s="110"/>
      <c r="D3809" s="110"/>
      <c r="E3809" s="110"/>
      <c r="F3809" s="110"/>
      <c r="G3809" s="110"/>
      <c r="H3809" s="109"/>
      <c r="I3809" s="109"/>
      <c r="J3809" s="109"/>
      <c r="K3809" s="109"/>
      <c r="L3809" s="107" t="str">
        <f>IF(COUNTA('Master Tables'!$A3809:$C3809)=0,"",IF(COUNTA('Master Tables'!$D3809:$E3809,'Master Tables'!$I3809)=3,"Yes","No"))</f>
        <v/>
      </c>
      <c r="M3809" s="107">
        <f>COUNTA('Master Tables'!$D3809:$E3809,'Master Tables'!$I3809)+IF('Master Tables'!$J3809="Yes",1,0)</f>
        <v>0</v>
      </c>
      <c r="N3809" s="108">
        <f>IF('Master Tables'!$M3809&gt;0,4,0)</f>
        <v>0</v>
      </c>
    </row>
    <row r="3810" spans="1:14">
      <c r="A3810" s="109"/>
      <c r="B3810" s="110"/>
      <c r="C3810" s="110"/>
      <c r="D3810" s="110"/>
      <c r="E3810" s="110"/>
      <c r="F3810" s="110"/>
      <c r="G3810" s="110"/>
      <c r="H3810" s="109"/>
      <c r="I3810" s="109"/>
      <c r="J3810" s="109"/>
      <c r="K3810" s="109"/>
      <c r="L3810" s="107" t="str">
        <f>IF(COUNTA('Master Tables'!$A3810:$C3810)=0,"",IF(COUNTA('Master Tables'!$D3810:$E3810,'Master Tables'!$I3810)=3,"Yes","No"))</f>
        <v/>
      </c>
      <c r="M3810" s="107">
        <f>COUNTA('Master Tables'!$D3810:$E3810,'Master Tables'!$I3810)+IF('Master Tables'!$J3810="Yes",1,0)</f>
        <v>0</v>
      </c>
      <c r="N3810" s="108">
        <f>IF('Master Tables'!$M3810&gt;0,4,0)</f>
        <v>0</v>
      </c>
    </row>
    <row r="3811" spans="1:14">
      <c r="A3811" s="109"/>
      <c r="B3811" s="110"/>
      <c r="C3811" s="110"/>
      <c r="D3811" s="110"/>
      <c r="E3811" s="110"/>
      <c r="F3811" s="110"/>
      <c r="G3811" s="110"/>
      <c r="H3811" s="109"/>
      <c r="I3811" s="109"/>
      <c r="J3811" s="109"/>
      <c r="K3811" s="109"/>
      <c r="L3811" s="107" t="str">
        <f>IF(COUNTA('Master Tables'!$A3811:$C3811)=0,"",IF(COUNTA('Master Tables'!$D3811:$E3811,'Master Tables'!$I3811)=3,"Yes","No"))</f>
        <v/>
      </c>
      <c r="M3811" s="107">
        <f>COUNTA('Master Tables'!$D3811:$E3811,'Master Tables'!$I3811)+IF('Master Tables'!$J3811="Yes",1,0)</f>
        <v>0</v>
      </c>
      <c r="N3811" s="108">
        <f>IF('Master Tables'!$M3811&gt;0,4,0)</f>
        <v>0</v>
      </c>
    </row>
    <row r="3812" spans="1:14">
      <c r="A3812" s="109"/>
      <c r="B3812" s="110"/>
      <c r="C3812" s="110"/>
      <c r="D3812" s="110"/>
      <c r="E3812" s="110"/>
      <c r="F3812" s="110"/>
      <c r="G3812" s="110"/>
      <c r="H3812" s="109"/>
      <c r="I3812" s="109"/>
      <c r="J3812" s="109"/>
      <c r="K3812" s="109"/>
      <c r="L3812" s="107" t="str">
        <f>IF(COUNTA('Master Tables'!$A3812:$C3812)=0,"",IF(COUNTA('Master Tables'!$D3812:$E3812,'Master Tables'!$I3812)=3,"Yes","No"))</f>
        <v/>
      </c>
      <c r="M3812" s="107">
        <f>COUNTA('Master Tables'!$D3812:$E3812,'Master Tables'!$I3812)+IF('Master Tables'!$J3812="Yes",1,0)</f>
        <v>0</v>
      </c>
      <c r="N3812" s="108">
        <f>IF('Master Tables'!$M3812&gt;0,4,0)</f>
        <v>0</v>
      </c>
    </row>
    <row r="3813" spans="1:14">
      <c r="A3813" s="109"/>
      <c r="B3813" s="110"/>
      <c r="C3813" s="110"/>
      <c r="D3813" s="110"/>
      <c r="E3813" s="110"/>
      <c r="F3813" s="110"/>
      <c r="G3813" s="110"/>
      <c r="H3813" s="109"/>
      <c r="I3813" s="109"/>
      <c r="J3813" s="109"/>
      <c r="K3813" s="109"/>
      <c r="L3813" s="107" t="str">
        <f>IF(COUNTA('Master Tables'!$A3813:$C3813)=0,"",IF(COUNTA('Master Tables'!$D3813:$E3813,'Master Tables'!$I3813)=3,"Yes","No"))</f>
        <v/>
      </c>
      <c r="M3813" s="107">
        <f>COUNTA('Master Tables'!$D3813:$E3813,'Master Tables'!$I3813)+IF('Master Tables'!$J3813="Yes",1,0)</f>
        <v>0</v>
      </c>
      <c r="N3813" s="108">
        <f>IF('Master Tables'!$M3813&gt;0,4,0)</f>
        <v>0</v>
      </c>
    </row>
    <row r="3814" spans="1:14">
      <c r="A3814" s="109"/>
      <c r="B3814" s="110"/>
      <c r="C3814" s="110"/>
      <c r="D3814" s="110"/>
      <c r="E3814" s="110"/>
      <c r="F3814" s="110"/>
      <c r="G3814" s="110"/>
      <c r="H3814" s="109"/>
      <c r="I3814" s="109"/>
      <c r="J3814" s="109"/>
      <c r="K3814" s="109"/>
      <c r="L3814" s="107" t="str">
        <f>IF(COUNTA('Master Tables'!$A3814:$C3814)=0,"",IF(COUNTA('Master Tables'!$D3814:$E3814,'Master Tables'!$I3814)=3,"Yes","No"))</f>
        <v/>
      </c>
      <c r="M3814" s="107">
        <f>COUNTA('Master Tables'!$D3814:$E3814,'Master Tables'!$I3814)+IF('Master Tables'!$J3814="Yes",1,0)</f>
        <v>0</v>
      </c>
      <c r="N3814" s="108">
        <f>IF('Master Tables'!$M3814&gt;0,4,0)</f>
        <v>0</v>
      </c>
    </row>
    <row r="3815" spans="1:14">
      <c r="A3815" s="109"/>
      <c r="B3815" s="110"/>
      <c r="C3815" s="110"/>
      <c r="D3815" s="110"/>
      <c r="E3815" s="110"/>
      <c r="F3815" s="110"/>
      <c r="G3815" s="110"/>
      <c r="H3815" s="109"/>
      <c r="I3815" s="109"/>
      <c r="J3815" s="109"/>
      <c r="K3815" s="109"/>
      <c r="L3815" s="107" t="str">
        <f>IF(COUNTA('Master Tables'!$A3815:$C3815)=0,"",IF(COUNTA('Master Tables'!$D3815:$E3815,'Master Tables'!$I3815)=3,"Yes","No"))</f>
        <v/>
      </c>
      <c r="M3815" s="107">
        <f>COUNTA('Master Tables'!$D3815:$E3815,'Master Tables'!$I3815)+IF('Master Tables'!$J3815="Yes",1,0)</f>
        <v>0</v>
      </c>
      <c r="N3815" s="108">
        <f>IF('Master Tables'!$M3815&gt;0,4,0)</f>
        <v>0</v>
      </c>
    </row>
    <row r="3816" spans="1:14">
      <c r="A3816" s="109"/>
      <c r="B3816" s="110"/>
      <c r="C3816" s="110"/>
      <c r="D3816" s="110"/>
      <c r="E3816" s="110"/>
      <c r="F3816" s="110"/>
      <c r="G3816" s="110"/>
      <c r="H3816" s="109"/>
      <c r="I3816" s="109"/>
      <c r="J3816" s="109"/>
      <c r="K3816" s="109"/>
      <c r="L3816" s="107" t="str">
        <f>IF(COUNTA('Master Tables'!$A3816:$C3816)=0,"",IF(COUNTA('Master Tables'!$D3816:$E3816,'Master Tables'!$I3816)=3,"Yes","No"))</f>
        <v/>
      </c>
      <c r="M3816" s="107">
        <f>COUNTA('Master Tables'!$D3816:$E3816,'Master Tables'!$I3816)+IF('Master Tables'!$J3816="Yes",1,0)</f>
        <v>0</v>
      </c>
      <c r="N3816" s="108">
        <f>IF('Master Tables'!$M3816&gt;0,4,0)</f>
        <v>0</v>
      </c>
    </row>
    <row r="3817" spans="1:14">
      <c r="A3817" s="109"/>
      <c r="B3817" s="110"/>
      <c r="C3817" s="110"/>
      <c r="D3817" s="110"/>
      <c r="E3817" s="110"/>
      <c r="F3817" s="110"/>
      <c r="G3817" s="110"/>
      <c r="H3817" s="109"/>
      <c r="I3817" s="109"/>
      <c r="J3817" s="109"/>
      <c r="K3817" s="109"/>
      <c r="L3817" s="107" t="str">
        <f>IF(COUNTA('Master Tables'!$A3817:$C3817)=0,"",IF(COUNTA('Master Tables'!$D3817:$E3817,'Master Tables'!$I3817)=3,"Yes","No"))</f>
        <v/>
      </c>
      <c r="M3817" s="107">
        <f>COUNTA('Master Tables'!$D3817:$E3817,'Master Tables'!$I3817)+IF('Master Tables'!$J3817="Yes",1,0)</f>
        <v>0</v>
      </c>
      <c r="N3817" s="108">
        <f>IF('Master Tables'!$M3817&gt;0,4,0)</f>
        <v>0</v>
      </c>
    </row>
    <row r="3818" spans="1:14">
      <c r="A3818" s="109"/>
      <c r="B3818" s="110"/>
      <c r="C3818" s="110"/>
      <c r="D3818" s="110"/>
      <c r="E3818" s="110"/>
      <c r="F3818" s="110"/>
      <c r="G3818" s="110"/>
      <c r="H3818" s="109"/>
      <c r="I3818" s="109"/>
      <c r="J3818" s="109"/>
      <c r="K3818" s="109"/>
      <c r="L3818" s="107" t="str">
        <f>IF(COUNTA('Master Tables'!$A3818:$C3818)=0,"",IF(COUNTA('Master Tables'!$D3818:$E3818,'Master Tables'!$I3818)=3,"Yes","No"))</f>
        <v/>
      </c>
      <c r="M3818" s="107">
        <f>COUNTA('Master Tables'!$D3818:$E3818,'Master Tables'!$I3818)+IF('Master Tables'!$J3818="Yes",1,0)</f>
        <v>0</v>
      </c>
      <c r="N3818" s="108">
        <f>IF('Master Tables'!$M3818&gt;0,4,0)</f>
        <v>0</v>
      </c>
    </row>
    <row r="3819" spans="1:14">
      <c r="A3819" s="109"/>
      <c r="B3819" s="110"/>
      <c r="C3819" s="110"/>
      <c r="D3819" s="110"/>
      <c r="E3819" s="110"/>
      <c r="F3819" s="110"/>
      <c r="G3819" s="110"/>
      <c r="H3819" s="109"/>
      <c r="I3819" s="109"/>
      <c r="J3819" s="109"/>
      <c r="K3819" s="109"/>
      <c r="L3819" s="107" t="str">
        <f>IF(COUNTA('Master Tables'!$A3819:$C3819)=0,"",IF(COUNTA('Master Tables'!$D3819:$E3819,'Master Tables'!$I3819)=3,"Yes","No"))</f>
        <v/>
      </c>
      <c r="M3819" s="107">
        <f>COUNTA('Master Tables'!$D3819:$E3819,'Master Tables'!$I3819)+IF('Master Tables'!$J3819="Yes",1,0)</f>
        <v>0</v>
      </c>
      <c r="N3819" s="108">
        <f>IF('Master Tables'!$M3819&gt;0,4,0)</f>
        <v>0</v>
      </c>
    </row>
    <row r="3820" spans="1:14">
      <c r="A3820" s="109"/>
      <c r="B3820" s="110"/>
      <c r="C3820" s="110"/>
      <c r="D3820" s="110"/>
      <c r="E3820" s="110"/>
      <c r="F3820" s="110"/>
      <c r="G3820" s="110"/>
      <c r="H3820" s="109"/>
      <c r="I3820" s="109"/>
      <c r="J3820" s="109"/>
      <c r="K3820" s="109"/>
      <c r="L3820" s="107" t="str">
        <f>IF(COUNTA('Master Tables'!$A3820:$C3820)=0,"",IF(COUNTA('Master Tables'!$D3820:$E3820,'Master Tables'!$I3820)=3,"Yes","No"))</f>
        <v/>
      </c>
      <c r="M3820" s="107">
        <f>COUNTA('Master Tables'!$D3820:$E3820,'Master Tables'!$I3820)+IF('Master Tables'!$J3820="Yes",1,0)</f>
        <v>0</v>
      </c>
      <c r="N3820" s="108">
        <f>IF('Master Tables'!$M3820&gt;0,4,0)</f>
        <v>0</v>
      </c>
    </row>
    <row r="3821" spans="1:14">
      <c r="A3821" s="109"/>
      <c r="B3821" s="110"/>
      <c r="C3821" s="110"/>
      <c r="D3821" s="110"/>
      <c r="E3821" s="110"/>
      <c r="F3821" s="110"/>
      <c r="G3821" s="110"/>
      <c r="H3821" s="109"/>
      <c r="I3821" s="109"/>
      <c r="J3821" s="109"/>
      <c r="K3821" s="109"/>
      <c r="L3821" s="107" t="str">
        <f>IF(COUNTA('Master Tables'!$A3821:$C3821)=0,"",IF(COUNTA('Master Tables'!$D3821:$E3821,'Master Tables'!$I3821)=3,"Yes","No"))</f>
        <v/>
      </c>
      <c r="M3821" s="107">
        <f>COUNTA('Master Tables'!$D3821:$E3821,'Master Tables'!$I3821)+IF('Master Tables'!$J3821="Yes",1,0)</f>
        <v>0</v>
      </c>
      <c r="N3821" s="108">
        <f>IF('Master Tables'!$M3821&gt;0,4,0)</f>
        <v>0</v>
      </c>
    </row>
    <row r="3822" spans="1:14">
      <c r="A3822" s="109"/>
      <c r="B3822" s="110"/>
      <c r="C3822" s="110"/>
      <c r="D3822" s="110"/>
      <c r="E3822" s="110"/>
      <c r="F3822" s="110"/>
      <c r="G3822" s="110"/>
      <c r="H3822" s="109"/>
      <c r="I3822" s="109"/>
      <c r="J3822" s="109"/>
      <c r="K3822" s="109"/>
      <c r="L3822" s="107" t="str">
        <f>IF(COUNTA('Master Tables'!$A3822:$C3822)=0,"",IF(COUNTA('Master Tables'!$D3822:$E3822,'Master Tables'!$I3822)=3,"Yes","No"))</f>
        <v/>
      </c>
      <c r="M3822" s="107">
        <f>COUNTA('Master Tables'!$D3822:$E3822,'Master Tables'!$I3822)+IF('Master Tables'!$J3822="Yes",1,0)</f>
        <v>0</v>
      </c>
      <c r="N3822" s="108">
        <f>IF('Master Tables'!$M3822&gt;0,4,0)</f>
        <v>0</v>
      </c>
    </row>
    <row r="3823" spans="1:14">
      <c r="A3823" s="109"/>
      <c r="B3823" s="110"/>
      <c r="C3823" s="110"/>
      <c r="D3823" s="110"/>
      <c r="E3823" s="110"/>
      <c r="F3823" s="110"/>
      <c r="G3823" s="110"/>
      <c r="H3823" s="109"/>
      <c r="I3823" s="109"/>
      <c r="J3823" s="109"/>
      <c r="K3823" s="109"/>
      <c r="L3823" s="107" t="str">
        <f>IF(COUNTA('Master Tables'!$A3823:$C3823)=0,"",IF(COUNTA('Master Tables'!$D3823:$E3823,'Master Tables'!$I3823)=3,"Yes","No"))</f>
        <v/>
      </c>
      <c r="M3823" s="107">
        <f>COUNTA('Master Tables'!$D3823:$E3823,'Master Tables'!$I3823)+IF('Master Tables'!$J3823="Yes",1,0)</f>
        <v>0</v>
      </c>
      <c r="N3823" s="108">
        <f>IF('Master Tables'!$M3823&gt;0,4,0)</f>
        <v>0</v>
      </c>
    </row>
    <row r="3824" spans="1:14">
      <c r="A3824" s="109"/>
      <c r="B3824" s="110"/>
      <c r="C3824" s="110"/>
      <c r="D3824" s="110"/>
      <c r="E3824" s="110"/>
      <c r="F3824" s="110"/>
      <c r="G3824" s="110"/>
      <c r="H3824" s="109"/>
      <c r="I3824" s="109"/>
      <c r="J3824" s="109"/>
      <c r="K3824" s="109"/>
      <c r="L3824" s="107" t="str">
        <f>IF(COUNTA('Master Tables'!$A3824:$C3824)=0,"",IF(COUNTA('Master Tables'!$D3824:$E3824,'Master Tables'!$I3824)=3,"Yes","No"))</f>
        <v/>
      </c>
      <c r="M3824" s="107">
        <f>COUNTA('Master Tables'!$D3824:$E3824,'Master Tables'!$I3824)+IF('Master Tables'!$J3824="Yes",1,0)</f>
        <v>0</v>
      </c>
      <c r="N3824" s="108">
        <f>IF('Master Tables'!$M3824&gt;0,4,0)</f>
        <v>0</v>
      </c>
    </row>
    <row r="3825" spans="1:14">
      <c r="A3825" s="109"/>
      <c r="B3825" s="110"/>
      <c r="C3825" s="110"/>
      <c r="D3825" s="110"/>
      <c r="E3825" s="110"/>
      <c r="F3825" s="110"/>
      <c r="G3825" s="110"/>
      <c r="H3825" s="109"/>
      <c r="I3825" s="109"/>
      <c r="J3825" s="109"/>
      <c r="K3825" s="109"/>
      <c r="L3825" s="107" t="str">
        <f>IF(COUNTA('Master Tables'!$A3825:$C3825)=0,"",IF(COUNTA('Master Tables'!$D3825:$E3825,'Master Tables'!$I3825)=3,"Yes","No"))</f>
        <v/>
      </c>
      <c r="M3825" s="107">
        <f>COUNTA('Master Tables'!$D3825:$E3825,'Master Tables'!$I3825)+IF('Master Tables'!$J3825="Yes",1,0)</f>
        <v>0</v>
      </c>
      <c r="N3825" s="108">
        <f>IF('Master Tables'!$M3825&gt;0,4,0)</f>
        <v>0</v>
      </c>
    </row>
    <row r="3826" spans="1:14">
      <c r="A3826" s="109"/>
      <c r="B3826" s="110"/>
      <c r="C3826" s="110"/>
      <c r="D3826" s="110"/>
      <c r="E3826" s="110"/>
      <c r="F3826" s="110"/>
      <c r="G3826" s="110"/>
      <c r="H3826" s="109"/>
      <c r="I3826" s="109"/>
      <c r="J3826" s="109"/>
      <c r="K3826" s="109"/>
      <c r="L3826" s="107" t="str">
        <f>IF(COUNTA('Master Tables'!$A3826:$C3826)=0,"",IF(COUNTA('Master Tables'!$D3826:$E3826,'Master Tables'!$I3826)=3,"Yes","No"))</f>
        <v/>
      </c>
      <c r="M3826" s="107">
        <f>COUNTA('Master Tables'!$D3826:$E3826,'Master Tables'!$I3826)+IF('Master Tables'!$J3826="Yes",1,0)</f>
        <v>0</v>
      </c>
      <c r="N3826" s="108">
        <f>IF('Master Tables'!$M3826&gt;0,4,0)</f>
        <v>0</v>
      </c>
    </row>
    <row r="3827" spans="1:14">
      <c r="A3827" s="109"/>
      <c r="B3827" s="110"/>
      <c r="C3827" s="110"/>
      <c r="D3827" s="110"/>
      <c r="E3827" s="110"/>
      <c r="F3827" s="110"/>
      <c r="G3827" s="110"/>
      <c r="H3827" s="109"/>
      <c r="I3827" s="109"/>
      <c r="J3827" s="109"/>
      <c r="K3827" s="109"/>
      <c r="L3827" s="107" t="str">
        <f>IF(COUNTA('Master Tables'!$A3827:$C3827)=0,"",IF(COUNTA('Master Tables'!$D3827:$E3827,'Master Tables'!$I3827)=3,"Yes","No"))</f>
        <v/>
      </c>
      <c r="M3827" s="107">
        <f>COUNTA('Master Tables'!$D3827:$E3827,'Master Tables'!$I3827)+IF('Master Tables'!$J3827="Yes",1,0)</f>
        <v>0</v>
      </c>
      <c r="N3827" s="108">
        <f>IF('Master Tables'!$M3827&gt;0,4,0)</f>
        <v>0</v>
      </c>
    </row>
    <row r="3828" spans="1:14">
      <c r="A3828" s="109"/>
      <c r="B3828" s="110"/>
      <c r="C3828" s="110"/>
      <c r="D3828" s="110"/>
      <c r="E3828" s="110"/>
      <c r="F3828" s="110"/>
      <c r="G3828" s="110"/>
      <c r="H3828" s="109"/>
      <c r="I3828" s="109"/>
      <c r="J3828" s="109"/>
      <c r="K3828" s="109"/>
      <c r="L3828" s="107" t="str">
        <f>IF(COUNTA('Master Tables'!$A3828:$C3828)=0,"",IF(COUNTA('Master Tables'!$D3828:$E3828,'Master Tables'!$I3828)=3,"Yes","No"))</f>
        <v/>
      </c>
      <c r="M3828" s="107">
        <f>COUNTA('Master Tables'!$D3828:$E3828,'Master Tables'!$I3828)+IF('Master Tables'!$J3828="Yes",1,0)</f>
        <v>0</v>
      </c>
      <c r="N3828" s="108">
        <f>IF('Master Tables'!$M3828&gt;0,4,0)</f>
        <v>0</v>
      </c>
    </row>
    <row r="3829" spans="1:14">
      <c r="A3829" s="109"/>
      <c r="B3829" s="110"/>
      <c r="C3829" s="110"/>
      <c r="D3829" s="110"/>
      <c r="E3829" s="110"/>
      <c r="F3829" s="110"/>
      <c r="G3829" s="110"/>
      <c r="H3829" s="109"/>
      <c r="I3829" s="109"/>
      <c r="J3829" s="109"/>
      <c r="K3829" s="109"/>
      <c r="L3829" s="107" t="str">
        <f>IF(COUNTA('Master Tables'!$A3829:$C3829)=0,"",IF(COUNTA('Master Tables'!$D3829:$E3829,'Master Tables'!$I3829)=3,"Yes","No"))</f>
        <v/>
      </c>
      <c r="M3829" s="107">
        <f>COUNTA('Master Tables'!$D3829:$E3829,'Master Tables'!$I3829)+IF('Master Tables'!$J3829="Yes",1,0)</f>
        <v>0</v>
      </c>
      <c r="N3829" s="108">
        <f>IF('Master Tables'!$M3829&gt;0,4,0)</f>
        <v>0</v>
      </c>
    </row>
    <row r="3830" spans="1:14">
      <c r="A3830" s="109"/>
      <c r="B3830" s="110"/>
      <c r="C3830" s="110"/>
      <c r="D3830" s="110"/>
      <c r="E3830" s="110"/>
      <c r="F3830" s="110"/>
      <c r="G3830" s="110"/>
      <c r="H3830" s="109"/>
      <c r="I3830" s="109"/>
      <c r="J3830" s="109"/>
      <c r="K3830" s="109"/>
      <c r="L3830" s="107" t="str">
        <f>IF(COUNTA('Master Tables'!$A3830:$C3830)=0,"",IF(COUNTA('Master Tables'!$D3830:$E3830,'Master Tables'!$I3830)=3,"Yes","No"))</f>
        <v/>
      </c>
      <c r="M3830" s="107">
        <f>COUNTA('Master Tables'!$D3830:$E3830,'Master Tables'!$I3830)+IF('Master Tables'!$J3830="Yes",1,0)</f>
        <v>0</v>
      </c>
      <c r="N3830" s="108">
        <f>IF('Master Tables'!$M3830&gt;0,4,0)</f>
        <v>0</v>
      </c>
    </row>
    <row r="3831" spans="1:14">
      <c r="A3831" s="109"/>
      <c r="B3831" s="110"/>
      <c r="C3831" s="110"/>
      <c r="D3831" s="110"/>
      <c r="E3831" s="110"/>
      <c r="F3831" s="110"/>
      <c r="G3831" s="110"/>
      <c r="H3831" s="109"/>
      <c r="I3831" s="109"/>
      <c r="J3831" s="109"/>
      <c r="K3831" s="109"/>
      <c r="L3831" s="107" t="str">
        <f>IF(COUNTA('Master Tables'!$A3831:$C3831)=0,"",IF(COUNTA('Master Tables'!$D3831:$E3831,'Master Tables'!$I3831)=3,"Yes","No"))</f>
        <v/>
      </c>
      <c r="M3831" s="107">
        <f>COUNTA('Master Tables'!$D3831:$E3831,'Master Tables'!$I3831)+IF('Master Tables'!$J3831="Yes",1,0)</f>
        <v>0</v>
      </c>
      <c r="N3831" s="108">
        <f>IF('Master Tables'!$M3831&gt;0,4,0)</f>
        <v>0</v>
      </c>
    </row>
    <row r="3832" spans="1:14">
      <c r="A3832" s="109"/>
      <c r="B3832" s="110"/>
      <c r="C3832" s="110"/>
      <c r="D3832" s="110"/>
      <c r="E3832" s="110"/>
      <c r="F3832" s="110"/>
      <c r="G3832" s="110"/>
      <c r="H3832" s="109"/>
      <c r="I3832" s="109"/>
      <c r="J3832" s="109"/>
      <c r="K3832" s="109"/>
      <c r="L3832" s="107" t="str">
        <f>IF(COUNTA('Master Tables'!$A3832:$C3832)=0,"",IF(COUNTA('Master Tables'!$D3832:$E3832,'Master Tables'!$I3832)=3,"Yes","No"))</f>
        <v/>
      </c>
      <c r="M3832" s="107">
        <f>COUNTA('Master Tables'!$D3832:$E3832,'Master Tables'!$I3832)+IF('Master Tables'!$J3832="Yes",1,0)</f>
        <v>0</v>
      </c>
      <c r="N3832" s="108">
        <f>IF('Master Tables'!$M3832&gt;0,4,0)</f>
        <v>0</v>
      </c>
    </row>
    <row r="3833" spans="1:14">
      <c r="A3833" s="109"/>
      <c r="B3833" s="110"/>
      <c r="C3833" s="110"/>
      <c r="D3833" s="110"/>
      <c r="E3833" s="110"/>
      <c r="F3833" s="110"/>
      <c r="G3833" s="110"/>
      <c r="H3833" s="109"/>
      <c r="I3833" s="109"/>
      <c r="J3833" s="109"/>
      <c r="K3833" s="109"/>
      <c r="L3833" s="107" t="str">
        <f>IF(COUNTA('Master Tables'!$A3833:$C3833)=0,"",IF(COUNTA('Master Tables'!$D3833:$E3833,'Master Tables'!$I3833)=3,"Yes","No"))</f>
        <v/>
      </c>
      <c r="M3833" s="107">
        <f>COUNTA('Master Tables'!$D3833:$E3833,'Master Tables'!$I3833)+IF('Master Tables'!$J3833="Yes",1,0)</f>
        <v>0</v>
      </c>
      <c r="N3833" s="108">
        <f>IF('Master Tables'!$M3833&gt;0,4,0)</f>
        <v>0</v>
      </c>
    </row>
    <row r="3834" spans="1:14">
      <c r="A3834" s="109"/>
      <c r="B3834" s="110"/>
      <c r="C3834" s="110"/>
      <c r="D3834" s="110"/>
      <c r="E3834" s="110"/>
      <c r="F3834" s="110"/>
      <c r="G3834" s="110"/>
      <c r="H3834" s="109"/>
      <c r="I3834" s="109"/>
      <c r="J3834" s="109"/>
      <c r="K3834" s="109"/>
      <c r="L3834" s="107" t="str">
        <f>IF(COUNTA('Master Tables'!$A3834:$C3834)=0,"",IF(COUNTA('Master Tables'!$D3834:$E3834,'Master Tables'!$I3834)=3,"Yes","No"))</f>
        <v/>
      </c>
      <c r="M3834" s="107">
        <f>COUNTA('Master Tables'!$D3834:$E3834,'Master Tables'!$I3834)+IF('Master Tables'!$J3834="Yes",1,0)</f>
        <v>0</v>
      </c>
      <c r="N3834" s="108">
        <f>IF('Master Tables'!$M3834&gt;0,4,0)</f>
        <v>0</v>
      </c>
    </row>
    <row r="3835" spans="1:14">
      <c r="A3835" s="109"/>
      <c r="B3835" s="110"/>
      <c r="C3835" s="110"/>
      <c r="D3835" s="110"/>
      <c r="E3835" s="110"/>
      <c r="F3835" s="110"/>
      <c r="G3835" s="110"/>
      <c r="H3835" s="109"/>
      <c r="I3835" s="109"/>
      <c r="J3835" s="109"/>
      <c r="K3835" s="109"/>
      <c r="L3835" s="107" t="str">
        <f>IF(COUNTA('Master Tables'!$A3835:$C3835)=0,"",IF(COUNTA('Master Tables'!$D3835:$E3835,'Master Tables'!$I3835)=3,"Yes","No"))</f>
        <v/>
      </c>
      <c r="M3835" s="107">
        <f>COUNTA('Master Tables'!$D3835:$E3835,'Master Tables'!$I3835)+IF('Master Tables'!$J3835="Yes",1,0)</f>
        <v>0</v>
      </c>
      <c r="N3835" s="108">
        <f>IF('Master Tables'!$M3835&gt;0,4,0)</f>
        <v>0</v>
      </c>
    </row>
    <row r="3836" spans="1:14">
      <c r="A3836" s="109"/>
      <c r="B3836" s="110"/>
      <c r="C3836" s="110"/>
      <c r="D3836" s="110"/>
      <c r="E3836" s="110"/>
      <c r="F3836" s="110"/>
      <c r="G3836" s="110"/>
      <c r="H3836" s="109"/>
      <c r="I3836" s="109"/>
      <c r="J3836" s="109"/>
      <c r="K3836" s="109"/>
      <c r="L3836" s="107" t="str">
        <f>IF(COUNTA('Master Tables'!$A3836:$C3836)=0,"",IF(COUNTA('Master Tables'!$D3836:$E3836,'Master Tables'!$I3836)=3,"Yes","No"))</f>
        <v/>
      </c>
      <c r="M3836" s="107">
        <f>COUNTA('Master Tables'!$D3836:$E3836,'Master Tables'!$I3836)+IF('Master Tables'!$J3836="Yes",1,0)</f>
        <v>0</v>
      </c>
      <c r="N3836" s="108">
        <f>IF('Master Tables'!$M3836&gt;0,4,0)</f>
        <v>0</v>
      </c>
    </row>
    <row r="3837" spans="1:14">
      <c r="A3837" s="109"/>
      <c r="B3837" s="110"/>
      <c r="C3837" s="110"/>
      <c r="D3837" s="110"/>
      <c r="E3837" s="110"/>
      <c r="F3837" s="110"/>
      <c r="G3837" s="110"/>
      <c r="H3837" s="109"/>
      <c r="I3837" s="109"/>
      <c r="J3837" s="109"/>
      <c r="K3837" s="109"/>
      <c r="L3837" s="107" t="str">
        <f>IF(COUNTA('Master Tables'!$A3837:$C3837)=0,"",IF(COUNTA('Master Tables'!$D3837:$E3837,'Master Tables'!$I3837)=3,"Yes","No"))</f>
        <v/>
      </c>
      <c r="M3837" s="107">
        <f>COUNTA('Master Tables'!$D3837:$E3837,'Master Tables'!$I3837)+IF('Master Tables'!$J3837="Yes",1,0)</f>
        <v>0</v>
      </c>
      <c r="N3837" s="108">
        <f>IF('Master Tables'!$M3837&gt;0,4,0)</f>
        <v>0</v>
      </c>
    </row>
    <row r="3838" spans="1:14">
      <c r="A3838" s="109"/>
      <c r="B3838" s="110"/>
      <c r="C3838" s="110"/>
      <c r="D3838" s="110"/>
      <c r="E3838" s="110"/>
      <c r="F3838" s="110"/>
      <c r="G3838" s="110"/>
      <c r="H3838" s="109"/>
      <c r="I3838" s="109"/>
      <c r="J3838" s="109"/>
      <c r="K3838" s="109"/>
      <c r="L3838" s="107" t="str">
        <f>IF(COUNTA('Master Tables'!$A3838:$C3838)=0,"",IF(COUNTA('Master Tables'!$D3838:$E3838,'Master Tables'!$I3838)=3,"Yes","No"))</f>
        <v/>
      </c>
      <c r="M3838" s="107">
        <f>COUNTA('Master Tables'!$D3838:$E3838,'Master Tables'!$I3838)+IF('Master Tables'!$J3838="Yes",1,0)</f>
        <v>0</v>
      </c>
      <c r="N3838" s="108">
        <f>IF('Master Tables'!$M3838&gt;0,4,0)</f>
        <v>0</v>
      </c>
    </row>
    <row r="3839" spans="1:14">
      <c r="A3839" s="109"/>
      <c r="B3839" s="110"/>
      <c r="C3839" s="110"/>
      <c r="D3839" s="110"/>
      <c r="E3839" s="110"/>
      <c r="F3839" s="110"/>
      <c r="G3839" s="110"/>
      <c r="H3839" s="109"/>
      <c r="I3839" s="109"/>
      <c r="J3839" s="109"/>
      <c r="K3839" s="109"/>
      <c r="L3839" s="107" t="str">
        <f>IF(COUNTA('Master Tables'!$A3839:$C3839)=0,"",IF(COUNTA('Master Tables'!$D3839:$E3839,'Master Tables'!$I3839)=3,"Yes","No"))</f>
        <v/>
      </c>
      <c r="M3839" s="107">
        <f>COUNTA('Master Tables'!$D3839:$E3839,'Master Tables'!$I3839)+IF('Master Tables'!$J3839="Yes",1,0)</f>
        <v>0</v>
      </c>
      <c r="N3839" s="108">
        <f>IF('Master Tables'!$M3839&gt;0,4,0)</f>
        <v>0</v>
      </c>
    </row>
    <row r="3840" spans="1:14">
      <c r="A3840" s="109"/>
      <c r="B3840" s="110"/>
      <c r="C3840" s="110"/>
      <c r="D3840" s="110"/>
      <c r="E3840" s="110"/>
      <c r="F3840" s="110"/>
      <c r="G3840" s="110"/>
      <c r="H3840" s="109"/>
      <c r="I3840" s="109"/>
      <c r="J3840" s="109"/>
      <c r="K3840" s="109"/>
      <c r="L3840" s="107" t="str">
        <f>IF(COUNTA('Master Tables'!$A3840:$C3840)=0,"",IF(COUNTA('Master Tables'!$D3840:$E3840,'Master Tables'!$I3840)=3,"Yes","No"))</f>
        <v/>
      </c>
      <c r="M3840" s="107">
        <f>COUNTA('Master Tables'!$D3840:$E3840,'Master Tables'!$I3840)+IF('Master Tables'!$J3840="Yes",1,0)</f>
        <v>0</v>
      </c>
      <c r="N3840" s="108">
        <f>IF('Master Tables'!$M3840&gt;0,4,0)</f>
        <v>0</v>
      </c>
    </row>
    <row r="3841" spans="1:14">
      <c r="A3841" s="109"/>
      <c r="B3841" s="110"/>
      <c r="C3841" s="110"/>
      <c r="D3841" s="110"/>
      <c r="E3841" s="110"/>
      <c r="F3841" s="110"/>
      <c r="G3841" s="110"/>
      <c r="H3841" s="109"/>
      <c r="I3841" s="109"/>
      <c r="J3841" s="109"/>
      <c r="K3841" s="109"/>
      <c r="L3841" s="107" t="str">
        <f>IF(COUNTA('Master Tables'!$A3841:$C3841)=0,"",IF(COUNTA('Master Tables'!$D3841:$E3841,'Master Tables'!$I3841)=3,"Yes","No"))</f>
        <v/>
      </c>
      <c r="M3841" s="107">
        <f>COUNTA('Master Tables'!$D3841:$E3841,'Master Tables'!$I3841)+IF('Master Tables'!$J3841="Yes",1,0)</f>
        <v>0</v>
      </c>
      <c r="N3841" s="108">
        <f>IF('Master Tables'!$M3841&gt;0,4,0)</f>
        <v>0</v>
      </c>
    </row>
    <row r="3842" spans="1:14">
      <c r="A3842" s="109"/>
      <c r="B3842" s="110"/>
      <c r="C3842" s="110"/>
      <c r="D3842" s="110"/>
      <c r="E3842" s="110"/>
      <c r="F3842" s="110"/>
      <c r="G3842" s="110"/>
      <c r="H3842" s="109"/>
      <c r="I3842" s="109"/>
      <c r="J3842" s="109"/>
      <c r="K3842" s="109"/>
      <c r="L3842" s="107" t="str">
        <f>IF(COUNTA('Master Tables'!$A3842:$C3842)=0,"",IF(COUNTA('Master Tables'!$D3842:$E3842,'Master Tables'!$I3842)=3,"Yes","No"))</f>
        <v/>
      </c>
      <c r="M3842" s="107">
        <f>COUNTA('Master Tables'!$D3842:$E3842,'Master Tables'!$I3842)+IF('Master Tables'!$J3842="Yes",1,0)</f>
        <v>0</v>
      </c>
      <c r="N3842" s="108">
        <f>IF('Master Tables'!$M3842&gt;0,4,0)</f>
        <v>0</v>
      </c>
    </row>
    <row r="3843" spans="1:14">
      <c r="A3843" s="109"/>
      <c r="B3843" s="110"/>
      <c r="C3843" s="110"/>
      <c r="D3843" s="110"/>
      <c r="E3843" s="110"/>
      <c r="F3843" s="110"/>
      <c r="G3843" s="110"/>
      <c r="H3843" s="109"/>
      <c r="I3843" s="109"/>
      <c r="J3843" s="109"/>
      <c r="K3843" s="109"/>
      <c r="L3843" s="107" t="str">
        <f>IF(COUNTA('Master Tables'!$A3843:$C3843)=0,"",IF(COUNTA('Master Tables'!$D3843:$E3843,'Master Tables'!$I3843)=3,"Yes","No"))</f>
        <v/>
      </c>
      <c r="M3843" s="107">
        <f>COUNTA('Master Tables'!$D3843:$E3843,'Master Tables'!$I3843)+IF('Master Tables'!$J3843="Yes",1,0)</f>
        <v>0</v>
      </c>
      <c r="N3843" s="108">
        <f>IF('Master Tables'!$M3843&gt;0,4,0)</f>
        <v>0</v>
      </c>
    </row>
    <row r="3844" spans="1:14">
      <c r="A3844" s="109"/>
      <c r="B3844" s="110"/>
      <c r="C3844" s="110"/>
      <c r="D3844" s="110"/>
      <c r="E3844" s="110"/>
      <c r="F3844" s="110"/>
      <c r="G3844" s="110"/>
      <c r="H3844" s="109"/>
      <c r="I3844" s="109"/>
      <c r="J3844" s="109"/>
      <c r="K3844" s="109"/>
      <c r="L3844" s="107" t="str">
        <f>IF(COUNTA('Master Tables'!$A3844:$C3844)=0,"",IF(COUNTA('Master Tables'!$D3844:$E3844,'Master Tables'!$I3844)=3,"Yes","No"))</f>
        <v/>
      </c>
      <c r="M3844" s="107">
        <f>COUNTA('Master Tables'!$D3844:$E3844,'Master Tables'!$I3844)+IF('Master Tables'!$J3844="Yes",1,0)</f>
        <v>0</v>
      </c>
      <c r="N3844" s="108">
        <f>IF('Master Tables'!$M3844&gt;0,4,0)</f>
        <v>0</v>
      </c>
    </row>
    <row r="3845" spans="1:14">
      <c r="A3845" s="109"/>
      <c r="B3845" s="110"/>
      <c r="C3845" s="110"/>
      <c r="D3845" s="110"/>
      <c r="E3845" s="110"/>
      <c r="F3845" s="110"/>
      <c r="G3845" s="110"/>
      <c r="H3845" s="109"/>
      <c r="I3845" s="109"/>
      <c r="J3845" s="109"/>
      <c r="K3845" s="109"/>
      <c r="L3845" s="107" t="str">
        <f>IF(COUNTA('Master Tables'!$A3845:$C3845)=0,"",IF(COUNTA('Master Tables'!$D3845:$E3845,'Master Tables'!$I3845)=3,"Yes","No"))</f>
        <v/>
      </c>
      <c r="M3845" s="107">
        <f>COUNTA('Master Tables'!$D3845:$E3845,'Master Tables'!$I3845)+IF('Master Tables'!$J3845="Yes",1,0)</f>
        <v>0</v>
      </c>
      <c r="N3845" s="108">
        <f>IF('Master Tables'!$M3845&gt;0,4,0)</f>
        <v>0</v>
      </c>
    </row>
    <row r="3846" spans="1:14">
      <c r="A3846" s="109"/>
      <c r="B3846" s="110"/>
      <c r="C3846" s="110"/>
      <c r="D3846" s="110"/>
      <c r="E3846" s="110"/>
      <c r="F3846" s="110"/>
      <c r="G3846" s="110"/>
      <c r="H3846" s="109"/>
      <c r="I3846" s="109"/>
      <c r="J3846" s="109"/>
      <c r="K3846" s="109"/>
      <c r="L3846" s="107" t="str">
        <f>IF(COUNTA('Master Tables'!$A3846:$C3846)=0,"",IF(COUNTA('Master Tables'!$D3846:$E3846,'Master Tables'!$I3846)=3,"Yes","No"))</f>
        <v/>
      </c>
      <c r="M3846" s="107">
        <f>COUNTA('Master Tables'!$D3846:$E3846,'Master Tables'!$I3846)+IF('Master Tables'!$J3846="Yes",1,0)</f>
        <v>0</v>
      </c>
      <c r="N3846" s="108">
        <f>IF('Master Tables'!$M3846&gt;0,4,0)</f>
        <v>0</v>
      </c>
    </row>
    <row r="3847" spans="1:14">
      <c r="A3847" s="109"/>
      <c r="B3847" s="110"/>
      <c r="C3847" s="110"/>
      <c r="D3847" s="110"/>
      <c r="E3847" s="110"/>
      <c r="F3847" s="110"/>
      <c r="G3847" s="110"/>
      <c r="H3847" s="109"/>
      <c r="I3847" s="109"/>
      <c r="J3847" s="109"/>
      <c r="K3847" s="109"/>
      <c r="L3847" s="107" t="str">
        <f>IF(COUNTA('Master Tables'!$A3847:$C3847)=0,"",IF(COUNTA('Master Tables'!$D3847:$E3847,'Master Tables'!$I3847)=3,"Yes","No"))</f>
        <v/>
      </c>
      <c r="M3847" s="107">
        <f>COUNTA('Master Tables'!$D3847:$E3847,'Master Tables'!$I3847)+IF('Master Tables'!$J3847="Yes",1,0)</f>
        <v>0</v>
      </c>
      <c r="N3847" s="108">
        <f>IF('Master Tables'!$M3847&gt;0,4,0)</f>
        <v>0</v>
      </c>
    </row>
    <row r="3848" spans="1:14">
      <c r="A3848" s="109"/>
      <c r="B3848" s="110"/>
      <c r="C3848" s="110"/>
      <c r="D3848" s="110"/>
      <c r="E3848" s="110"/>
      <c r="F3848" s="110"/>
      <c r="G3848" s="110"/>
      <c r="H3848" s="109"/>
      <c r="I3848" s="109"/>
      <c r="J3848" s="109"/>
      <c r="K3848" s="109"/>
      <c r="L3848" s="107" t="str">
        <f>IF(COUNTA('Master Tables'!$A3848:$C3848)=0,"",IF(COUNTA('Master Tables'!$D3848:$E3848,'Master Tables'!$I3848)=3,"Yes","No"))</f>
        <v/>
      </c>
      <c r="M3848" s="107">
        <f>COUNTA('Master Tables'!$D3848:$E3848,'Master Tables'!$I3848)+IF('Master Tables'!$J3848="Yes",1,0)</f>
        <v>0</v>
      </c>
      <c r="N3848" s="108">
        <f>IF('Master Tables'!$M3848&gt;0,4,0)</f>
        <v>0</v>
      </c>
    </row>
    <row r="3849" spans="1:14">
      <c r="A3849" s="109"/>
      <c r="B3849" s="110"/>
      <c r="C3849" s="110"/>
      <c r="D3849" s="110"/>
      <c r="E3849" s="110"/>
      <c r="F3849" s="110"/>
      <c r="G3849" s="110"/>
      <c r="H3849" s="109"/>
      <c r="I3849" s="109"/>
      <c r="J3849" s="109"/>
      <c r="K3849" s="109"/>
      <c r="L3849" s="107" t="str">
        <f>IF(COUNTA('Master Tables'!$A3849:$C3849)=0,"",IF(COUNTA('Master Tables'!$D3849:$E3849,'Master Tables'!$I3849)=3,"Yes","No"))</f>
        <v/>
      </c>
      <c r="M3849" s="107">
        <f>COUNTA('Master Tables'!$D3849:$E3849,'Master Tables'!$I3849)+IF('Master Tables'!$J3849="Yes",1,0)</f>
        <v>0</v>
      </c>
      <c r="N3849" s="108">
        <f>IF('Master Tables'!$M3849&gt;0,4,0)</f>
        <v>0</v>
      </c>
    </row>
    <row r="3850" spans="1:14">
      <c r="A3850" s="109"/>
      <c r="B3850" s="110"/>
      <c r="C3850" s="110"/>
      <c r="D3850" s="110"/>
      <c r="E3850" s="110"/>
      <c r="F3850" s="110"/>
      <c r="G3850" s="110"/>
      <c r="H3850" s="109"/>
      <c r="I3850" s="109"/>
      <c r="J3850" s="109"/>
      <c r="K3850" s="109"/>
      <c r="L3850" s="107" t="str">
        <f>IF(COUNTA('Master Tables'!$A3850:$C3850)=0,"",IF(COUNTA('Master Tables'!$D3850:$E3850,'Master Tables'!$I3850)=3,"Yes","No"))</f>
        <v/>
      </c>
      <c r="M3850" s="107">
        <f>COUNTA('Master Tables'!$D3850:$E3850,'Master Tables'!$I3850)+IF('Master Tables'!$J3850="Yes",1,0)</f>
        <v>0</v>
      </c>
      <c r="N3850" s="108">
        <f>IF('Master Tables'!$M3850&gt;0,4,0)</f>
        <v>0</v>
      </c>
    </row>
    <row r="3851" spans="1:14">
      <c r="A3851" s="109"/>
      <c r="B3851" s="110"/>
      <c r="C3851" s="110"/>
      <c r="D3851" s="110"/>
      <c r="E3851" s="110"/>
      <c r="F3851" s="110"/>
      <c r="G3851" s="110"/>
      <c r="H3851" s="109"/>
      <c r="I3851" s="109"/>
      <c r="J3851" s="109"/>
      <c r="K3851" s="109"/>
      <c r="L3851" s="107" t="str">
        <f>IF(COUNTA('Master Tables'!$A3851:$C3851)=0,"",IF(COUNTA('Master Tables'!$D3851:$E3851,'Master Tables'!$I3851)=3,"Yes","No"))</f>
        <v/>
      </c>
      <c r="M3851" s="107">
        <f>COUNTA('Master Tables'!$D3851:$E3851,'Master Tables'!$I3851)+IF('Master Tables'!$J3851="Yes",1,0)</f>
        <v>0</v>
      </c>
      <c r="N3851" s="108">
        <f>IF('Master Tables'!$M3851&gt;0,4,0)</f>
        <v>0</v>
      </c>
    </row>
    <row r="3852" spans="1:14">
      <c r="A3852" s="109"/>
      <c r="B3852" s="110"/>
      <c r="C3852" s="110"/>
      <c r="D3852" s="110"/>
      <c r="E3852" s="110"/>
      <c r="F3852" s="110"/>
      <c r="G3852" s="110"/>
      <c r="H3852" s="109"/>
      <c r="I3852" s="109"/>
      <c r="J3852" s="109"/>
      <c r="K3852" s="109"/>
      <c r="L3852" s="107" t="str">
        <f>IF(COUNTA('Master Tables'!$A3852:$C3852)=0,"",IF(COUNTA('Master Tables'!$D3852:$E3852,'Master Tables'!$I3852)=3,"Yes","No"))</f>
        <v/>
      </c>
      <c r="M3852" s="107">
        <f>COUNTA('Master Tables'!$D3852:$E3852,'Master Tables'!$I3852)+IF('Master Tables'!$J3852="Yes",1,0)</f>
        <v>0</v>
      </c>
      <c r="N3852" s="108">
        <f>IF('Master Tables'!$M3852&gt;0,4,0)</f>
        <v>0</v>
      </c>
    </row>
    <row r="3853" spans="1:14">
      <c r="A3853" s="109"/>
      <c r="B3853" s="110"/>
      <c r="C3853" s="110"/>
      <c r="D3853" s="110"/>
      <c r="E3853" s="110"/>
      <c r="F3853" s="110"/>
      <c r="G3853" s="110"/>
      <c r="H3853" s="109"/>
      <c r="I3853" s="109"/>
      <c r="J3853" s="109"/>
      <c r="K3853" s="109"/>
      <c r="L3853" s="107" t="str">
        <f>IF(COUNTA('Master Tables'!$A3853:$C3853)=0,"",IF(COUNTA('Master Tables'!$D3853:$E3853,'Master Tables'!$I3853)=3,"Yes","No"))</f>
        <v/>
      </c>
      <c r="M3853" s="107">
        <f>COUNTA('Master Tables'!$D3853:$E3853,'Master Tables'!$I3853)+IF('Master Tables'!$J3853="Yes",1,0)</f>
        <v>0</v>
      </c>
      <c r="N3853" s="108">
        <f>IF('Master Tables'!$M3853&gt;0,4,0)</f>
        <v>0</v>
      </c>
    </row>
    <row r="3854" spans="1:14">
      <c r="A3854" s="109"/>
      <c r="B3854" s="110"/>
      <c r="C3854" s="110"/>
      <c r="D3854" s="110"/>
      <c r="E3854" s="110"/>
      <c r="F3854" s="110"/>
      <c r="G3854" s="110"/>
      <c r="H3854" s="109"/>
      <c r="I3854" s="109"/>
      <c r="J3854" s="109"/>
      <c r="K3854" s="109"/>
      <c r="L3854" s="107" t="str">
        <f>IF(COUNTA('Master Tables'!$A3854:$C3854)=0,"",IF(COUNTA('Master Tables'!$D3854:$E3854,'Master Tables'!$I3854)=3,"Yes","No"))</f>
        <v/>
      </c>
      <c r="M3854" s="107">
        <f>COUNTA('Master Tables'!$D3854:$E3854,'Master Tables'!$I3854)+IF('Master Tables'!$J3854="Yes",1,0)</f>
        <v>0</v>
      </c>
      <c r="N3854" s="108">
        <f>IF('Master Tables'!$M3854&gt;0,4,0)</f>
        <v>0</v>
      </c>
    </row>
    <row r="3855" spans="1:14">
      <c r="A3855" s="109"/>
      <c r="B3855" s="110"/>
      <c r="C3855" s="110"/>
      <c r="D3855" s="110"/>
      <c r="E3855" s="110"/>
      <c r="F3855" s="110"/>
      <c r="G3855" s="110"/>
      <c r="H3855" s="109"/>
      <c r="I3855" s="109"/>
      <c r="J3855" s="109"/>
      <c r="K3855" s="109"/>
      <c r="L3855" s="107" t="str">
        <f>IF(COUNTA('Master Tables'!$A3855:$C3855)=0,"",IF(COUNTA('Master Tables'!$D3855:$E3855,'Master Tables'!$I3855)=3,"Yes","No"))</f>
        <v/>
      </c>
      <c r="M3855" s="107">
        <f>COUNTA('Master Tables'!$D3855:$E3855,'Master Tables'!$I3855)+IF('Master Tables'!$J3855="Yes",1,0)</f>
        <v>0</v>
      </c>
      <c r="N3855" s="108">
        <f>IF('Master Tables'!$M3855&gt;0,4,0)</f>
        <v>0</v>
      </c>
    </row>
    <row r="3856" spans="1:14">
      <c r="A3856" s="109"/>
      <c r="B3856" s="110"/>
      <c r="C3856" s="110"/>
      <c r="D3856" s="110"/>
      <c r="E3856" s="110"/>
      <c r="F3856" s="110"/>
      <c r="G3856" s="110"/>
      <c r="H3856" s="109"/>
      <c r="I3856" s="109"/>
      <c r="J3856" s="109"/>
      <c r="K3856" s="109"/>
      <c r="L3856" s="107" t="str">
        <f>IF(COUNTA('Master Tables'!$A3856:$C3856)=0,"",IF(COUNTA('Master Tables'!$D3856:$E3856,'Master Tables'!$I3856)=3,"Yes","No"))</f>
        <v/>
      </c>
      <c r="M3856" s="107">
        <f>COUNTA('Master Tables'!$D3856:$E3856,'Master Tables'!$I3856)+IF('Master Tables'!$J3856="Yes",1,0)</f>
        <v>0</v>
      </c>
      <c r="N3856" s="108">
        <f>IF('Master Tables'!$M3856&gt;0,4,0)</f>
        <v>0</v>
      </c>
    </row>
    <row r="3857" spans="1:14">
      <c r="A3857" s="109"/>
      <c r="B3857" s="110"/>
      <c r="C3857" s="110"/>
      <c r="D3857" s="110"/>
      <c r="E3857" s="110"/>
      <c r="F3857" s="110"/>
      <c r="G3857" s="110"/>
      <c r="H3857" s="109"/>
      <c r="I3857" s="109"/>
      <c r="J3857" s="109"/>
      <c r="K3857" s="109"/>
      <c r="L3857" s="107" t="str">
        <f>IF(COUNTA('Master Tables'!$A3857:$C3857)=0,"",IF(COUNTA('Master Tables'!$D3857:$E3857,'Master Tables'!$I3857)=3,"Yes","No"))</f>
        <v/>
      </c>
      <c r="M3857" s="107">
        <f>COUNTA('Master Tables'!$D3857:$E3857,'Master Tables'!$I3857)+IF('Master Tables'!$J3857="Yes",1,0)</f>
        <v>0</v>
      </c>
      <c r="N3857" s="108">
        <f>IF('Master Tables'!$M3857&gt;0,4,0)</f>
        <v>0</v>
      </c>
    </row>
    <row r="3858" spans="1:14">
      <c r="A3858" s="109"/>
      <c r="B3858" s="110"/>
      <c r="C3858" s="110"/>
      <c r="D3858" s="110"/>
      <c r="E3858" s="110"/>
      <c r="F3858" s="110"/>
      <c r="G3858" s="110"/>
      <c r="H3858" s="109"/>
      <c r="I3858" s="109"/>
      <c r="J3858" s="109"/>
      <c r="K3858" s="109"/>
      <c r="L3858" s="107" t="str">
        <f>IF(COUNTA('Master Tables'!$A3858:$C3858)=0,"",IF(COUNTA('Master Tables'!$D3858:$E3858,'Master Tables'!$I3858)=3,"Yes","No"))</f>
        <v/>
      </c>
      <c r="M3858" s="107">
        <f>COUNTA('Master Tables'!$D3858:$E3858,'Master Tables'!$I3858)+IF('Master Tables'!$J3858="Yes",1,0)</f>
        <v>0</v>
      </c>
      <c r="N3858" s="108">
        <f>IF('Master Tables'!$M3858&gt;0,4,0)</f>
        <v>0</v>
      </c>
    </row>
    <row r="3859" spans="1:14">
      <c r="A3859" s="109"/>
      <c r="B3859" s="110"/>
      <c r="C3859" s="110"/>
      <c r="D3859" s="110"/>
      <c r="E3859" s="110"/>
      <c r="F3859" s="110"/>
      <c r="G3859" s="110"/>
      <c r="H3859" s="109"/>
      <c r="I3859" s="109"/>
      <c r="J3859" s="109"/>
      <c r="K3859" s="109"/>
      <c r="L3859" s="107" t="str">
        <f>IF(COUNTA('Master Tables'!$A3859:$C3859)=0,"",IF(COUNTA('Master Tables'!$D3859:$E3859,'Master Tables'!$I3859)=3,"Yes","No"))</f>
        <v/>
      </c>
      <c r="M3859" s="107">
        <f>COUNTA('Master Tables'!$D3859:$E3859,'Master Tables'!$I3859)+IF('Master Tables'!$J3859="Yes",1,0)</f>
        <v>0</v>
      </c>
      <c r="N3859" s="108">
        <f>IF('Master Tables'!$M3859&gt;0,4,0)</f>
        <v>0</v>
      </c>
    </row>
    <row r="3860" spans="1:14">
      <c r="A3860" s="109"/>
      <c r="B3860" s="110"/>
      <c r="C3860" s="110"/>
      <c r="D3860" s="110"/>
      <c r="E3860" s="110"/>
      <c r="F3860" s="110"/>
      <c r="G3860" s="110"/>
      <c r="H3860" s="109"/>
      <c r="I3860" s="109"/>
      <c r="J3860" s="109"/>
      <c r="K3860" s="109"/>
      <c r="L3860" s="107" t="str">
        <f>IF(COUNTA('Master Tables'!$A3860:$C3860)=0,"",IF(COUNTA('Master Tables'!$D3860:$E3860,'Master Tables'!$I3860)=3,"Yes","No"))</f>
        <v/>
      </c>
      <c r="M3860" s="107">
        <f>COUNTA('Master Tables'!$D3860:$E3860,'Master Tables'!$I3860)+IF('Master Tables'!$J3860="Yes",1,0)</f>
        <v>0</v>
      </c>
      <c r="N3860" s="108">
        <f>IF('Master Tables'!$M3860&gt;0,4,0)</f>
        <v>0</v>
      </c>
    </row>
    <row r="3861" spans="1:14">
      <c r="A3861" s="109"/>
      <c r="B3861" s="110"/>
      <c r="C3861" s="110"/>
      <c r="D3861" s="110"/>
      <c r="E3861" s="110"/>
      <c r="F3861" s="110"/>
      <c r="G3861" s="110"/>
      <c r="H3861" s="109"/>
      <c r="I3861" s="109"/>
      <c r="J3861" s="109"/>
      <c r="K3861" s="109"/>
      <c r="L3861" s="107" t="str">
        <f>IF(COUNTA('Master Tables'!$A3861:$C3861)=0,"",IF(COUNTA('Master Tables'!$D3861:$E3861,'Master Tables'!$I3861)=3,"Yes","No"))</f>
        <v/>
      </c>
      <c r="M3861" s="107">
        <f>COUNTA('Master Tables'!$D3861:$E3861,'Master Tables'!$I3861)+IF('Master Tables'!$J3861="Yes",1,0)</f>
        <v>0</v>
      </c>
      <c r="N3861" s="108">
        <f>IF('Master Tables'!$M3861&gt;0,4,0)</f>
        <v>0</v>
      </c>
    </row>
    <row r="3862" spans="1:14">
      <c r="A3862" s="109"/>
      <c r="B3862" s="110"/>
      <c r="C3862" s="110"/>
      <c r="D3862" s="110"/>
      <c r="E3862" s="110"/>
      <c r="F3862" s="110"/>
      <c r="G3862" s="110"/>
      <c r="H3862" s="109"/>
      <c r="I3862" s="109"/>
      <c r="J3862" s="109"/>
      <c r="K3862" s="109"/>
      <c r="L3862" s="107" t="str">
        <f>IF(COUNTA('Master Tables'!$A3862:$C3862)=0,"",IF(COUNTA('Master Tables'!$D3862:$E3862,'Master Tables'!$I3862)=3,"Yes","No"))</f>
        <v/>
      </c>
      <c r="M3862" s="107">
        <f>COUNTA('Master Tables'!$D3862:$E3862,'Master Tables'!$I3862)+IF('Master Tables'!$J3862="Yes",1,0)</f>
        <v>0</v>
      </c>
      <c r="N3862" s="108">
        <f>IF('Master Tables'!$M3862&gt;0,4,0)</f>
        <v>0</v>
      </c>
    </row>
    <row r="3863" spans="1:14">
      <c r="A3863" s="109"/>
      <c r="B3863" s="110"/>
      <c r="C3863" s="110"/>
      <c r="D3863" s="110"/>
      <c r="E3863" s="110"/>
      <c r="F3863" s="110"/>
      <c r="G3863" s="110"/>
      <c r="H3863" s="109"/>
      <c r="I3863" s="109"/>
      <c r="J3863" s="109"/>
      <c r="K3863" s="109"/>
      <c r="L3863" s="107" t="str">
        <f>IF(COUNTA('Master Tables'!$A3863:$C3863)=0,"",IF(COUNTA('Master Tables'!$D3863:$E3863,'Master Tables'!$I3863)=3,"Yes","No"))</f>
        <v/>
      </c>
      <c r="M3863" s="107">
        <f>COUNTA('Master Tables'!$D3863:$E3863,'Master Tables'!$I3863)+IF('Master Tables'!$J3863="Yes",1,0)</f>
        <v>0</v>
      </c>
      <c r="N3863" s="108">
        <f>IF('Master Tables'!$M3863&gt;0,4,0)</f>
        <v>0</v>
      </c>
    </row>
    <row r="3864" spans="1:14">
      <c r="A3864" s="109"/>
      <c r="B3864" s="110"/>
      <c r="C3864" s="110"/>
      <c r="D3864" s="110"/>
      <c r="E3864" s="110"/>
      <c r="F3864" s="110"/>
      <c r="G3864" s="110"/>
      <c r="H3864" s="109"/>
      <c r="I3864" s="109"/>
      <c r="J3864" s="109"/>
      <c r="K3864" s="109"/>
      <c r="L3864" s="107" t="str">
        <f>IF(COUNTA('Master Tables'!$A3864:$C3864)=0,"",IF(COUNTA('Master Tables'!$D3864:$E3864,'Master Tables'!$I3864)=3,"Yes","No"))</f>
        <v/>
      </c>
      <c r="M3864" s="107">
        <f>COUNTA('Master Tables'!$D3864:$E3864,'Master Tables'!$I3864)+IF('Master Tables'!$J3864="Yes",1,0)</f>
        <v>0</v>
      </c>
      <c r="N3864" s="108">
        <f>IF('Master Tables'!$M3864&gt;0,4,0)</f>
        <v>0</v>
      </c>
    </row>
    <row r="3865" spans="1:14">
      <c r="A3865" s="109"/>
      <c r="B3865" s="110"/>
      <c r="C3865" s="110"/>
      <c r="D3865" s="110"/>
      <c r="E3865" s="110"/>
      <c r="F3865" s="110"/>
      <c r="G3865" s="110"/>
      <c r="H3865" s="109"/>
      <c r="I3865" s="109"/>
      <c r="J3865" s="109"/>
      <c r="K3865" s="109"/>
      <c r="L3865" s="107" t="str">
        <f>IF(COUNTA('Master Tables'!$A3865:$C3865)=0,"",IF(COUNTA('Master Tables'!$D3865:$E3865,'Master Tables'!$I3865)=3,"Yes","No"))</f>
        <v/>
      </c>
      <c r="M3865" s="107">
        <f>COUNTA('Master Tables'!$D3865:$E3865,'Master Tables'!$I3865)+IF('Master Tables'!$J3865="Yes",1,0)</f>
        <v>0</v>
      </c>
      <c r="N3865" s="108">
        <f>IF('Master Tables'!$M3865&gt;0,4,0)</f>
        <v>0</v>
      </c>
    </row>
    <row r="3866" spans="1:14">
      <c r="A3866" s="109"/>
      <c r="B3866" s="110"/>
      <c r="C3866" s="110"/>
      <c r="D3866" s="110"/>
      <c r="E3866" s="110"/>
      <c r="F3866" s="110"/>
      <c r="G3866" s="110"/>
      <c r="H3866" s="109"/>
      <c r="I3866" s="109"/>
      <c r="J3866" s="109"/>
      <c r="K3866" s="109"/>
      <c r="L3866" s="107" t="str">
        <f>IF(COUNTA('Master Tables'!$A3866:$C3866)=0,"",IF(COUNTA('Master Tables'!$D3866:$E3866,'Master Tables'!$I3866)=3,"Yes","No"))</f>
        <v/>
      </c>
      <c r="M3866" s="107">
        <f>COUNTA('Master Tables'!$D3866:$E3866,'Master Tables'!$I3866)+IF('Master Tables'!$J3866="Yes",1,0)</f>
        <v>0</v>
      </c>
      <c r="N3866" s="108">
        <f>IF('Master Tables'!$M3866&gt;0,4,0)</f>
        <v>0</v>
      </c>
    </row>
    <row r="3867" spans="1:14">
      <c r="A3867" s="109"/>
      <c r="B3867" s="110"/>
      <c r="C3867" s="110"/>
      <c r="D3867" s="110"/>
      <c r="E3867" s="110"/>
      <c r="F3867" s="110"/>
      <c r="G3867" s="110"/>
      <c r="H3867" s="109"/>
      <c r="I3867" s="109"/>
      <c r="J3867" s="109"/>
      <c r="K3867" s="109"/>
      <c r="L3867" s="107" t="str">
        <f>IF(COUNTA('Master Tables'!$A3867:$C3867)=0,"",IF(COUNTA('Master Tables'!$D3867:$E3867,'Master Tables'!$I3867)=3,"Yes","No"))</f>
        <v/>
      </c>
      <c r="M3867" s="107">
        <f>COUNTA('Master Tables'!$D3867:$E3867,'Master Tables'!$I3867)+IF('Master Tables'!$J3867="Yes",1,0)</f>
        <v>0</v>
      </c>
      <c r="N3867" s="108">
        <f>IF('Master Tables'!$M3867&gt;0,4,0)</f>
        <v>0</v>
      </c>
    </row>
    <row r="3868" spans="1:14">
      <c r="A3868" s="109"/>
      <c r="B3868" s="110"/>
      <c r="C3868" s="110"/>
      <c r="D3868" s="110"/>
      <c r="E3868" s="110"/>
      <c r="F3868" s="110"/>
      <c r="G3868" s="110"/>
      <c r="H3868" s="109"/>
      <c r="I3868" s="109"/>
      <c r="J3868" s="109"/>
      <c r="K3868" s="109"/>
      <c r="L3868" s="107" t="str">
        <f>IF(COUNTA('Master Tables'!$A3868:$C3868)=0,"",IF(COUNTA('Master Tables'!$D3868:$E3868,'Master Tables'!$I3868)=3,"Yes","No"))</f>
        <v/>
      </c>
      <c r="M3868" s="107">
        <f>COUNTA('Master Tables'!$D3868:$E3868,'Master Tables'!$I3868)+IF('Master Tables'!$J3868="Yes",1,0)</f>
        <v>0</v>
      </c>
      <c r="N3868" s="108">
        <f>IF('Master Tables'!$M3868&gt;0,4,0)</f>
        <v>0</v>
      </c>
    </row>
    <row r="3869" spans="1:14">
      <c r="A3869" s="109"/>
      <c r="B3869" s="110"/>
      <c r="C3869" s="110"/>
      <c r="D3869" s="110"/>
      <c r="E3869" s="110"/>
      <c r="F3869" s="110"/>
      <c r="G3869" s="110"/>
      <c r="H3869" s="109"/>
      <c r="I3869" s="109"/>
      <c r="J3869" s="109"/>
      <c r="K3869" s="109"/>
      <c r="L3869" s="107" t="str">
        <f>IF(COUNTA('Master Tables'!$A3869:$C3869)=0,"",IF(COUNTA('Master Tables'!$D3869:$E3869,'Master Tables'!$I3869)=3,"Yes","No"))</f>
        <v/>
      </c>
      <c r="M3869" s="107">
        <f>COUNTA('Master Tables'!$D3869:$E3869,'Master Tables'!$I3869)+IF('Master Tables'!$J3869="Yes",1,0)</f>
        <v>0</v>
      </c>
      <c r="N3869" s="108">
        <f>IF('Master Tables'!$M3869&gt;0,4,0)</f>
        <v>0</v>
      </c>
    </row>
    <row r="3870" spans="1:14">
      <c r="A3870" s="109"/>
      <c r="B3870" s="110"/>
      <c r="C3870" s="110"/>
      <c r="D3870" s="110"/>
      <c r="E3870" s="110"/>
      <c r="F3870" s="110"/>
      <c r="G3870" s="110"/>
      <c r="H3870" s="109"/>
      <c r="I3870" s="109"/>
      <c r="J3870" s="109"/>
      <c r="K3870" s="109"/>
      <c r="L3870" s="107" t="str">
        <f>IF(COUNTA('Master Tables'!$A3870:$C3870)=0,"",IF(COUNTA('Master Tables'!$D3870:$E3870,'Master Tables'!$I3870)=3,"Yes","No"))</f>
        <v/>
      </c>
      <c r="M3870" s="107">
        <f>COUNTA('Master Tables'!$D3870:$E3870,'Master Tables'!$I3870)+IF('Master Tables'!$J3870="Yes",1,0)</f>
        <v>0</v>
      </c>
      <c r="N3870" s="108">
        <f>IF('Master Tables'!$M3870&gt;0,4,0)</f>
        <v>0</v>
      </c>
    </row>
    <row r="3871" spans="1:14">
      <c r="A3871" s="109"/>
      <c r="B3871" s="110"/>
      <c r="C3871" s="110"/>
      <c r="D3871" s="110"/>
      <c r="E3871" s="110"/>
      <c r="F3871" s="110"/>
      <c r="G3871" s="110"/>
      <c r="H3871" s="109"/>
      <c r="I3871" s="109"/>
      <c r="J3871" s="109"/>
      <c r="K3871" s="109"/>
      <c r="L3871" s="107" t="str">
        <f>IF(COUNTA('Master Tables'!$A3871:$C3871)=0,"",IF(COUNTA('Master Tables'!$D3871:$E3871,'Master Tables'!$I3871)=3,"Yes","No"))</f>
        <v/>
      </c>
      <c r="M3871" s="107">
        <f>COUNTA('Master Tables'!$D3871:$E3871,'Master Tables'!$I3871)+IF('Master Tables'!$J3871="Yes",1,0)</f>
        <v>0</v>
      </c>
      <c r="N3871" s="108">
        <f>IF('Master Tables'!$M3871&gt;0,4,0)</f>
        <v>0</v>
      </c>
    </row>
    <row r="3872" spans="1:14">
      <c r="A3872" s="109"/>
      <c r="B3872" s="110"/>
      <c r="C3872" s="110"/>
      <c r="D3872" s="110"/>
      <c r="E3872" s="110"/>
      <c r="F3872" s="110"/>
      <c r="G3872" s="110"/>
      <c r="H3872" s="109"/>
      <c r="I3872" s="109"/>
      <c r="J3872" s="109"/>
      <c r="K3872" s="109"/>
      <c r="L3872" s="107" t="str">
        <f>IF(COUNTA('Master Tables'!$A3872:$C3872)=0,"",IF(COUNTA('Master Tables'!$D3872:$E3872,'Master Tables'!$I3872)=3,"Yes","No"))</f>
        <v/>
      </c>
      <c r="M3872" s="107">
        <f>COUNTA('Master Tables'!$D3872:$E3872,'Master Tables'!$I3872)+IF('Master Tables'!$J3872="Yes",1,0)</f>
        <v>0</v>
      </c>
      <c r="N3872" s="108">
        <f>IF('Master Tables'!$M3872&gt;0,4,0)</f>
        <v>0</v>
      </c>
    </row>
    <row r="3873" spans="1:14">
      <c r="A3873" s="109"/>
      <c r="B3873" s="110"/>
      <c r="C3873" s="110"/>
      <c r="D3873" s="110"/>
      <c r="E3873" s="110"/>
      <c r="F3873" s="110"/>
      <c r="G3873" s="110"/>
      <c r="H3873" s="109"/>
      <c r="I3873" s="109"/>
      <c r="J3873" s="109"/>
      <c r="K3873" s="109"/>
      <c r="L3873" s="107" t="str">
        <f>IF(COUNTA('Master Tables'!$A3873:$C3873)=0,"",IF(COUNTA('Master Tables'!$D3873:$E3873,'Master Tables'!$I3873)=3,"Yes","No"))</f>
        <v/>
      </c>
      <c r="M3873" s="107">
        <f>COUNTA('Master Tables'!$D3873:$E3873,'Master Tables'!$I3873)+IF('Master Tables'!$J3873="Yes",1,0)</f>
        <v>0</v>
      </c>
      <c r="N3873" s="108">
        <f>IF('Master Tables'!$M3873&gt;0,4,0)</f>
        <v>0</v>
      </c>
    </row>
    <row r="3874" spans="1:14">
      <c r="A3874" s="109"/>
      <c r="B3874" s="110"/>
      <c r="C3874" s="110"/>
      <c r="D3874" s="110"/>
      <c r="E3874" s="110"/>
      <c r="F3874" s="110"/>
      <c r="G3874" s="110"/>
      <c r="H3874" s="109"/>
      <c r="I3874" s="109"/>
      <c r="J3874" s="109"/>
      <c r="K3874" s="109"/>
      <c r="L3874" s="107" t="str">
        <f>IF(COUNTA('Master Tables'!$A3874:$C3874)=0,"",IF(COUNTA('Master Tables'!$D3874:$E3874,'Master Tables'!$I3874)=3,"Yes","No"))</f>
        <v/>
      </c>
      <c r="M3874" s="107">
        <f>COUNTA('Master Tables'!$D3874:$E3874,'Master Tables'!$I3874)+IF('Master Tables'!$J3874="Yes",1,0)</f>
        <v>0</v>
      </c>
      <c r="N3874" s="108">
        <f>IF('Master Tables'!$M3874&gt;0,4,0)</f>
        <v>0</v>
      </c>
    </row>
    <row r="3875" spans="1:14">
      <c r="A3875" s="109"/>
      <c r="B3875" s="110"/>
      <c r="C3875" s="110"/>
      <c r="D3875" s="110"/>
      <c r="E3875" s="110"/>
      <c r="F3875" s="110"/>
      <c r="G3875" s="110"/>
      <c r="H3875" s="109"/>
      <c r="I3875" s="109"/>
      <c r="J3875" s="109"/>
      <c r="K3875" s="109"/>
      <c r="L3875" s="107" t="str">
        <f>IF(COUNTA('Master Tables'!$A3875:$C3875)=0,"",IF(COUNTA('Master Tables'!$D3875:$E3875,'Master Tables'!$I3875)=3,"Yes","No"))</f>
        <v/>
      </c>
      <c r="M3875" s="107">
        <f>COUNTA('Master Tables'!$D3875:$E3875,'Master Tables'!$I3875)+IF('Master Tables'!$J3875="Yes",1,0)</f>
        <v>0</v>
      </c>
      <c r="N3875" s="108">
        <f>IF('Master Tables'!$M3875&gt;0,4,0)</f>
        <v>0</v>
      </c>
    </row>
    <row r="3876" spans="1:14">
      <c r="A3876" s="109"/>
      <c r="B3876" s="110"/>
      <c r="C3876" s="110"/>
      <c r="D3876" s="110"/>
      <c r="E3876" s="110"/>
      <c r="F3876" s="110"/>
      <c r="G3876" s="110"/>
      <c r="H3876" s="109"/>
      <c r="I3876" s="109"/>
      <c r="J3876" s="109"/>
      <c r="K3876" s="109"/>
      <c r="L3876" s="107" t="str">
        <f>IF(COUNTA('Master Tables'!$A3876:$C3876)=0,"",IF(COUNTA('Master Tables'!$D3876:$E3876,'Master Tables'!$I3876)=3,"Yes","No"))</f>
        <v/>
      </c>
      <c r="M3876" s="107">
        <f>COUNTA('Master Tables'!$D3876:$E3876,'Master Tables'!$I3876)+IF('Master Tables'!$J3876="Yes",1,0)</f>
        <v>0</v>
      </c>
      <c r="N3876" s="108">
        <f>IF('Master Tables'!$M3876&gt;0,4,0)</f>
        <v>0</v>
      </c>
    </row>
    <row r="3877" spans="1:14">
      <c r="A3877" s="109"/>
      <c r="B3877" s="110"/>
      <c r="C3877" s="110"/>
      <c r="D3877" s="110"/>
      <c r="E3877" s="110"/>
      <c r="F3877" s="110"/>
      <c r="G3877" s="110"/>
      <c r="H3877" s="109"/>
      <c r="I3877" s="109"/>
      <c r="J3877" s="109"/>
      <c r="K3877" s="109"/>
      <c r="L3877" s="107" t="str">
        <f>IF(COUNTA('Master Tables'!$A3877:$C3877)=0,"",IF(COUNTA('Master Tables'!$D3877:$E3877,'Master Tables'!$I3877)=3,"Yes","No"))</f>
        <v/>
      </c>
      <c r="M3877" s="107">
        <f>COUNTA('Master Tables'!$D3877:$E3877,'Master Tables'!$I3877)+IF('Master Tables'!$J3877="Yes",1,0)</f>
        <v>0</v>
      </c>
      <c r="N3877" s="108">
        <f>IF('Master Tables'!$M3877&gt;0,4,0)</f>
        <v>0</v>
      </c>
    </row>
    <row r="3878" spans="1:14">
      <c r="A3878" s="109"/>
      <c r="B3878" s="110"/>
      <c r="C3878" s="110"/>
      <c r="D3878" s="110"/>
      <c r="E3878" s="110"/>
      <c r="F3878" s="110"/>
      <c r="G3878" s="110"/>
      <c r="H3878" s="109"/>
      <c r="I3878" s="109"/>
      <c r="J3878" s="109"/>
      <c r="K3878" s="109"/>
      <c r="L3878" s="107" t="str">
        <f>IF(COUNTA('Master Tables'!$A3878:$C3878)=0,"",IF(COUNTA('Master Tables'!$D3878:$E3878,'Master Tables'!$I3878)=3,"Yes","No"))</f>
        <v/>
      </c>
      <c r="M3878" s="107">
        <f>COUNTA('Master Tables'!$D3878:$E3878,'Master Tables'!$I3878)+IF('Master Tables'!$J3878="Yes",1,0)</f>
        <v>0</v>
      </c>
      <c r="N3878" s="108">
        <f>IF('Master Tables'!$M3878&gt;0,4,0)</f>
        <v>0</v>
      </c>
    </row>
    <row r="3879" spans="1:14">
      <c r="A3879" s="109"/>
      <c r="B3879" s="110"/>
      <c r="C3879" s="110"/>
      <c r="D3879" s="110"/>
      <c r="E3879" s="110"/>
      <c r="F3879" s="110"/>
      <c r="G3879" s="110"/>
      <c r="H3879" s="109"/>
      <c r="I3879" s="109"/>
      <c r="J3879" s="109"/>
      <c r="K3879" s="109"/>
      <c r="L3879" s="107" t="str">
        <f>IF(COUNTA('Master Tables'!$A3879:$C3879)=0,"",IF(COUNTA('Master Tables'!$D3879:$E3879,'Master Tables'!$I3879)=3,"Yes","No"))</f>
        <v/>
      </c>
      <c r="M3879" s="107">
        <f>COUNTA('Master Tables'!$D3879:$E3879,'Master Tables'!$I3879)+IF('Master Tables'!$J3879="Yes",1,0)</f>
        <v>0</v>
      </c>
      <c r="N3879" s="108">
        <f>IF('Master Tables'!$M3879&gt;0,4,0)</f>
        <v>0</v>
      </c>
    </row>
    <row r="3880" spans="1:14">
      <c r="A3880" s="109"/>
      <c r="B3880" s="110"/>
      <c r="C3880" s="110"/>
      <c r="D3880" s="110"/>
      <c r="E3880" s="110"/>
      <c r="F3880" s="110"/>
      <c r="G3880" s="110"/>
      <c r="H3880" s="109"/>
      <c r="I3880" s="109"/>
      <c r="J3880" s="109"/>
      <c r="K3880" s="109"/>
      <c r="L3880" s="107" t="str">
        <f>IF(COUNTA('Master Tables'!$A3880:$C3880)=0,"",IF(COUNTA('Master Tables'!$D3880:$E3880,'Master Tables'!$I3880)=3,"Yes","No"))</f>
        <v/>
      </c>
      <c r="M3880" s="107">
        <f>COUNTA('Master Tables'!$D3880:$E3880,'Master Tables'!$I3880)+IF('Master Tables'!$J3880="Yes",1,0)</f>
        <v>0</v>
      </c>
      <c r="N3880" s="108">
        <f>IF('Master Tables'!$M3880&gt;0,4,0)</f>
        <v>0</v>
      </c>
    </row>
    <row r="3881" spans="1:14">
      <c r="A3881" s="109"/>
      <c r="B3881" s="110"/>
      <c r="C3881" s="110"/>
      <c r="D3881" s="110"/>
      <c r="E3881" s="110"/>
      <c r="F3881" s="110"/>
      <c r="G3881" s="110"/>
      <c r="H3881" s="109"/>
      <c r="I3881" s="109"/>
      <c r="J3881" s="109"/>
      <c r="K3881" s="109"/>
      <c r="L3881" s="107" t="str">
        <f>IF(COUNTA('Master Tables'!$A3881:$C3881)=0,"",IF(COUNTA('Master Tables'!$D3881:$E3881,'Master Tables'!$I3881)=3,"Yes","No"))</f>
        <v/>
      </c>
      <c r="M3881" s="107">
        <f>COUNTA('Master Tables'!$D3881:$E3881,'Master Tables'!$I3881)+IF('Master Tables'!$J3881="Yes",1,0)</f>
        <v>0</v>
      </c>
      <c r="N3881" s="108">
        <f>IF('Master Tables'!$M3881&gt;0,4,0)</f>
        <v>0</v>
      </c>
    </row>
    <row r="3882" spans="1:14">
      <c r="A3882" s="109"/>
      <c r="B3882" s="110"/>
      <c r="C3882" s="110"/>
      <c r="D3882" s="110"/>
      <c r="E3882" s="110"/>
      <c r="F3882" s="110"/>
      <c r="G3882" s="110"/>
      <c r="H3882" s="109"/>
      <c r="I3882" s="109"/>
      <c r="J3882" s="109"/>
      <c r="K3882" s="109"/>
      <c r="L3882" s="107" t="str">
        <f>IF(COUNTA('Master Tables'!$A3882:$C3882)=0,"",IF(COUNTA('Master Tables'!$D3882:$E3882,'Master Tables'!$I3882)=3,"Yes","No"))</f>
        <v/>
      </c>
      <c r="M3882" s="107">
        <f>COUNTA('Master Tables'!$D3882:$E3882,'Master Tables'!$I3882)+IF('Master Tables'!$J3882="Yes",1,0)</f>
        <v>0</v>
      </c>
      <c r="N3882" s="108">
        <f>IF('Master Tables'!$M3882&gt;0,4,0)</f>
        <v>0</v>
      </c>
    </row>
    <row r="3883" spans="1:14">
      <c r="A3883" s="109"/>
      <c r="B3883" s="110"/>
      <c r="C3883" s="110"/>
      <c r="D3883" s="110"/>
      <c r="E3883" s="110"/>
      <c r="F3883" s="110"/>
      <c r="G3883" s="110"/>
      <c r="H3883" s="109"/>
      <c r="I3883" s="109"/>
      <c r="J3883" s="109"/>
      <c r="K3883" s="109"/>
      <c r="L3883" s="107" t="str">
        <f>IF(COUNTA('Master Tables'!$A3883:$C3883)=0,"",IF(COUNTA('Master Tables'!$D3883:$E3883,'Master Tables'!$I3883)=3,"Yes","No"))</f>
        <v/>
      </c>
      <c r="M3883" s="107">
        <f>COUNTA('Master Tables'!$D3883:$E3883,'Master Tables'!$I3883)+IF('Master Tables'!$J3883="Yes",1,0)</f>
        <v>0</v>
      </c>
      <c r="N3883" s="108">
        <f>IF('Master Tables'!$M3883&gt;0,4,0)</f>
        <v>0</v>
      </c>
    </row>
    <row r="3884" spans="1:14">
      <c r="A3884" s="109"/>
      <c r="B3884" s="110"/>
      <c r="C3884" s="110"/>
      <c r="D3884" s="110"/>
      <c r="E3884" s="110"/>
      <c r="F3884" s="110"/>
      <c r="G3884" s="110"/>
      <c r="H3884" s="109"/>
      <c r="I3884" s="109"/>
      <c r="J3884" s="109"/>
      <c r="K3884" s="109"/>
      <c r="L3884" s="107" t="str">
        <f>IF(COUNTA('Master Tables'!$A3884:$C3884)=0,"",IF(COUNTA('Master Tables'!$D3884:$E3884,'Master Tables'!$I3884)=3,"Yes","No"))</f>
        <v/>
      </c>
      <c r="M3884" s="107">
        <f>COUNTA('Master Tables'!$D3884:$E3884,'Master Tables'!$I3884)+IF('Master Tables'!$J3884="Yes",1,0)</f>
        <v>0</v>
      </c>
      <c r="N3884" s="108">
        <f>IF('Master Tables'!$M3884&gt;0,4,0)</f>
        <v>0</v>
      </c>
    </row>
    <row r="3885" spans="1:14">
      <c r="A3885" s="109"/>
      <c r="B3885" s="110"/>
      <c r="C3885" s="110"/>
      <c r="D3885" s="110"/>
      <c r="E3885" s="110"/>
      <c r="F3885" s="110"/>
      <c r="G3885" s="110"/>
      <c r="H3885" s="109"/>
      <c r="I3885" s="109"/>
      <c r="J3885" s="109"/>
      <c r="K3885" s="109"/>
      <c r="L3885" s="107" t="str">
        <f>IF(COUNTA('Master Tables'!$A3885:$C3885)=0,"",IF(COUNTA('Master Tables'!$D3885:$E3885,'Master Tables'!$I3885)=3,"Yes","No"))</f>
        <v/>
      </c>
      <c r="M3885" s="107">
        <f>COUNTA('Master Tables'!$D3885:$E3885,'Master Tables'!$I3885)+IF('Master Tables'!$J3885="Yes",1,0)</f>
        <v>0</v>
      </c>
      <c r="N3885" s="108">
        <f>IF('Master Tables'!$M3885&gt;0,4,0)</f>
        <v>0</v>
      </c>
    </row>
    <row r="3886" spans="1:14">
      <c r="A3886" s="109"/>
      <c r="B3886" s="110"/>
      <c r="C3886" s="110"/>
      <c r="D3886" s="110"/>
      <c r="E3886" s="110"/>
      <c r="F3886" s="110"/>
      <c r="G3886" s="110"/>
      <c r="H3886" s="109"/>
      <c r="I3886" s="109"/>
      <c r="J3886" s="109"/>
      <c r="K3886" s="109"/>
      <c r="L3886" s="107" t="str">
        <f>IF(COUNTA('Master Tables'!$A3886:$C3886)=0,"",IF(COUNTA('Master Tables'!$D3886:$E3886,'Master Tables'!$I3886)=3,"Yes","No"))</f>
        <v/>
      </c>
      <c r="M3886" s="107">
        <f>COUNTA('Master Tables'!$D3886:$E3886,'Master Tables'!$I3886)+IF('Master Tables'!$J3886="Yes",1,0)</f>
        <v>0</v>
      </c>
      <c r="N3886" s="108">
        <f>IF('Master Tables'!$M3886&gt;0,4,0)</f>
        <v>0</v>
      </c>
    </row>
    <row r="3887" spans="1:14">
      <c r="A3887" s="109"/>
      <c r="B3887" s="110"/>
      <c r="C3887" s="110"/>
      <c r="D3887" s="110"/>
      <c r="E3887" s="110"/>
      <c r="F3887" s="110"/>
      <c r="G3887" s="110"/>
      <c r="H3887" s="109"/>
      <c r="I3887" s="109"/>
      <c r="J3887" s="109"/>
      <c r="K3887" s="109"/>
      <c r="L3887" s="107" t="str">
        <f>IF(COUNTA('Master Tables'!$A3887:$C3887)=0,"",IF(COUNTA('Master Tables'!$D3887:$E3887,'Master Tables'!$I3887)=3,"Yes","No"))</f>
        <v/>
      </c>
      <c r="M3887" s="107">
        <f>COUNTA('Master Tables'!$D3887:$E3887,'Master Tables'!$I3887)+IF('Master Tables'!$J3887="Yes",1,0)</f>
        <v>0</v>
      </c>
      <c r="N3887" s="108">
        <f>IF('Master Tables'!$M3887&gt;0,4,0)</f>
        <v>0</v>
      </c>
    </row>
    <row r="3888" spans="1:14">
      <c r="A3888" s="109"/>
      <c r="B3888" s="110"/>
      <c r="C3888" s="110"/>
      <c r="D3888" s="110"/>
      <c r="E3888" s="110"/>
      <c r="F3888" s="110"/>
      <c r="G3888" s="110"/>
      <c r="H3888" s="109"/>
      <c r="I3888" s="109"/>
      <c r="J3888" s="109"/>
      <c r="K3888" s="109"/>
      <c r="L3888" s="107" t="str">
        <f>IF(COUNTA('Master Tables'!$A3888:$C3888)=0,"",IF(COUNTA('Master Tables'!$D3888:$E3888,'Master Tables'!$I3888)=3,"Yes","No"))</f>
        <v/>
      </c>
      <c r="M3888" s="107">
        <f>COUNTA('Master Tables'!$D3888:$E3888,'Master Tables'!$I3888)+IF('Master Tables'!$J3888="Yes",1,0)</f>
        <v>0</v>
      </c>
      <c r="N3888" s="108">
        <f>IF('Master Tables'!$M3888&gt;0,4,0)</f>
        <v>0</v>
      </c>
    </row>
    <row r="3889" spans="1:14">
      <c r="A3889" s="109"/>
      <c r="B3889" s="110"/>
      <c r="C3889" s="110"/>
      <c r="D3889" s="110"/>
      <c r="E3889" s="110"/>
      <c r="F3889" s="110"/>
      <c r="G3889" s="110"/>
      <c r="H3889" s="109"/>
      <c r="I3889" s="109"/>
      <c r="J3889" s="109"/>
      <c r="K3889" s="109"/>
      <c r="L3889" s="107" t="str">
        <f>IF(COUNTA('Master Tables'!$A3889:$C3889)=0,"",IF(COUNTA('Master Tables'!$D3889:$E3889,'Master Tables'!$I3889)=3,"Yes","No"))</f>
        <v/>
      </c>
      <c r="M3889" s="107">
        <f>COUNTA('Master Tables'!$D3889:$E3889,'Master Tables'!$I3889)+IF('Master Tables'!$J3889="Yes",1,0)</f>
        <v>0</v>
      </c>
      <c r="N3889" s="108">
        <f>IF('Master Tables'!$M3889&gt;0,4,0)</f>
        <v>0</v>
      </c>
    </row>
    <row r="3890" spans="1:14">
      <c r="A3890" s="109"/>
      <c r="B3890" s="110"/>
      <c r="C3890" s="110"/>
      <c r="D3890" s="110"/>
      <c r="E3890" s="110"/>
      <c r="F3890" s="110"/>
      <c r="G3890" s="110"/>
      <c r="H3890" s="109"/>
      <c r="I3890" s="109"/>
      <c r="J3890" s="109"/>
      <c r="K3890" s="109"/>
      <c r="L3890" s="107" t="str">
        <f>IF(COUNTA('Master Tables'!$A3890:$C3890)=0,"",IF(COUNTA('Master Tables'!$D3890:$E3890,'Master Tables'!$I3890)=3,"Yes","No"))</f>
        <v/>
      </c>
      <c r="M3890" s="107">
        <f>COUNTA('Master Tables'!$D3890:$E3890,'Master Tables'!$I3890)+IF('Master Tables'!$J3890="Yes",1,0)</f>
        <v>0</v>
      </c>
      <c r="N3890" s="108">
        <f>IF('Master Tables'!$M3890&gt;0,4,0)</f>
        <v>0</v>
      </c>
    </row>
    <row r="3891" spans="1:14">
      <c r="A3891" s="109"/>
      <c r="B3891" s="110"/>
      <c r="C3891" s="110"/>
      <c r="D3891" s="110"/>
      <c r="E3891" s="110"/>
      <c r="F3891" s="110"/>
      <c r="G3891" s="110"/>
      <c r="H3891" s="109"/>
      <c r="I3891" s="109"/>
      <c r="J3891" s="109"/>
      <c r="K3891" s="109"/>
      <c r="L3891" s="107" t="str">
        <f>IF(COUNTA('Master Tables'!$A3891:$C3891)=0,"",IF(COUNTA('Master Tables'!$D3891:$E3891,'Master Tables'!$I3891)=3,"Yes","No"))</f>
        <v/>
      </c>
      <c r="M3891" s="107">
        <f>COUNTA('Master Tables'!$D3891:$E3891,'Master Tables'!$I3891)+IF('Master Tables'!$J3891="Yes",1,0)</f>
        <v>0</v>
      </c>
      <c r="N3891" s="108">
        <f>IF('Master Tables'!$M3891&gt;0,4,0)</f>
        <v>0</v>
      </c>
    </row>
    <row r="3892" spans="1:14">
      <c r="A3892" s="109"/>
      <c r="B3892" s="110"/>
      <c r="C3892" s="110"/>
      <c r="D3892" s="110"/>
      <c r="E3892" s="110"/>
      <c r="F3892" s="110"/>
      <c r="G3892" s="110"/>
      <c r="H3892" s="109"/>
      <c r="I3892" s="109"/>
      <c r="J3892" s="109"/>
      <c r="K3892" s="109"/>
      <c r="L3892" s="107" t="str">
        <f>IF(COUNTA('Master Tables'!$A3892:$C3892)=0,"",IF(COUNTA('Master Tables'!$D3892:$E3892,'Master Tables'!$I3892)=3,"Yes","No"))</f>
        <v/>
      </c>
      <c r="M3892" s="107">
        <f>COUNTA('Master Tables'!$D3892:$E3892,'Master Tables'!$I3892)+IF('Master Tables'!$J3892="Yes",1,0)</f>
        <v>0</v>
      </c>
      <c r="N3892" s="108">
        <f>IF('Master Tables'!$M3892&gt;0,4,0)</f>
        <v>0</v>
      </c>
    </row>
    <row r="3893" spans="1:14">
      <c r="A3893" s="109"/>
      <c r="B3893" s="110"/>
      <c r="C3893" s="110"/>
      <c r="D3893" s="110"/>
      <c r="E3893" s="110"/>
      <c r="F3893" s="110"/>
      <c r="G3893" s="110"/>
      <c r="H3893" s="109"/>
      <c r="I3893" s="109"/>
      <c r="J3893" s="109"/>
      <c r="K3893" s="109"/>
      <c r="L3893" s="107" t="str">
        <f>IF(COUNTA('Master Tables'!$A3893:$C3893)=0,"",IF(COUNTA('Master Tables'!$D3893:$E3893,'Master Tables'!$I3893)=3,"Yes","No"))</f>
        <v/>
      </c>
      <c r="M3893" s="107">
        <f>COUNTA('Master Tables'!$D3893:$E3893,'Master Tables'!$I3893)+IF('Master Tables'!$J3893="Yes",1,0)</f>
        <v>0</v>
      </c>
      <c r="N3893" s="108">
        <f>IF('Master Tables'!$M3893&gt;0,4,0)</f>
        <v>0</v>
      </c>
    </row>
    <row r="3894" spans="1:14">
      <c r="A3894" s="109"/>
      <c r="B3894" s="110"/>
      <c r="C3894" s="110"/>
      <c r="D3894" s="110"/>
      <c r="E3894" s="110"/>
      <c r="F3894" s="110"/>
      <c r="G3894" s="110"/>
      <c r="H3894" s="109"/>
      <c r="I3894" s="109"/>
      <c r="J3894" s="109"/>
      <c r="K3894" s="109"/>
      <c r="L3894" s="107" t="str">
        <f>IF(COUNTA('Master Tables'!$A3894:$C3894)=0,"",IF(COUNTA('Master Tables'!$D3894:$E3894,'Master Tables'!$I3894)=3,"Yes","No"))</f>
        <v/>
      </c>
      <c r="M3894" s="107">
        <f>COUNTA('Master Tables'!$D3894:$E3894,'Master Tables'!$I3894)+IF('Master Tables'!$J3894="Yes",1,0)</f>
        <v>0</v>
      </c>
      <c r="N3894" s="108">
        <f>IF('Master Tables'!$M3894&gt;0,4,0)</f>
        <v>0</v>
      </c>
    </row>
    <row r="3895" spans="1:14">
      <c r="A3895" s="109"/>
      <c r="B3895" s="110"/>
      <c r="C3895" s="110"/>
      <c r="D3895" s="110"/>
      <c r="E3895" s="110"/>
      <c r="F3895" s="110"/>
      <c r="G3895" s="110"/>
      <c r="H3895" s="109"/>
      <c r="I3895" s="109"/>
      <c r="J3895" s="109"/>
      <c r="K3895" s="109"/>
      <c r="L3895" s="107" t="str">
        <f>IF(COUNTA('Master Tables'!$A3895:$C3895)=0,"",IF(COUNTA('Master Tables'!$D3895:$E3895,'Master Tables'!$I3895)=3,"Yes","No"))</f>
        <v/>
      </c>
      <c r="M3895" s="107">
        <f>COUNTA('Master Tables'!$D3895:$E3895,'Master Tables'!$I3895)+IF('Master Tables'!$J3895="Yes",1,0)</f>
        <v>0</v>
      </c>
      <c r="N3895" s="108">
        <f>IF('Master Tables'!$M3895&gt;0,4,0)</f>
        <v>0</v>
      </c>
    </row>
    <row r="3896" spans="1:14">
      <c r="A3896" s="109"/>
      <c r="B3896" s="110"/>
      <c r="C3896" s="110"/>
      <c r="D3896" s="110"/>
      <c r="E3896" s="110"/>
      <c r="F3896" s="110"/>
      <c r="G3896" s="110"/>
      <c r="H3896" s="109"/>
      <c r="I3896" s="109"/>
      <c r="J3896" s="109"/>
      <c r="K3896" s="109"/>
      <c r="L3896" s="107" t="str">
        <f>IF(COUNTA('Master Tables'!$A3896:$C3896)=0,"",IF(COUNTA('Master Tables'!$D3896:$E3896,'Master Tables'!$I3896)=3,"Yes","No"))</f>
        <v/>
      </c>
      <c r="M3896" s="107">
        <f>COUNTA('Master Tables'!$D3896:$E3896,'Master Tables'!$I3896)+IF('Master Tables'!$J3896="Yes",1,0)</f>
        <v>0</v>
      </c>
      <c r="N3896" s="108">
        <f>IF('Master Tables'!$M3896&gt;0,4,0)</f>
        <v>0</v>
      </c>
    </row>
    <row r="3897" spans="1:14">
      <c r="A3897" s="109"/>
      <c r="B3897" s="110"/>
      <c r="C3897" s="110"/>
      <c r="D3897" s="110"/>
      <c r="E3897" s="110"/>
      <c r="F3897" s="110"/>
      <c r="G3897" s="110"/>
      <c r="H3897" s="109"/>
      <c r="I3897" s="109"/>
      <c r="J3897" s="109"/>
      <c r="K3897" s="109"/>
      <c r="L3897" s="107" t="str">
        <f>IF(COUNTA('Master Tables'!$A3897:$C3897)=0,"",IF(COUNTA('Master Tables'!$D3897:$E3897,'Master Tables'!$I3897)=3,"Yes","No"))</f>
        <v/>
      </c>
      <c r="M3897" s="107">
        <f>COUNTA('Master Tables'!$D3897:$E3897,'Master Tables'!$I3897)+IF('Master Tables'!$J3897="Yes",1,0)</f>
        <v>0</v>
      </c>
      <c r="N3897" s="108">
        <f>IF('Master Tables'!$M3897&gt;0,4,0)</f>
        <v>0</v>
      </c>
    </row>
    <row r="3898" spans="1:14">
      <c r="A3898" s="109"/>
      <c r="B3898" s="110"/>
      <c r="C3898" s="110"/>
      <c r="D3898" s="110"/>
      <c r="E3898" s="110"/>
      <c r="F3898" s="110"/>
      <c r="G3898" s="110"/>
      <c r="H3898" s="109"/>
      <c r="I3898" s="109"/>
      <c r="J3898" s="109"/>
      <c r="K3898" s="109"/>
      <c r="L3898" s="107" t="str">
        <f>IF(COUNTA('Master Tables'!$A3898:$C3898)=0,"",IF(COUNTA('Master Tables'!$D3898:$E3898,'Master Tables'!$I3898)=3,"Yes","No"))</f>
        <v/>
      </c>
      <c r="M3898" s="107">
        <f>COUNTA('Master Tables'!$D3898:$E3898,'Master Tables'!$I3898)+IF('Master Tables'!$J3898="Yes",1,0)</f>
        <v>0</v>
      </c>
      <c r="N3898" s="108">
        <f>IF('Master Tables'!$M3898&gt;0,4,0)</f>
        <v>0</v>
      </c>
    </row>
    <row r="3899" spans="1:14">
      <c r="A3899" s="109"/>
      <c r="B3899" s="110"/>
      <c r="C3899" s="110"/>
      <c r="D3899" s="110"/>
      <c r="E3899" s="110"/>
      <c r="F3899" s="110"/>
      <c r="G3899" s="110"/>
      <c r="H3899" s="109"/>
      <c r="I3899" s="109"/>
      <c r="J3899" s="109"/>
      <c r="K3899" s="109"/>
      <c r="L3899" s="107" t="str">
        <f>IF(COUNTA('Master Tables'!$A3899:$C3899)=0,"",IF(COUNTA('Master Tables'!$D3899:$E3899,'Master Tables'!$I3899)=3,"Yes","No"))</f>
        <v/>
      </c>
      <c r="M3899" s="107">
        <f>COUNTA('Master Tables'!$D3899:$E3899,'Master Tables'!$I3899)+IF('Master Tables'!$J3899="Yes",1,0)</f>
        <v>0</v>
      </c>
      <c r="N3899" s="108">
        <f>IF('Master Tables'!$M3899&gt;0,4,0)</f>
        <v>0</v>
      </c>
    </row>
    <row r="3900" spans="1:14">
      <c r="A3900" s="109"/>
      <c r="B3900" s="110"/>
      <c r="C3900" s="110"/>
      <c r="D3900" s="110"/>
      <c r="E3900" s="110"/>
      <c r="F3900" s="110"/>
      <c r="G3900" s="110"/>
      <c r="H3900" s="109"/>
      <c r="I3900" s="109"/>
      <c r="J3900" s="109"/>
      <c r="K3900" s="109"/>
      <c r="L3900" s="107" t="str">
        <f>IF(COUNTA('Master Tables'!$A3900:$C3900)=0,"",IF(COUNTA('Master Tables'!$D3900:$E3900,'Master Tables'!$I3900)=3,"Yes","No"))</f>
        <v/>
      </c>
      <c r="M3900" s="107">
        <f>COUNTA('Master Tables'!$D3900:$E3900,'Master Tables'!$I3900)+IF('Master Tables'!$J3900="Yes",1,0)</f>
        <v>0</v>
      </c>
      <c r="N3900" s="108">
        <f>IF('Master Tables'!$M3900&gt;0,4,0)</f>
        <v>0</v>
      </c>
    </row>
    <row r="3901" spans="1:14">
      <c r="A3901" s="109"/>
      <c r="B3901" s="110"/>
      <c r="C3901" s="110"/>
      <c r="D3901" s="110"/>
      <c r="E3901" s="110"/>
      <c r="F3901" s="110"/>
      <c r="G3901" s="110"/>
      <c r="H3901" s="109"/>
      <c r="I3901" s="109"/>
      <c r="J3901" s="109"/>
      <c r="K3901" s="109"/>
      <c r="L3901" s="107" t="str">
        <f>IF(COUNTA('Master Tables'!$A3901:$C3901)=0,"",IF(COUNTA('Master Tables'!$D3901:$E3901,'Master Tables'!$I3901)=3,"Yes","No"))</f>
        <v/>
      </c>
      <c r="M3901" s="107">
        <f>COUNTA('Master Tables'!$D3901:$E3901,'Master Tables'!$I3901)+IF('Master Tables'!$J3901="Yes",1,0)</f>
        <v>0</v>
      </c>
      <c r="N3901" s="108">
        <f>IF('Master Tables'!$M3901&gt;0,4,0)</f>
        <v>0</v>
      </c>
    </row>
    <row r="3902" spans="1:14">
      <c r="A3902" s="109"/>
      <c r="B3902" s="110"/>
      <c r="C3902" s="110"/>
      <c r="D3902" s="110"/>
      <c r="E3902" s="110"/>
      <c r="F3902" s="110"/>
      <c r="G3902" s="110"/>
      <c r="H3902" s="109"/>
      <c r="I3902" s="109"/>
      <c r="J3902" s="109"/>
      <c r="K3902" s="109"/>
      <c r="L3902" s="107" t="str">
        <f>IF(COUNTA('Master Tables'!$A3902:$C3902)=0,"",IF(COUNTA('Master Tables'!$D3902:$E3902,'Master Tables'!$I3902)=3,"Yes","No"))</f>
        <v/>
      </c>
      <c r="M3902" s="107">
        <f>COUNTA('Master Tables'!$D3902:$E3902,'Master Tables'!$I3902)+IF('Master Tables'!$J3902="Yes",1,0)</f>
        <v>0</v>
      </c>
      <c r="N3902" s="108">
        <f>IF('Master Tables'!$M3902&gt;0,4,0)</f>
        <v>0</v>
      </c>
    </row>
    <row r="3903" spans="1:14">
      <c r="A3903" s="109"/>
      <c r="B3903" s="110"/>
      <c r="C3903" s="110"/>
      <c r="D3903" s="110"/>
      <c r="E3903" s="110"/>
      <c r="F3903" s="110"/>
      <c r="G3903" s="110"/>
      <c r="H3903" s="109"/>
      <c r="I3903" s="109"/>
      <c r="J3903" s="109"/>
      <c r="K3903" s="109"/>
      <c r="L3903" s="107" t="str">
        <f>IF(COUNTA('Master Tables'!$A3903:$C3903)=0,"",IF(COUNTA('Master Tables'!$D3903:$E3903,'Master Tables'!$I3903)=3,"Yes","No"))</f>
        <v/>
      </c>
      <c r="M3903" s="107">
        <f>COUNTA('Master Tables'!$D3903:$E3903,'Master Tables'!$I3903)+IF('Master Tables'!$J3903="Yes",1,0)</f>
        <v>0</v>
      </c>
      <c r="N3903" s="108">
        <f>IF('Master Tables'!$M3903&gt;0,4,0)</f>
        <v>0</v>
      </c>
    </row>
    <row r="3904" spans="1:14">
      <c r="A3904" s="109"/>
      <c r="B3904" s="110"/>
      <c r="C3904" s="110"/>
      <c r="D3904" s="110"/>
      <c r="E3904" s="110"/>
      <c r="F3904" s="110"/>
      <c r="G3904" s="110"/>
      <c r="H3904" s="109"/>
      <c r="I3904" s="109"/>
      <c r="J3904" s="109"/>
      <c r="K3904" s="109"/>
      <c r="L3904" s="107" t="str">
        <f>IF(COUNTA('Master Tables'!$A3904:$C3904)=0,"",IF(COUNTA('Master Tables'!$D3904:$E3904,'Master Tables'!$I3904)=3,"Yes","No"))</f>
        <v/>
      </c>
      <c r="M3904" s="107">
        <f>COUNTA('Master Tables'!$D3904:$E3904,'Master Tables'!$I3904)+IF('Master Tables'!$J3904="Yes",1,0)</f>
        <v>0</v>
      </c>
      <c r="N3904" s="108">
        <f>IF('Master Tables'!$M3904&gt;0,4,0)</f>
        <v>0</v>
      </c>
    </row>
    <row r="3905" spans="1:14">
      <c r="A3905" s="109"/>
      <c r="B3905" s="110"/>
      <c r="C3905" s="110"/>
      <c r="D3905" s="110"/>
      <c r="E3905" s="110"/>
      <c r="F3905" s="110"/>
      <c r="G3905" s="110"/>
      <c r="H3905" s="109"/>
      <c r="I3905" s="109"/>
      <c r="J3905" s="109"/>
      <c r="K3905" s="109"/>
      <c r="L3905" s="107" t="str">
        <f>IF(COUNTA('Master Tables'!$A3905:$C3905)=0,"",IF(COUNTA('Master Tables'!$D3905:$E3905,'Master Tables'!$I3905)=3,"Yes","No"))</f>
        <v/>
      </c>
      <c r="M3905" s="107">
        <f>COUNTA('Master Tables'!$D3905:$E3905,'Master Tables'!$I3905)+IF('Master Tables'!$J3905="Yes",1,0)</f>
        <v>0</v>
      </c>
      <c r="N3905" s="108">
        <f>IF('Master Tables'!$M3905&gt;0,4,0)</f>
        <v>0</v>
      </c>
    </row>
    <row r="3906" spans="1:14">
      <c r="A3906" s="109"/>
      <c r="B3906" s="110"/>
      <c r="C3906" s="110"/>
      <c r="D3906" s="110"/>
      <c r="E3906" s="110"/>
      <c r="F3906" s="110"/>
      <c r="G3906" s="110"/>
      <c r="H3906" s="109"/>
      <c r="I3906" s="109"/>
      <c r="J3906" s="109"/>
      <c r="K3906" s="109"/>
      <c r="L3906" s="107" t="str">
        <f>IF(COUNTA('Master Tables'!$A3906:$C3906)=0,"",IF(COUNTA('Master Tables'!$D3906:$E3906,'Master Tables'!$I3906)=3,"Yes","No"))</f>
        <v/>
      </c>
      <c r="M3906" s="107">
        <f>COUNTA('Master Tables'!$D3906:$E3906,'Master Tables'!$I3906)+IF('Master Tables'!$J3906="Yes",1,0)</f>
        <v>0</v>
      </c>
      <c r="N3906" s="108">
        <f>IF('Master Tables'!$M3906&gt;0,4,0)</f>
        <v>0</v>
      </c>
    </row>
    <row r="3907" spans="1:14">
      <c r="A3907" s="109"/>
      <c r="B3907" s="110"/>
      <c r="C3907" s="110"/>
      <c r="D3907" s="110"/>
      <c r="E3907" s="110"/>
      <c r="F3907" s="110"/>
      <c r="G3907" s="110"/>
      <c r="H3907" s="109"/>
      <c r="I3907" s="109"/>
      <c r="J3907" s="109"/>
      <c r="K3907" s="109"/>
      <c r="L3907" s="107" t="str">
        <f>IF(COUNTA('Master Tables'!$A3907:$C3907)=0,"",IF(COUNTA('Master Tables'!$D3907:$E3907,'Master Tables'!$I3907)=3,"Yes","No"))</f>
        <v/>
      </c>
      <c r="M3907" s="107">
        <f>COUNTA('Master Tables'!$D3907:$E3907,'Master Tables'!$I3907)+IF('Master Tables'!$J3907="Yes",1,0)</f>
        <v>0</v>
      </c>
      <c r="N3907" s="108">
        <f>IF('Master Tables'!$M3907&gt;0,4,0)</f>
        <v>0</v>
      </c>
    </row>
    <row r="3908" spans="1:14">
      <c r="A3908" s="109"/>
      <c r="B3908" s="110"/>
      <c r="C3908" s="110"/>
      <c r="D3908" s="110"/>
      <c r="E3908" s="110"/>
      <c r="F3908" s="110"/>
      <c r="G3908" s="110"/>
      <c r="H3908" s="109"/>
      <c r="I3908" s="109"/>
      <c r="J3908" s="109"/>
      <c r="K3908" s="109"/>
      <c r="L3908" s="107" t="str">
        <f>IF(COUNTA('Master Tables'!$A3908:$C3908)=0,"",IF(COUNTA('Master Tables'!$D3908:$E3908,'Master Tables'!$I3908)=3,"Yes","No"))</f>
        <v/>
      </c>
      <c r="M3908" s="107">
        <f>COUNTA('Master Tables'!$D3908:$E3908,'Master Tables'!$I3908)+IF('Master Tables'!$J3908="Yes",1,0)</f>
        <v>0</v>
      </c>
      <c r="N3908" s="108">
        <f>IF('Master Tables'!$M3908&gt;0,4,0)</f>
        <v>0</v>
      </c>
    </row>
    <row r="3909" spans="1:14">
      <c r="A3909" s="109"/>
      <c r="B3909" s="110"/>
      <c r="C3909" s="110"/>
      <c r="D3909" s="110"/>
      <c r="E3909" s="110"/>
      <c r="F3909" s="110"/>
      <c r="G3909" s="110"/>
      <c r="H3909" s="109"/>
      <c r="I3909" s="109"/>
      <c r="J3909" s="109"/>
      <c r="K3909" s="109"/>
      <c r="L3909" s="107" t="str">
        <f>IF(COUNTA('Master Tables'!$A3909:$C3909)=0,"",IF(COUNTA('Master Tables'!$D3909:$E3909,'Master Tables'!$I3909)=3,"Yes","No"))</f>
        <v/>
      </c>
      <c r="M3909" s="107">
        <f>COUNTA('Master Tables'!$D3909:$E3909,'Master Tables'!$I3909)+IF('Master Tables'!$J3909="Yes",1,0)</f>
        <v>0</v>
      </c>
      <c r="N3909" s="108">
        <f>IF('Master Tables'!$M3909&gt;0,4,0)</f>
        <v>0</v>
      </c>
    </row>
    <row r="3910" spans="1:14">
      <c r="A3910" s="109"/>
      <c r="B3910" s="110"/>
      <c r="C3910" s="110"/>
      <c r="D3910" s="110"/>
      <c r="E3910" s="110"/>
      <c r="F3910" s="110"/>
      <c r="G3910" s="110"/>
      <c r="H3910" s="109"/>
      <c r="I3910" s="109"/>
      <c r="J3910" s="109"/>
      <c r="K3910" s="109"/>
      <c r="L3910" s="107" t="str">
        <f>IF(COUNTA('Master Tables'!$A3910:$C3910)=0,"",IF(COUNTA('Master Tables'!$D3910:$E3910,'Master Tables'!$I3910)=3,"Yes","No"))</f>
        <v/>
      </c>
      <c r="M3910" s="107">
        <f>COUNTA('Master Tables'!$D3910:$E3910,'Master Tables'!$I3910)+IF('Master Tables'!$J3910="Yes",1,0)</f>
        <v>0</v>
      </c>
      <c r="N3910" s="108">
        <f>IF('Master Tables'!$M3910&gt;0,4,0)</f>
        <v>0</v>
      </c>
    </row>
    <row r="3911" spans="1:14">
      <c r="A3911" s="109"/>
      <c r="B3911" s="110"/>
      <c r="C3911" s="110"/>
      <c r="D3911" s="110"/>
      <c r="E3911" s="110"/>
      <c r="F3911" s="110"/>
      <c r="G3911" s="110"/>
      <c r="H3911" s="109"/>
      <c r="I3911" s="109"/>
      <c r="J3911" s="109"/>
      <c r="K3911" s="109"/>
      <c r="L3911" s="107" t="str">
        <f>IF(COUNTA('Master Tables'!$A3911:$C3911)=0,"",IF(COUNTA('Master Tables'!$D3911:$E3911,'Master Tables'!$I3911)=3,"Yes","No"))</f>
        <v/>
      </c>
      <c r="M3911" s="107">
        <f>COUNTA('Master Tables'!$D3911:$E3911,'Master Tables'!$I3911)+IF('Master Tables'!$J3911="Yes",1,0)</f>
        <v>0</v>
      </c>
      <c r="N3911" s="108">
        <f>IF('Master Tables'!$M3911&gt;0,4,0)</f>
        <v>0</v>
      </c>
    </row>
    <row r="3912" spans="1:14">
      <c r="A3912" s="109"/>
      <c r="B3912" s="110"/>
      <c r="C3912" s="110"/>
      <c r="D3912" s="110"/>
      <c r="E3912" s="110"/>
      <c r="F3912" s="110"/>
      <c r="G3912" s="110"/>
      <c r="H3912" s="109"/>
      <c r="I3912" s="109"/>
      <c r="J3912" s="109"/>
      <c r="K3912" s="109"/>
      <c r="L3912" s="107" t="str">
        <f>IF(COUNTA('Master Tables'!$A3912:$C3912)=0,"",IF(COUNTA('Master Tables'!$D3912:$E3912,'Master Tables'!$I3912)=3,"Yes","No"))</f>
        <v/>
      </c>
      <c r="M3912" s="107">
        <f>COUNTA('Master Tables'!$D3912:$E3912,'Master Tables'!$I3912)+IF('Master Tables'!$J3912="Yes",1,0)</f>
        <v>0</v>
      </c>
      <c r="N3912" s="108">
        <f>IF('Master Tables'!$M3912&gt;0,4,0)</f>
        <v>0</v>
      </c>
    </row>
    <row r="3913" spans="1:14">
      <c r="A3913" s="109"/>
      <c r="B3913" s="110"/>
      <c r="C3913" s="110"/>
      <c r="D3913" s="110"/>
      <c r="E3913" s="110"/>
      <c r="F3913" s="110"/>
      <c r="G3913" s="110"/>
      <c r="H3913" s="109"/>
      <c r="I3913" s="109"/>
      <c r="J3913" s="109"/>
      <c r="K3913" s="109"/>
      <c r="L3913" s="107" t="str">
        <f>IF(COUNTA('Master Tables'!$A3913:$C3913)=0,"",IF(COUNTA('Master Tables'!$D3913:$E3913,'Master Tables'!$I3913)=3,"Yes","No"))</f>
        <v/>
      </c>
      <c r="M3913" s="107">
        <f>COUNTA('Master Tables'!$D3913:$E3913,'Master Tables'!$I3913)+IF('Master Tables'!$J3913="Yes",1,0)</f>
        <v>0</v>
      </c>
      <c r="N3913" s="108">
        <f>IF('Master Tables'!$M3913&gt;0,4,0)</f>
        <v>0</v>
      </c>
    </row>
    <row r="3914" spans="1:14">
      <c r="A3914" s="109"/>
      <c r="B3914" s="110"/>
      <c r="C3914" s="110"/>
      <c r="D3914" s="110"/>
      <c r="E3914" s="110"/>
      <c r="F3914" s="110"/>
      <c r="G3914" s="110"/>
      <c r="H3914" s="109"/>
      <c r="I3914" s="109"/>
      <c r="J3914" s="109"/>
      <c r="K3914" s="109"/>
      <c r="L3914" s="107" t="str">
        <f>IF(COUNTA('Master Tables'!$A3914:$C3914)=0,"",IF(COUNTA('Master Tables'!$D3914:$E3914,'Master Tables'!$I3914)=3,"Yes","No"))</f>
        <v/>
      </c>
      <c r="M3914" s="107">
        <f>COUNTA('Master Tables'!$D3914:$E3914,'Master Tables'!$I3914)+IF('Master Tables'!$J3914="Yes",1,0)</f>
        <v>0</v>
      </c>
      <c r="N3914" s="108">
        <f>IF('Master Tables'!$M3914&gt;0,4,0)</f>
        <v>0</v>
      </c>
    </row>
    <row r="3915" spans="1:14">
      <c r="A3915" s="109"/>
      <c r="B3915" s="110"/>
      <c r="C3915" s="110"/>
      <c r="D3915" s="110"/>
      <c r="E3915" s="110"/>
      <c r="F3915" s="110"/>
      <c r="G3915" s="110"/>
      <c r="H3915" s="109"/>
      <c r="I3915" s="109"/>
      <c r="J3915" s="109"/>
      <c r="K3915" s="109"/>
      <c r="L3915" s="107" t="str">
        <f>IF(COUNTA('Master Tables'!$A3915:$C3915)=0,"",IF(COUNTA('Master Tables'!$D3915:$E3915,'Master Tables'!$I3915)=3,"Yes","No"))</f>
        <v/>
      </c>
      <c r="M3915" s="107">
        <f>COUNTA('Master Tables'!$D3915:$E3915,'Master Tables'!$I3915)+IF('Master Tables'!$J3915="Yes",1,0)</f>
        <v>0</v>
      </c>
      <c r="N3915" s="108">
        <f>IF('Master Tables'!$M3915&gt;0,4,0)</f>
        <v>0</v>
      </c>
    </row>
    <row r="3916" spans="1:14">
      <c r="A3916" s="109"/>
      <c r="B3916" s="110"/>
      <c r="C3916" s="110"/>
      <c r="D3916" s="110"/>
      <c r="E3916" s="110"/>
      <c r="F3916" s="110"/>
      <c r="G3916" s="110"/>
      <c r="H3916" s="109"/>
      <c r="I3916" s="109"/>
      <c r="J3916" s="109"/>
      <c r="K3916" s="109"/>
      <c r="L3916" s="107" t="str">
        <f>IF(COUNTA('Master Tables'!$A3916:$C3916)=0,"",IF(COUNTA('Master Tables'!$D3916:$E3916,'Master Tables'!$I3916)=3,"Yes","No"))</f>
        <v/>
      </c>
      <c r="M3916" s="107">
        <f>COUNTA('Master Tables'!$D3916:$E3916,'Master Tables'!$I3916)+IF('Master Tables'!$J3916="Yes",1,0)</f>
        <v>0</v>
      </c>
      <c r="N3916" s="108">
        <f>IF('Master Tables'!$M3916&gt;0,4,0)</f>
        <v>0</v>
      </c>
    </row>
    <row r="3917" spans="1:14">
      <c r="A3917" s="109"/>
      <c r="B3917" s="110"/>
      <c r="C3917" s="110"/>
      <c r="D3917" s="110"/>
      <c r="E3917" s="110"/>
      <c r="F3917" s="110"/>
      <c r="G3917" s="110"/>
      <c r="H3917" s="109"/>
      <c r="I3917" s="109"/>
      <c r="J3917" s="109"/>
      <c r="K3917" s="109"/>
      <c r="L3917" s="107" t="str">
        <f>IF(COUNTA('Master Tables'!$A3917:$C3917)=0,"",IF(COUNTA('Master Tables'!$D3917:$E3917,'Master Tables'!$I3917)=3,"Yes","No"))</f>
        <v/>
      </c>
      <c r="M3917" s="107">
        <f>COUNTA('Master Tables'!$D3917:$E3917,'Master Tables'!$I3917)+IF('Master Tables'!$J3917="Yes",1,0)</f>
        <v>0</v>
      </c>
      <c r="N3917" s="108">
        <f>IF('Master Tables'!$M3917&gt;0,4,0)</f>
        <v>0</v>
      </c>
    </row>
    <row r="3918" spans="1:14">
      <c r="A3918" s="109"/>
      <c r="B3918" s="110"/>
      <c r="C3918" s="110"/>
      <c r="D3918" s="110"/>
      <c r="E3918" s="110"/>
      <c r="F3918" s="110"/>
      <c r="G3918" s="110"/>
      <c r="H3918" s="109"/>
      <c r="I3918" s="109"/>
      <c r="J3918" s="109"/>
      <c r="K3918" s="109"/>
      <c r="L3918" s="107" t="str">
        <f>IF(COUNTA('Master Tables'!$A3918:$C3918)=0,"",IF(COUNTA('Master Tables'!$D3918:$E3918,'Master Tables'!$I3918)=3,"Yes","No"))</f>
        <v/>
      </c>
      <c r="M3918" s="107">
        <f>COUNTA('Master Tables'!$D3918:$E3918,'Master Tables'!$I3918)+IF('Master Tables'!$J3918="Yes",1,0)</f>
        <v>0</v>
      </c>
      <c r="N3918" s="108">
        <f>IF('Master Tables'!$M3918&gt;0,4,0)</f>
        <v>0</v>
      </c>
    </row>
    <row r="3919" spans="1:14">
      <c r="A3919" s="109"/>
      <c r="B3919" s="110"/>
      <c r="C3919" s="110"/>
      <c r="D3919" s="110"/>
      <c r="E3919" s="110"/>
      <c r="F3919" s="110"/>
      <c r="G3919" s="110"/>
      <c r="H3919" s="109"/>
      <c r="I3919" s="109"/>
      <c r="J3919" s="109"/>
      <c r="K3919" s="109"/>
      <c r="L3919" s="107" t="str">
        <f>IF(COUNTA('Master Tables'!$A3919:$C3919)=0,"",IF(COUNTA('Master Tables'!$D3919:$E3919,'Master Tables'!$I3919)=3,"Yes","No"))</f>
        <v/>
      </c>
      <c r="M3919" s="107">
        <f>COUNTA('Master Tables'!$D3919:$E3919,'Master Tables'!$I3919)+IF('Master Tables'!$J3919="Yes",1,0)</f>
        <v>0</v>
      </c>
      <c r="N3919" s="108">
        <f>IF('Master Tables'!$M3919&gt;0,4,0)</f>
        <v>0</v>
      </c>
    </row>
    <row r="3920" spans="1:14">
      <c r="A3920" s="109"/>
      <c r="B3920" s="110"/>
      <c r="C3920" s="110"/>
      <c r="D3920" s="110"/>
      <c r="E3920" s="110"/>
      <c r="F3920" s="110"/>
      <c r="G3920" s="110"/>
      <c r="H3920" s="109"/>
      <c r="I3920" s="109"/>
      <c r="J3920" s="109"/>
      <c r="K3920" s="109"/>
      <c r="L3920" s="107" t="str">
        <f>IF(COUNTA('Master Tables'!$A3920:$C3920)=0,"",IF(COUNTA('Master Tables'!$D3920:$E3920,'Master Tables'!$I3920)=3,"Yes","No"))</f>
        <v/>
      </c>
      <c r="M3920" s="107">
        <f>COUNTA('Master Tables'!$D3920:$E3920,'Master Tables'!$I3920)+IF('Master Tables'!$J3920="Yes",1,0)</f>
        <v>0</v>
      </c>
      <c r="N3920" s="108">
        <f>IF('Master Tables'!$M3920&gt;0,4,0)</f>
        <v>0</v>
      </c>
    </row>
    <row r="3921" spans="1:14">
      <c r="A3921" s="109"/>
      <c r="B3921" s="110"/>
      <c r="C3921" s="110"/>
      <c r="D3921" s="110"/>
      <c r="E3921" s="110"/>
      <c r="F3921" s="110"/>
      <c r="G3921" s="110"/>
      <c r="H3921" s="109"/>
      <c r="I3921" s="109"/>
      <c r="J3921" s="109"/>
      <c r="K3921" s="109"/>
      <c r="L3921" s="107" t="str">
        <f>IF(COUNTA('Master Tables'!$A3921:$C3921)=0,"",IF(COUNTA('Master Tables'!$D3921:$E3921,'Master Tables'!$I3921)=3,"Yes","No"))</f>
        <v/>
      </c>
      <c r="M3921" s="107">
        <f>COUNTA('Master Tables'!$D3921:$E3921,'Master Tables'!$I3921)+IF('Master Tables'!$J3921="Yes",1,0)</f>
        <v>0</v>
      </c>
      <c r="N3921" s="108">
        <f>IF('Master Tables'!$M3921&gt;0,4,0)</f>
        <v>0</v>
      </c>
    </row>
    <row r="3922" spans="1:14">
      <c r="A3922" s="109"/>
      <c r="B3922" s="110"/>
      <c r="C3922" s="110"/>
      <c r="D3922" s="110"/>
      <c r="E3922" s="110"/>
      <c r="F3922" s="110"/>
      <c r="G3922" s="110"/>
      <c r="H3922" s="109"/>
      <c r="I3922" s="109"/>
      <c r="J3922" s="109"/>
      <c r="K3922" s="109"/>
      <c r="L3922" s="107" t="str">
        <f>IF(COUNTA('Master Tables'!$A3922:$C3922)=0,"",IF(COUNTA('Master Tables'!$D3922:$E3922,'Master Tables'!$I3922)=3,"Yes","No"))</f>
        <v/>
      </c>
      <c r="M3922" s="107">
        <f>COUNTA('Master Tables'!$D3922:$E3922,'Master Tables'!$I3922)+IF('Master Tables'!$J3922="Yes",1,0)</f>
        <v>0</v>
      </c>
      <c r="N3922" s="108">
        <f>IF('Master Tables'!$M3922&gt;0,4,0)</f>
        <v>0</v>
      </c>
    </row>
    <row r="3923" spans="1:14">
      <c r="A3923" s="109"/>
      <c r="B3923" s="110"/>
      <c r="C3923" s="110"/>
      <c r="D3923" s="110"/>
      <c r="E3923" s="110"/>
      <c r="F3923" s="110"/>
      <c r="G3923" s="110"/>
      <c r="H3923" s="109"/>
      <c r="I3923" s="109"/>
      <c r="J3923" s="109"/>
      <c r="K3923" s="109"/>
      <c r="L3923" s="107" t="str">
        <f>IF(COUNTA('Master Tables'!$A3923:$C3923)=0,"",IF(COUNTA('Master Tables'!$D3923:$E3923,'Master Tables'!$I3923)=3,"Yes","No"))</f>
        <v/>
      </c>
      <c r="M3923" s="107">
        <f>COUNTA('Master Tables'!$D3923:$E3923,'Master Tables'!$I3923)+IF('Master Tables'!$J3923="Yes",1,0)</f>
        <v>0</v>
      </c>
      <c r="N3923" s="108">
        <f>IF('Master Tables'!$M3923&gt;0,4,0)</f>
        <v>0</v>
      </c>
    </row>
    <row r="3924" spans="1:14">
      <c r="A3924" s="109"/>
      <c r="B3924" s="110"/>
      <c r="C3924" s="110"/>
      <c r="D3924" s="110"/>
      <c r="E3924" s="110"/>
      <c r="F3924" s="110"/>
      <c r="G3924" s="110"/>
      <c r="H3924" s="109"/>
      <c r="I3924" s="109"/>
      <c r="J3924" s="109"/>
      <c r="K3924" s="109"/>
      <c r="L3924" s="107" t="str">
        <f>IF(COUNTA('Master Tables'!$A3924:$C3924)=0,"",IF(COUNTA('Master Tables'!$D3924:$E3924,'Master Tables'!$I3924)=3,"Yes","No"))</f>
        <v/>
      </c>
      <c r="M3924" s="107">
        <f>COUNTA('Master Tables'!$D3924:$E3924,'Master Tables'!$I3924)+IF('Master Tables'!$J3924="Yes",1,0)</f>
        <v>0</v>
      </c>
      <c r="N3924" s="108">
        <f>IF('Master Tables'!$M3924&gt;0,4,0)</f>
        <v>0</v>
      </c>
    </row>
    <row r="3925" spans="1:14">
      <c r="A3925" s="109"/>
      <c r="B3925" s="110"/>
      <c r="C3925" s="110"/>
      <c r="D3925" s="110"/>
      <c r="E3925" s="110"/>
      <c r="F3925" s="110"/>
      <c r="G3925" s="110"/>
      <c r="H3925" s="109"/>
      <c r="I3925" s="109"/>
      <c r="J3925" s="109"/>
      <c r="K3925" s="109"/>
      <c r="L3925" s="107" t="str">
        <f>IF(COUNTA('Master Tables'!$A3925:$C3925)=0,"",IF(COUNTA('Master Tables'!$D3925:$E3925,'Master Tables'!$I3925)=3,"Yes","No"))</f>
        <v/>
      </c>
      <c r="M3925" s="107">
        <f>COUNTA('Master Tables'!$D3925:$E3925,'Master Tables'!$I3925)+IF('Master Tables'!$J3925="Yes",1,0)</f>
        <v>0</v>
      </c>
      <c r="N3925" s="108">
        <f>IF('Master Tables'!$M3925&gt;0,4,0)</f>
        <v>0</v>
      </c>
    </row>
    <row r="3926" spans="1:14">
      <c r="A3926" s="109"/>
      <c r="B3926" s="110"/>
      <c r="C3926" s="110"/>
      <c r="D3926" s="110"/>
      <c r="E3926" s="110"/>
      <c r="F3926" s="110"/>
      <c r="G3926" s="110"/>
      <c r="H3926" s="109"/>
      <c r="I3926" s="109"/>
      <c r="J3926" s="109"/>
      <c r="K3926" s="109"/>
      <c r="L3926" s="107" t="str">
        <f>IF(COUNTA('Master Tables'!$A3926:$C3926)=0,"",IF(COUNTA('Master Tables'!$D3926:$E3926,'Master Tables'!$I3926)=3,"Yes","No"))</f>
        <v/>
      </c>
      <c r="M3926" s="107">
        <f>COUNTA('Master Tables'!$D3926:$E3926,'Master Tables'!$I3926)+IF('Master Tables'!$J3926="Yes",1,0)</f>
        <v>0</v>
      </c>
      <c r="N3926" s="108">
        <f>IF('Master Tables'!$M3926&gt;0,4,0)</f>
        <v>0</v>
      </c>
    </row>
    <row r="3927" spans="1:14">
      <c r="A3927" s="109"/>
      <c r="B3927" s="110"/>
      <c r="C3927" s="110"/>
      <c r="D3927" s="110"/>
      <c r="E3927" s="110"/>
      <c r="F3927" s="110"/>
      <c r="G3927" s="110"/>
      <c r="H3927" s="109"/>
      <c r="I3927" s="109"/>
      <c r="J3927" s="109"/>
      <c r="K3927" s="109"/>
      <c r="L3927" s="107" t="str">
        <f>IF(COUNTA('Master Tables'!$A3927:$C3927)=0,"",IF(COUNTA('Master Tables'!$D3927:$E3927,'Master Tables'!$I3927)=3,"Yes","No"))</f>
        <v/>
      </c>
      <c r="M3927" s="107">
        <f>COUNTA('Master Tables'!$D3927:$E3927,'Master Tables'!$I3927)+IF('Master Tables'!$J3927="Yes",1,0)</f>
        <v>0</v>
      </c>
      <c r="N3927" s="108">
        <f>IF('Master Tables'!$M3927&gt;0,4,0)</f>
        <v>0</v>
      </c>
    </row>
    <row r="3928" spans="1:14">
      <c r="A3928" s="109"/>
      <c r="B3928" s="110"/>
      <c r="C3928" s="110"/>
      <c r="D3928" s="110"/>
      <c r="E3928" s="110"/>
      <c r="F3928" s="110"/>
      <c r="G3928" s="110"/>
      <c r="H3928" s="109"/>
      <c r="I3928" s="109"/>
      <c r="J3928" s="109"/>
      <c r="K3928" s="109"/>
      <c r="L3928" s="107" t="str">
        <f>IF(COUNTA('Master Tables'!$A3928:$C3928)=0,"",IF(COUNTA('Master Tables'!$D3928:$E3928,'Master Tables'!$I3928)=3,"Yes","No"))</f>
        <v/>
      </c>
      <c r="M3928" s="107">
        <f>COUNTA('Master Tables'!$D3928:$E3928,'Master Tables'!$I3928)+IF('Master Tables'!$J3928="Yes",1,0)</f>
        <v>0</v>
      </c>
      <c r="N3928" s="108">
        <f>IF('Master Tables'!$M3928&gt;0,4,0)</f>
        <v>0</v>
      </c>
    </row>
    <row r="3929" spans="1:14">
      <c r="A3929" s="109"/>
      <c r="B3929" s="110"/>
      <c r="C3929" s="110"/>
      <c r="D3929" s="110"/>
      <c r="E3929" s="110"/>
      <c r="F3929" s="110"/>
      <c r="G3929" s="110"/>
      <c r="H3929" s="109"/>
      <c r="I3929" s="109"/>
      <c r="J3929" s="109"/>
      <c r="K3929" s="109"/>
      <c r="L3929" s="107" t="str">
        <f>IF(COUNTA('Master Tables'!$A3929:$C3929)=0,"",IF(COUNTA('Master Tables'!$D3929:$E3929,'Master Tables'!$I3929)=3,"Yes","No"))</f>
        <v/>
      </c>
      <c r="M3929" s="107">
        <f>COUNTA('Master Tables'!$D3929:$E3929,'Master Tables'!$I3929)+IF('Master Tables'!$J3929="Yes",1,0)</f>
        <v>0</v>
      </c>
      <c r="N3929" s="108">
        <f>IF('Master Tables'!$M3929&gt;0,4,0)</f>
        <v>0</v>
      </c>
    </row>
    <row r="3930" spans="1:14">
      <c r="A3930" s="109"/>
      <c r="B3930" s="110"/>
      <c r="C3930" s="110"/>
      <c r="D3930" s="110"/>
      <c r="E3930" s="110"/>
      <c r="F3930" s="110"/>
      <c r="G3930" s="110"/>
      <c r="H3930" s="109"/>
      <c r="I3930" s="109"/>
      <c r="J3930" s="109"/>
      <c r="K3930" s="109"/>
      <c r="L3930" s="107" t="str">
        <f>IF(COUNTA('Master Tables'!$A3930:$C3930)=0,"",IF(COUNTA('Master Tables'!$D3930:$E3930,'Master Tables'!$I3930)=3,"Yes","No"))</f>
        <v/>
      </c>
      <c r="M3930" s="107">
        <f>COUNTA('Master Tables'!$D3930:$E3930,'Master Tables'!$I3930)+IF('Master Tables'!$J3930="Yes",1,0)</f>
        <v>0</v>
      </c>
      <c r="N3930" s="108">
        <f>IF('Master Tables'!$M3930&gt;0,4,0)</f>
        <v>0</v>
      </c>
    </row>
    <row r="3931" spans="1:14">
      <c r="A3931" s="109"/>
      <c r="B3931" s="110"/>
      <c r="C3931" s="110"/>
      <c r="D3931" s="110"/>
      <c r="E3931" s="110"/>
      <c r="F3931" s="110"/>
      <c r="G3931" s="110"/>
      <c r="H3931" s="109"/>
      <c r="I3931" s="109"/>
      <c r="J3931" s="109"/>
      <c r="K3931" s="109"/>
      <c r="L3931" s="107" t="str">
        <f>IF(COUNTA('Master Tables'!$A3931:$C3931)=0,"",IF(COUNTA('Master Tables'!$D3931:$E3931,'Master Tables'!$I3931)=3,"Yes","No"))</f>
        <v/>
      </c>
      <c r="M3931" s="107">
        <f>COUNTA('Master Tables'!$D3931:$E3931,'Master Tables'!$I3931)+IF('Master Tables'!$J3931="Yes",1,0)</f>
        <v>0</v>
      </c>
      <c r="N3931" s="108">
        <f>IF('Master Tables'!$M3931&gt;0,4,0)</f>
        <v>0</v>
      </c>
    </row>
    <row r="3932" spans="1:14">
      <c r="A3932" s="109"/>
      <c r="B3932" s="110"/>
      <c r="C3932" s="110"/>
      <c r="D3932" s="110"/>
      <c r="E3932" s="110"/>
      <c r="F3932" s="110"/>
      <c r="G3932" s="110"/>
      <c r="H3932" s="109"/>
      <c r="I3932" s="109"/>
      <c r="J3932" s="109"/>
      <c r="K3932" s="109"/>
      <c r="L3932" s="107" t="str">
        <f>IF(COUNTA('Master Tables'!$A3932:$C3932)=0,"",IF(COUNTA('Master Tables'!$D3932:$E3932,'Master Tables'!$I3932)=3,"Yes","No"))</f>
        <v/>
      </c>
      <c r="M3932" s="107">
        <f>COUNTA('Master Tables'!$D3932:$E3932,'Master Tables'!$I3932)+IF('Master Tables'!$J3932="Yes",1,0)</f>
        <v>0</v>
      </c>
      <c r="N3932" s="108">
        <f>IF('Master Tables'!$M3932&gt;0,4,0)</f>
        <v>0</v>
      </c>
    </row>
    <row r="3933" spans="1:14">
      <c r="A3933" s="109"/>
      <c r="B3933" s="110"/>
      <c r="C3933" s="110"/>
      <c r="D3933" s="110"/>
      <c r="E3933" s="110"/>
      <c r="F3933" s="110"/>
      <c r="G3933" s="110"/>
      <c r="H3933" s="109"/>
      <c r="I3933" s="109"/>
      <c r="J3933" s="109"/>
      <c r="K3933" s="109"/>
      <c r="L3933" s="107" t="str">
        <f>IF(COUNTA('Master Tables'!$A3933:$C3933)=0,"",IF(COUNTA('Master Tables'!$D3933:$E3933,'Master Tables'!$I3933)=3,"Yes","No"))</f>
        <v/>
      </c>
      <c r="M3933" s="107">
        <f>COUNTA('Master Tables'!$D3933:$E3933,'Master Tables'!$I3933)+IF('Master Tables'!$J3933="Yes",1,0)</f>
        <v>0</v>
      </c>
      <c r="N3933" s="108">
        <f>IF('Master Tables'!$M3933&gt;0,4,0)</f>
        <v>0</v>
      </c>
    </row>
    <row r="3934" spans="1:14">
      <c r="A3934" s="109"/>
      <c r="B3934" s="110"/>
      <c r="C3934" s="110"/>
      <c r="D3934" s="110"/>
      <c r="E3934" s="110"/>
      <c r="F3934" s="110"/>
      <c r="G3934" s="110"/>
      <c r="H3934" s="109"/>
      <c r="I3934" s="109"/>
      <c r="J3934" s="109"/>
      <c r="K3934" s="109"/>
      <c r="L3934" s="107" t="str">
        <f>IF(COUNTA('Master Tables'!$A3934:$C3934)=0,"",IF(COUNTA('Master Tables'!$D3934:$E3934,'Master Tables'!$I3934)=3,"Yes","No"))</f>
        <v/>
      </c>
      <c r="M3934" s="107">
        <f>COUNTA('Master Tables'!$D3934:$E3934,'Master Tables'!$I3934)+IF('Master Tables'!$J3934="Yes",1,0)</f>
        <v>0</v>
      </c>
      <c r="N3934" s="108">
        <f>IF('Master Tables'!$M3934&gt;0,4,0)</f>
        <v>0</v>
      </c>
    </row>
    <row r="3935" spans="1:14">
      <c r="A3935" s="109"/>
      <c r="B3935" s="110"/>
      <c r="C3935" s="110"/>
      <c r="D3935" s="110"/>
      <c r="E3935" s="110"/>
      <c r="F3935" s="110"/>
      <c r="G3935" s="110"/>
      <c r="H3935" s="109"/>
      <c r="I3935" s="109"/>
      <c r="J3935" s="109"/>
      <c r="K3935" s="109"/>
      <c r="L3935" s="107" t="str">
        <f>IF(COUNTA('Master Tables'!$A3935:$C3935)=0,"",IF(COUNTA('Master Tables'!$D3935:$E3935,'Master Tables'!$I3935)=3,"Yes","No"))</f>
        <v/>
      </c>
      <c r="M3935" s="107">
        <f>COUNTA('Master Tables'!$D3935:$E3935,'Master Tables'!$I3935)+IF('Master Tables'!$J3935="Yes",1,0)</f>
        <v>0</v>
      </c>
      <c r="N3935" s="108">
        <f>IF('Master Tables'!$M3935&gt;0,4,0)</f>
        <v>0</v>
      </c>
    </row>
    <row r="3936" spans="1:14">
      <c r="A3936" s="109"/>
      <c r="B3936" s="110"/>
      <c r="C3936" s="110"/>
      <c r="D3936" s="110"/>
      <c r="E3936" s="110"/>
      <c r="F3936" s="110"/>
      <c r="G3936" s="110"/>
      <c r="H3936" s="109"/>
      <c r="I3936" s="109"/>
      <c r="J3936" s="109"/>
      <c r="K3936" s="109"/>
      <c r="L3936" s="107" t="str">
        <f>IF(COUNTA('Master Tables'!$A3936:$C3936)=0,"",IF(COUNTA('Master Tables'!$D3936:$E3936,'Master Tables'!$I3936)=3,"Yes","No"))</f>
        <v/>
      </c>
      <c r="M3936" s="107">
        <f>COUNTA('Master Tables'!$D3936:$E3936,'Master Tables'!$I3936)+IF('Master Tables'!$J3936="Yes",1,0)</f>
        <v>0</v>
      </c>
      <c r="N3936" s="108">
        <f>IF('Master Tables'!$M3936&gt;0,4,0)</f>
        <v>0</v>
      </c>
    </row>
    <row r="3937" spans="1:14">
      <c r="A3937" s="109"/>
      <c r="B3937" s="110"/>
      <c r="C3937" s="110"/>
      <c r="D3937" s="110"/>
      <c r="E3937" s="110"/>
      <c r="F3937" s="110"/>
      <c r="G3937" s="110"/>
      <c r="H3937" s="109"/>
      <c r="I3937" s="109"/>
      <c r="J3937" s="109"/>
      <c r="K3937" s="109"/>
      <c r="L3937" s="107" t="str">
        <f>IF(COUNTA('Master Tables'!$A3937:$C3937)=0,"",IF(COUNTA('Master Tables'!$D3937:$E3937,'Master Tables'!$I3937)=3,"Yes","No"))</f>
        <v/>
      </c>
      <c r="M3937" s="107">
        <f>COUNTA('Master Tables'!$D3937:$E3937,'Master Tables'!$I3937)+IF('Master Tables'!$J3937="Yes",1,0)</f>
        <v>0</v>
      </c>
      <c r="N3937" s="108">
        <f>IF('Master Tables'!$M3937&gt;0,4,0)</f>
        <v>0</v>
      </c>
    </row>
    <row r="3938" spans="1:14">
      <c r="A3938" s="109"/>
      <c r="B3938" s="110"/>
      <c r="C3938" s="110"/>
      <c r="D3938" s="110"/>
      <c r="E3938" s="110"/>
      <c r="F3938" s="110"/>
      <c r="G3938" s="110"/>
      <c r="H3938" s="109"/>
      <c r="I3938" s="109"/>
      <c r="J3938" s="109"/>
      <c r="K3938" s="109"/>
      <c r="L3938" s="107" t="str">
        <f>IF(COUNTA('Master Tables'!$A3938:$C3938)=0,"",IF(COUNTA('Master Tables'!$D3938:$E3938,'Master Tables'!$I3938)=3,"Yes","No"))</f>
        <v/>
      </c>
      <c r="M3938" s="107">
        <f>COUNTA('Master Tables'!$D3938:$E3938,'Master Tables'!$I3938)+IF('Master Tables'!$J3938="Yes",1,0)</f>
        <v>0</v>
      </c>
      <c r="N3938" s="108">
        <f>IF('Master Tables'!$M3938&gt;0,4,0)</f>
        <v>0</v>
      </c>
    </row>
    <row r="3939" spans="1:14">
      <c r="A3939" s="109"/>
      <c r="B3939" s="110"/>
      <c r="C3939" s="110"/>
      <c r="D3939" s="110"/>
      <c r="E3939" s="110"/>
      <c r="F3939" s="110"/>
      <c r="G3939" s="110"/>
      <c r="H3939" s="109"/>
      <c r="I3939" s="109"/>
      <c r="J3939" s="109"/>
      <c r="K3939" s="109"/>
      <c r="L3939" s="107" t="str">
        <f>IF(COUNTA('Master Tables'!$A3939:$C3939)=0,"",IF(COUNTA('Master Tables'!$D3939:$E3939,'Master Tables'!$I3939)=3,"Yes","No"))</f>
        <v/>
      </c>
      <c r="M3939" s="107">
        <f>COUNTA('Master Tables'!$D3939:$E3939,'Master Tables'!$I3939)+IF('Master Tables'!$J3939="Yes",1,0)</f>
        <v>0</v>
      </c>
      <c r="N3939" s="108">
        <f>IF('Master Tables'!$M3939&gt;0,4,0)</f>
        <v>0</v>
      </c>
    </row>
    <row r="3940" spans="1:14">
      <c r="A3940" s="109"/>
      <c r="B3940" s="110"/>
      <c r="C3940" s="110"/>
      <c r="D3940" s="110"/>
      <c r="E3940" s="110"/>
      <c r="F3940" s="110"/>
      <c r="G3940" s="110"/>
      <c r="H3940" s="109"/>
      <c r="I3940" s="109"/>
      <c r="J3940" s="109"/>
      <c r="K3940" s="109"/>
      <c r="L3940" s="107" t="str">
        <f>IF(COUNTA('Master Tables'!$A3940:$C3940)=0,"",IF(COUNTA('Master Tables'!$D3940:$E3940,'Master Tables'!$I3940)=3,"Yes","No"))</f>
        <v/>
      </c>
      <c r="M3940" s="107">
        <f>COUNTA('Master Tables'!$D3940:$E3940,'Master Tables'!$I3940)+IF('Master Tables'!$J3940="Yes",1,0)</f>
        <v>0</v>
      </c>
      <c r="N3940" s="108">
        <f>IF('Master Tables'!$M3940&gt;0,4,0)</f>
        <v>0</v>
      </c>
    </row>
    <row r="3941" spans="1:14">
      <c r="A3941" s="109"/>
      <c r="B3941" s="110"/>
      <c r="C3941" s="110"/>
      <c r="D3941" s="110"/>
      <c r="E3941" s="110"/>
      <c r="F3941" s="110"/>
      <c r="G3941" s="110"/>
      <c r="H3941" s="109"/>
      <c r="I3941" s="109"/>
      <c r="J3941" s="109"/>
      <c r="K3941" s="109"/>
      <c r="L3941" s="107" t="str">
        <f>IF(COUNTA('Master Tables'!$A3941:$C3941)=0,"",IF(COUNTA('Master Tables'!$D3941:$E3941,'Master Tables'!$I3941)=3,"Yes","No"))</f>
        <v/>
      </c>
      <c r="M3941" s="107">
        <f>COUNTA('Master Tables'!$D3941:$E3941,'Master Tables'!$I3941)+IF('Master Tables'!$J3941="Yes",1,0)</f>
        <v>0</v>
      </c>
      <c r="N3941" s="108">
        <f>IF('Master Tables'!$M3941&gt;0,4,0)</f>
        <v>0</v>
      </c>
    </row>
    <row r="3942" spans="1:14">
      <c r="A3942" s="109"/>
      <c r="B3942" s="110"/>
      <c r="C3942" s="110"/>
      <c r="D3942" s="110"/>
      <c r="E3942" s="110"/>
      <c r="F3942" s="110"/>
      <c r="G3942" s="110"/>
      <c r="H3942" s="109"/>
      <c r="I3942" s="109"/>
      <c r="J3942" s="109"/>
      <c r="K3942" s="109"/>
      <c r="L3942" s="107" t="str">
        <f>IF(COUNTA('Master Tables'!$A3942:$C3942)=0,"",IF(COUNTA('Master Tables'!$D3942:$E3942,'Master Tables'!$I3942)=3,"Yes","No"))</f>
        <v/>
      </c>
      <c r="M3942" s="107">
        <f>COUNTA('Master Tables'!$D3942:$E3942,'Master Tables'!$I3942)+IF('Master Tables'!$J3942="Yes",1,0)</f>
        <v>0</v>
      </c>
      <c r="N3942" s="108">
        <f>IF('Master Tables'!$M3942&gt;0,4,0)</f>
        <v>0</v>
      </c>
    </row>
    <row r="3943" spans="1:14">
      <c r="A3943" s="109"/>
      <c r="B3943" s="110"/>
      <c r="C3943" s="110"/>
      <c r="D3943" s="110"/>
      <c r="E3943" s="110"/>
      <c r="F3943" s="110"/>
      <c r="G3943" s="110"/>
      <c r="H3943" s="109"/>
      <c r="I3943" s="109"/>
      <c r="J3943" s="109"/>
      <c r="K3943" s="109"/>
      <c r="L3943" s="107" t="str">
        <f>IF(COUNTA('Master Tables'!$A3943:$C3943)=0,"",IF(COUNTA('Master Tables'!$D3943:$E3943,'Master Tables'!$I3943)=3,"Yes","No"))</f>
        <v/>
      </c>
      <c r="M3943" s="107">
        <f>COUNTA('Master Tables'!$D3943:$E3943,'Master Tables'!$I3943)+IF('Master Tables'!$J3943="Yes",1,0)</f>
        <v>0</v>
      </c>
      <c r="N3943" s="108">
        <f>IF('Master Tables'!$M3943&gt;0,4,0)</f>
        <v>0</v>
      </c>
    </row>
    <row r="3944" spans="1:14">
      <c r="A3944" s="109"/>
      <c r="B3944" s="110"/>
      <c r="C3944" s="110"/>
      <c r="D3944" s="110"/>
      <c r="E3944" s="110"/>
      <c r="F3944" s="110"/>
      <c r="G3944" s="110"/>
      <c r="H3944" s="109"/>
      <c r="I3944" s="109"/>
      <c r="J3944" s="109"/>
      <c r="K3944" s="109"/>
      <c r="L3944" s="107" t="str">
        <f>IF(COUNTA('Master Tables'!$A3944:$C3944)=0,"",IF(COUNTA('Master Tables'!$D3944:$E3944,'Master Tables'!$I3944)=3,"Yes","No"))</f>
        <v/>
      </c>
      <c r="M3944" s="107">
        <f>COUNTA('Master Tables'!$D3944:$E3944,'Master Tables'!$I3944)+IF('Master Tables'!$J3944="Yes",1,0)</f>
        <v>0</v>
      </c>
      <c r="N3944" s="108">
        <f>IF('Master Tables'!$M3944&gt;0,4,0)</f>
        <v>0</v>
      </c>
    </row>
    <row r="3945" spans="1:14">
      <c r="A3945" s="109"/>
      <c r="B3945" s="110"/>
      <c r="C3945" s="110"/>
      <c r="D3945" s="110"/>
      <c r="E3945" s="110"/>
      <c r="F3945" s="110"/>
      <c r="G3945" s="110"/>
      <c r="H3945" s="109"/>
      <c r="I3945" s="109"/>
      <c r="J3945" s="109"/>
      <c r="K3945" s="109"/>
      <c r="L3945" s="107" t="str">
        <f>IF(COUNTA('Master Tables'!$A3945:$C3945)=0,"",IF(COUNTA('Master Tables'!$D3945:$E3945,'Master Tables'!$I3945)=3,"Yes","No"))</f>
        <v/>
      </c>
      <c r="M3945" s="107">
        <f>COUNTA('Master Tables'!$D3945:$E3945,'Master Tables'!$I3945)+IF('Master Tables'!$J3945="Yes",1,0)</f>
        <v>0</v>
      </c>
      <c r="N3945" s="108">
        <f>IF('Master Tables'!$M3945&gt;0,4,0)</f>
        <v>0</v>
      </c>
    </row>
    <row r="3946" spans="1:14">
      <c r="A3946" s="109"/>
      <c r="B3946" s="110"/>
      <c r="C3946" s="110"/>
      <c r="D3946" s="110"/>
      <c r="E3946" s="110"/>
      <c r="F3946" s="110"/>
      <c r="G3946" s="110"/>
      <c r="H3946" s="109"/>
      <c r="I3946" s="109"/>
      <c r="J3946" s="109"/>
      <c r="K3946" s="109"/>
      <c r="L3946" s="107" t="str">
        <f>IF(COUNTA('Master Tables'!$A3946:$C3946)=0,"",IF(COUNTA('Master Tables'!$D3946:$E3946,'Master Tables'!$I3946)=3,"Yes","No"))</f>
        <v/>
      </c>
      <c r="M3946" s="107">
        <f>COUNTA('Master Tables'!$D3946:$E3946,'Master Tables'!$I3946)+IF('Master Tables'!$J3946="Yes",1,0)</f>
        <v>0</v>
      </c>
      <c r="N3946" s="108">
        <f>IF('Master Tables'!$M3946&gt;0,4,0)</f>
        <v>0</v>
      </c>
    </row>
    <row r="3947" spans="1:14">
      <c r="A3947" s="109"/>
      <c r="B3947" s="110"/>
      <c r="C3947" s="110"/>
      <c r="D3947" s="110"/>
      <c r="E3947" s="110"/>
      <c r="F3947" s="110"/>
      <c r="G3947" s="110"/>
      <c r="H3947" s="109"/>
      <c r="I3947" s="109"/>
      <c r="J3947" s="109"/>
      <c r="K3947" s="109"/>
      <c r="L3947" s="107" t="str">
        <f>IF(COUNTA('Master Tables'!$A3947:$C3947)=0,"",IF(COUNTA('Master Tables'!$D3947:$E3947,'Master Tables'!$I3947)=3,"Yes","No"))</f>
        <v/>
      </c>
      <c r="M3947" s="107">
        <f>COUNTA('Master Tables'!$D3947:$E3947,'Master Tables'!$I3947)+IF('Master Tables'!$J3947="Yes",1,0)</f>
        <v>0</v>
      </c>
      <c r="N3947" s="108">
        <f>IF('Master Tables'!$M3947&gt;0,4,0)</f>
        <v>0</v>
      </c>
    </row>
    <row r="3948" spans="1:14">
      <c r="A3948" s="109"/>
      <c r="B3948" s="110"/>
      <c r="C3948" s="110"/>
      <c r="D3948" s="110"/>
      <c r="E3948" s="110"/>
      <c r="F3948" s="110"/>
      <c r="G3948" s="110"/>
      <c r="H3948" s="109"/>
      <c r="I3948" s="109"/>
      <c r="J3948" s="109"/>
      <c r="K3948" s="109"/>
      <c r="L3948" s="107" t="str">
        <f>IF(COUNTA('Master Tables'!$A3948:$C3948)=0,"",IF(COUNTA('Master Tables'!$D3948:$E3948,'Master Tables'!$I3948)=3,"Yes","No"))</f>
        <v/>
      </c>
      <c r="M3948" s="107">
        <f>COUNTA('Master Tables'!$D3948:$E3948,'Master Tables'!$I3948)+IF('Master Tables'!$J3948="Yes",1,0)</f>
        <v>0</v>
      </c>
      <c r="N3948" s="108">
        <f>IF('Master Tables'!$M3948&gt;0,4,0)</f>
        <v>0</v>
      </c>
    </row>
    <row r="3949" spans="1:14">
      <c r="A3949" s="109"/>
      <c r="B3949" s="110"/>
      <c r="C3949" s="110"/>
      <c r="D3949" s="110"/>
      <c r="E3949" s="110"/>
      <c r="F3949" s="110"/>
      <c r="G3949" s="110"/>
      <c r="H3949" s="109"/>
      <c r="I3949" s="109"/>
      <c r="J3949" s="109"/>
      <c r="K3949" s="109"/>
      <c r="L3949" s="107" t="str">
        <f>IF(COUNTA('Master Tables'!$A3949:$C3949)=0,"",IF(COUNTA('Master Tables'!$D3949:$E3949,'Master Tables'!$I3949)=3,"Yes","No"))</f>
        <v/>
      </c>
      <c r="M3949" s="107">
        <f>COUNTA('Master Tables'!$D3949:$E3949,'Master Tables'!$I3949)+IF('Master Tables'!$J3949="Yes",1,0)</f>
        <v>0</v>
      </c>
      <c r="N3949" s="108">
        <f>IF('Master Tables'!$M3949&gt;0,4,0)</f>
        <v>0</v>
      </c>
    </row>
    <row r="3950" spans="1:14">
      <c r="A3950" s="109"/>
      <c r="B3950" s="110"/>
      <c r="C3950" s="110"/>
      <c r="D3950" s="110"/>
      <c r="E3950" s="110"/>
      <c r="F3950" s="110"/>
      <c r="G3950" s="110"/>
      <c r="H3950" s="109"/>
      <c r="I3950" s="109"/>
      <c r="J3950" s="109"/>
      <c r="K3950" s="109"/>
      <c r="L3950" s="107" t="str">
        <f>IF(COUNTA('Master Tables'!$A3950:$C3950)=0,"",IF(COUNTA('Master Tables'!$D3950:$E3950,'Master Tables'!$I3950)=3,"Yes","No"))</f>
        <v/>
      </c>
      <c r="M3950" s="107">
        <f>COUNTA('Master Tables'!$D3950:$E3950,'Master Tables'!$I3950)+IF('Master Tables'!$J3950="Yes",1,0)</f>
        <v>0</v>
      </c>
      <c r="N3950" s="108">
        <f>IF('Master Tables'!$M3950&gt;0,4,0)</f>
        <v>0</v>
      </c>
    </row>
    <row r="3951" spans="1:14">
      <c r="A3951" s="109"/>
      <c r="B3951" s="110"/>
      <c r="C3951" s="110"/>
      <c r="D3951" s="110"/>
      <c r="E3951" s="110"/>
      <c r="F3951" s="110"/>
      <c r="G3951" s="110"/>
      <c r="H3951" s="109"/>
      <c r="I3951" s="109"/>
      <c r="J3951" s="109"/>
      <c r="K3951" s="109"/>
      <c r="L3951" s="107" t="str">
        <f>IF(COUNTA('Master Tables'!$A3951:$C3951)=0,"",IF(COUNTA('Master Tables'!$D3951:$E3951,'Master Tables'!$I3951)=3,"Yes","No"))</f>
        <v/>
      </c>
      <c r="M3951" s="107">
        <f>COUNTA('Master Tables'!$D3951:$E3951,'Master Tables'!$I3951)+IF('Master Tables'!$J3951="Yes",1,0)</f>
        <v>0</v>
      </c>
      <c r="N3951" s="108">
        <f>IF('Master Tables'!$M3951&gt;0,4,0)</f>
        <v>0</v>
      </c>
    </row>
    <row r="3952" spans="1:14">
      <c r="A3952" s="109"/>
      <c r="B3952" s="110"/>
      <c r="C3952" s="110"/>
      <c r="D3952" s="110"/>
      <c r="E3952" s="110"/>
      <c r="F3952" s="110"/>
      <c r="G3952" s="110"/>
      <c r="H3952" s="109"/>
      <c r="I3952" s="109"/>
      <c r="J3952" s="109"/>
      <c r="K3952" s="109"/>
      <c r="L3952" s="107" t="str">
        <f>IF(COUNTA('Master Tables'!$A3952:$C3952)=0,"",IF(COUNTA('Master Tables'!$D3952:$E3952,'Master Tables'!$I3952)=3,"Yes","No"))</f>
        <v/>
      </c>
      <c r="M3952" s="107">
        <f>COUNTA('Master Tables'!$D3952:$E3952,'Master Tables'!$I3952)+IF('Master Tables'!$J3952="Yes",1,0)</f>
        <v>0</v>
      </c>
      <c r="N3952" s="108">
        <f>IF('Master Tables'!$M3952&gt;0,4,0)</f>
        <v>0</v>
      </c>
    </row>
    <row r="3953" spans="1:14">
      <c r="A3953" s="109"/>
      <c r="B3953" s="110"/>
      <c r="C3953" s="110"/>
      <c r="D3953" s="110"/>
      <c r="E3953" s="110"/>
      <c r="F3953" s="110"/>
      <c r="G3953" s="110"/>
      <c r="H3953" s="109"/>
      <c r="I3953" s="109"/>
      <c r="J3953" s="109"/>
      <c r="K3953" s="109"/>
      <c r="L3953" s="107" t="str">
        <f>IF(COUNTA('Master Tables'!$A3953:$C3953)=0,"",IF(COUNTA('Master Tables'!$D3953:$E3953,'Master Tables'!$I3953)=3,"Yes","No"))</f>
        <v/>
      </c>
      <c r="M3953" s="107">
        <f>COUNTA('Master Tables'!$D3953:$E3953,'Master Tables'!$I3953)+IF('Master Tables'!$J3953="Yes",1,0)</f>
        <v>0</v>
      </c>
      <c r="N3953" s="108">
        <f>IF('Master Tables'!$M3953&gt;0,4,0)</f>
        <v>0</v>
      </c>
    </row>
    <row r="3954" spans="1:14">
      <c r="A3954" s="109"/>
      <c r="B3954" s="110"/>
      <c r="C3954" s="110"/>
      <c r="D3954" s="110"/>
      <c r="E3954" s="110"/>
      <c r="F3954" s="110"/>
      <c r="G3954" s="110"/>
      <c r="H3954" s="109"/>
      <c r="I3954" s="109"/>
      <c r="J3954" s="109"/>
      <c r="K3954" s="109"/>
      <c r="L3954" s="107" t="str">
        <f>IF(COUNTA('Master Tables'!$A3954:$C3954)=0,"",IF(COUNTA('Master Tables'!$D3954:$E3954,'Master Tables'!$I3954)=3,"Yes","No"))</f>
        <v/>
      </c>
      <c r="M3954" s="107">
        <f>COUNTA('Master Tables'!$D3954:$E3954,'Master Tables'!$I3954)+IF('Master Tables'!$J3954="Yes",1,0)</f>
        <v>0</v>
      </c>
      <c r="N3954" s="108">
        <f>IF('Master Tables'!$M3954&gt;0,4,0)</f>
        <v>0</v>
      </c>
    </row>
    <row r="3955" spans="1:14">
      <c r="A3955" s="109"/>
      <c r="B3955" s="110"/>
      <c r="C3955" s="110"/>
      <c r="D3955" s="110"/>
      <c r="E3955" s="110"/>
      <c r="F3955" s="110"/>
      <c r="G3955" s="110"/>
      <c r="H3955" s="109"/>
      <c r="I3955" s="109"/>
      <c r="J3955" s="109"/>
      <c r="K3955" s="109"/>
      <c r="L3955" s="107" t="str">
        <f>IF(COUNTA('Master Tables'!$A3955:$C3955)=0,"",IF(COUNTA('Master Tables'!$D3955:$E3955,'Master Tables'!$I3955)=3,"Yes","No"))</f>
        <v/>
      </c>
      <c r="M3955" s="107">
        <f>COUNTA('Master Tables'!$D3955:$E3955,'Master Tables'!$I3955)+IF('Master Tables'!$J3955="Yes",1,0)</f>
        <v>0</v>
      </c>
      <c r="N3955" s="108">
        <f>IF('Master Tables'!$M3955&gt;0,4,0)</f>
        <v>0</v>
      </c>
    </row>
    <row r="3956" spans="1:14">
      <c r="A3956" s="109"/>
      <c r="B3956" s="110"/>
      <c r="C3956" s="110"/>
      <c r="D3956" s="110"/>
      <c r="E3956" s="110"/>
      <c r="F3956" s="110"/>
      <c r="G3956" s="110"/>
      <c r="H3956" s="109"/>
      <c r="I3956" s="109"/>
      <c r="J3956" s="109"/>
      <c r="K3956" s="109"/>
      <c r="L3956" s="107" t="str">
        <f>IF(COUNTA('Master Tables'!$A3956:$C3956)=0,"",IF(COUNTA('Master Tables'!$D3956:$E3956,'Master Tables'!$I3956)=3,"Yes","No"))</f>
        <v/>
      </c>
      <c r="M3956" s="107">
        <f>COUNTA('Master Tables'!$D3956:$E3956,'Master Tables'!$I3956)+IF('Master Tables'!$J3956="Yes",1,0)</f>
        <v>0</v>
      </c>
      <c r="N3956" s="108">
        <f>IF('Master Tables'!$M3956&gt;0,4,0)</f>
        <v>0</v>
      </c>
    </row>
    <row r="3957" spans="1:14">
      <c r="A3957" s="109"/>
      <c r="B3957" s="110"/>
      <c r="C3957" s="110"/>
      <c r="D3957" s="110"/>
      <c r="E3957" s="110"/>
      <c r="F3957" s="110"/>
      <c r="G3957" s="110"/>
      <c r="H3957" s="109"/>
      <c r="I3957" s="109"/>
      <c r="J3957" s="109"/>
      <c r="K3957" s="109"/>
      <c r="L3957" s="107" t="str">
        <f>IF(COUNTA('Master Tables'!$A3957:$C3957)=0,"",IF(COUNTA('Master Tables'!$D3957:$E3957,'Master Tables'!$I3957)=3,"Yes","No"))</f>
        <v/>
      </c>
      <c r="M3957" s="107">
        <f>COUNTA('Master Tables'!$D3957:$E3957,'Master Tables'!$I3957)+IF('Master Tables'!$J3957="Yes",1,0)</f>
        <v>0</v>
      </c>
      <c r="N3957" s="108">
        <f>IF('Master Tables'!$M3957&gt;0,4,0)</f>
        <v>0</v>
      </c>
    </row>
    <row r="3958" spans="1:14">
      <c r="A3958" s="109"/>
      <c r="B3958" s="110"/>
      <c r="C3958" s="110"/>
      <c r="D3958" s="110"/>
      <c r="E3958" s="110"/>
      <c r="F3958" s="110"/>
      <c r="G3958" s="110"/>
      <c r="H3958" s="109"/>
      <c r="I3958" s="109"/>
      <c r="J3958" s="109"/>
      <c r="K3958" s="109"/>
      <c r="L3958" s="107" t="str">
        <f>IF(COUNTA('Master Tables'!$A3958:$C3958)=0,"",IF(COUNTA('Master Tables'!$D3958:$E3958,'Master Tables'!$I3958)=3,"Yes","No"))</f>
        <v/>
      </c>
      <c r="M3958" s="107">
        <f>COUNTA('Master Tables'!$D3958:$E3958,'Master Tables'!$I3958)+IF('Master Tables'!$J3958="Yes",1,0)</f>
        <v>0</v>
      </c>
      <c r="N3958" s="108">
        <f>IF('Master Tables'!$M3958&gt;0,4,0)</f>
        <v>0</v>
      </c>
    </row>
    <row r="3959" spans="1:14">
      <c r="A3959" s="109"/>
      <c r="B3959" s="110"/>
      <c r="C3959" s="110"/>
      <c r="D3959" s="110"/>
      <c r="E3959" s="110"/>
      <c r="F3959" s="110"/>
      <c r="G3959" s="110"/>
      <c r="H3959" s="109"/>
      <c r="I3959" s="109"/>
      <c r="J3959" s="109"/>
      <c r="K3959" s="109"/>
      <c r="L3959" s="107" t="str">
        <f>IF(COUNTA('Master Tables'!$A3959:$C3959)=0,"",IF(COUNTA('Master Tables'!$D3959:$E3959,'Master Tables'!$I3959)=3,"Yes","No"))</f>
        <v/>
      </c>
      <c r="M3959" s="107">
        <f>COUNTA('Master Tables'!$D3959:$E3959,'Master Tables'!$I3959)+IF('Master Tables'!$J3959="Yes",1,0)</f>
        <v>0</v>
      </c>
      <c r="N3959" s="108">
        <f>IF('Master Tables'!$M3959&gt;0,4,0)</f>
        <v>0</v>
      </c>
    </row>
    <row r="3960" spans="1:14">
      <c r="A3960" s="109"/>
      <c r="B3960" s="110"/>
      <c r="C3960" s="110"/>
      <c r="D3960" s="110"/>
      <c r="E3960" s="110"/>
      <c r="F3960" s="110"/>
      <c r="G3960" s="110"/>
      <c r="H3960" s="109"/>
      <c r="I3960" s="109"/>
      <c r="J3960" s="109"/>
      <c r="K3960" s="109"/>
      <c r="L3960" s="107" t="str">
        <f>IF(COUNTA('Master Tables'!$A3960:$C3960)=0,"",IF(COUNTA('Master Tables'!$D3960:$E3960,'Master Tables'!$I3960)=3,"Yes","No"))</f>
        <v/>
      </c>
      <c r="M3960" s="107">
        <f>COUNTA('Master Tables'!$D3960:$E3960,'Master Tables'!$I3960)+IF('Master Tables'!$J3960="Yes",1,0)</f>
        <v>0</v>
      </c>
      <c r="N3960" s="108">
        <f>IF('Master Tables'!$M3960&gt;0,4,0)</f>
        <v>0</v>
      </c>
    </row>
    <row r="3961" spans="1:14">
      <c r="A3961" s="109"/>
      <c r="B3961" s="110"/>
      <c r="C3961" s="110"/>
      <c r="D3961" s="110"/>
      <c r="E3961" s="110"/>
      <c r="F3961" s="110"/>
      <c r="G3961" s="110"/>
      <c r="H3961" s="109"/>
      <c r="I3961" s="109"/>
      <c r="J3961" s="109"/>
      <c r="K3961" s="109"/>
      <c r="L3961" s="107" t="str">
        <f>IF(COUNTA('Master Tables'!$A3961:$C3961)=0,"",IF(COUNTA('Master Tables'!$D3961:$E3961,'Master Tables'!$I3961)=3,"Yes","No"))</f>
        <v/>
      </c>
      <c r="M3961" s="107">
        <f>COUNTA('Master Tables'!$D3961:$E3961,'Master Tables'!$I3961)+IF('Master Tables'!$J3961="Yes",1,0)</f>
        <v>0</v>
      </c>
      <c r="N3961" s="108">
        <f>IF('Master Tables'!$M3961&gt;0,4,0)</f>
        <v>0</v>
      </c>
    </row>
    <row r="3962" spans="1:14">
      <c r="A3962" s="109"/>
      <c r="B3962" s="110"/>
      <c r="C3962" s="110"/>
      <c r="D3962" s="110"/>
      <c r="E3962" s="110"/>
      <c r="F3962" s="110"/>
      <c r="G3962" s="110"/>
      <c r="H3962" s="109"/>
      <c r="I3962" s="109"/>
      <c r="J3962" s="109"/>
      <c r="K3962" s="109"/>
      <c r="L3962" s="107" t="str">
        <f>IF(COUNTA('Master Tables'!$A3962:$C3962)=0,"",IF(COUNTA('Master Tables'!$D3962:$E3962,'Master Tables'!$I3962)=3,"Yes","No"))</f>
        <v/>
      </c>
      <c r="M3962" s="107">
        <f>COUNTA('Master Tables'!$D3962:$E3962,'Master Tables'!$I3962)+IF('Master Tables'!$J3962="Yes",1,0)</f>
        <v>0</v>
      </c>
      <c r="N3962" s="108">
        <f>IF('Master Tables'!$M3962&gt;0,4,0)</f>
        <v>0</v>
      </c>
    </row>
    <row r="3963" spans="1:14">
      <c r="A3963" s="109"/>
      <c r="B3963" s="110"/>
      <c r="C3963" s="110"/>
      <c r="D3963" s="110"/>
      <c r="E3963" s="110"/>
      <c r="F3963" s="110"/>
      <c r="G3963" s="110"/>
      <c r="H3963" s="109"/>
      <c r="I3963" s="109"/>
      <c r="J3963" s="109"/>
      <c r="K3963" s="109"/>
      <c r="L3963" s="107" t="str">
        <f>IF(COUNTA('Master Tables'!$A3963:$C3963)=0,"",IF(COUNTA('Master Tables'!$D3963:$E3963,'Master Tables'!$I3963)=3,"Yes","No"))</f>
        <v/>
      </c>
      <c r="M3963" s="107">
        <f>COUNTA('Master Tables'!$D3963:$E3963,'Master Tables'!$I3963)+IF('Master Tables'!$J3963="Yes",1,0)</f>
        <v>0</v>
      </c>
      <c r="N3963" s="108">
        <f>IF('Master Tables'!$M3963&gt;0,4,0)</f>
        <v>0</v>
      </c>
    </row>
    <row r="3964" spans="1:14">
      <c r="A3964" s="109"/>
      <c r="B3964" s="110"/>
      <c r="C3964" s="110"/>
      <c r="D3964" s="110"/>
      <c r="E3964" s="110"/>
      <c r="F3964" s="110"/>
      <c r="G3964" s="110"/>
      <c r="H3964" s="109"/>
      <c r="I3964" s="109"/>
      <c r="J3964" s="109"/>
      <c r="K3964" s="109"/>
      <c r="L3964" s="107" t="str">
        <f>IF(COUNTA('Master Tables'!$A3964:$C3964)=0,"",IF(COUNTA('Master Tables'!$D3964:$E3964,'Master Tables'!$I3964)=3,"Yes","No"))</f>
        <v/>
      </c>
      <c r="M3964" s="107">
        <f>COUNTA('Master Tables'!$D3964:$E3964,'Master Tables'!$I3964)+IF('Master Tables'!$J3964="Yes",1,0)</f>
        <v>0</v>
      </c>
      <c r="N3964" s="108">
        <f>IF('Master Tables'!$M3964&gt;0,4,0)</f>
        <v>0</v>
      </c>
    </row>
    <row r="3965" spans="1:14">
      <c r="A3965" s="109"/>
      <c r="B3965" s="110"/>
      <c r="C3965" s="110"/>
      <c r="D3965" s="110"/>
      <c r="E3965" s="110"/>
      <c r="F3965" s="110"/>
      <c r="G3965" s="110"/>
      <c r="H3965" s="109"/>
      <c r="I3965" s="109"/>
      <c r="J3965" s="109"/>
      <c r="K3965" s="109"/>
      <c r="L3965" s="107" t="str">
        <f>IF(COUNTA('Master Tables'!$A3965:$C3965)=0,"",IF(COUNTA('Master Tables'!$D3965:$E3965,'Master Tables'!$I3965)=3,"Yes","No"))</f>
        <v/>
      </c>
      <c r="M3965" s="107">
        <f>COUNTA('Master Tables'!$D3965:$E3965,'Master Tables'!$I3965)+IF('Master Tables'!$J3965="Yes",1,0)</f>
        <v>0</v>
      </c>
      <c r="N3965" s="108">
        <f>IF('Master Tables'!$M3965&gt;0,4,0)</f>
        <v>0</v>
      </c>
    </row>
    <row r="3966" spans="1:14">
      <c r="A3966" s="109"/>
      <c r="B3966" s="110"/>
      <c r="C3966" s="110"/>
      <c r="D3966" s="110"/>
      <c r="E3966" s="110"/>
      <c r="F3966" s="110"/>
      <c r="G3966" s="110"/>
      <c r="H3966" s="109"/>
      <c r="I3966" s="109"/>
      <c r="J3966" s="109"/>
      <c r="K3966" s="109"/>
      <c r="L3966" s="107" t="str">
        <f>IF(COUNTA('Master Tables'!$A3966:$C3966)=0,"",IF(COUNTA('Master Tables'!$D3966:$E3966,'Master Tables'!$I3966)=3,"Yes","No"))</f>
        <v/>
      </c>
      <c r="M3966" s="107">
        <f>COUNTA('Master Tables'!$D3966:$E3966,'Master Tables'!$I3966)+IF('Master Tables'!$J3966="Yes",1,0)</f>
        <v>0</v>
      </c>
      <c r="N3966" s="108">
        <f>IF('Master Tables'!$M3966&gt;0,4,0)</f>
        <v>0</v>
      </c>
    </row>
    <row r="3967" spans="1:14">
      <c r="A3967" s="109"/>
      <c r="B3967" s="110"/>
      <c r="C3967" s="110"/>
      <c r="D3967" s="110"/>
      <c r="E3967" s="110"/>
      <c r="F3967" s="110"/>
      <c r="G3967" s="110"/>
      <c r="H3967" s="109"/>
      <c r="I3967" s="109"/>
      <c r="J3967" s="109"/>
      <c r="K3967" s="109"/>
      <c r="L3967" s="107" t="str">
        <f>IF(COUNTA('Master Tables'!$A3967:$C3967)=0,"",IF(COUNTA('Master Tables'!$D3967:$E3967,'Master Tables'!$I3967)=3,"Yes","No"))</f>
        <v/>
      </c>
      <c r="M3967" s="107">
        <f>COUNTA('Master Tables'!$D3967:$E3967,'Master Tables'!$I3967)+IF('Master Tables'!$J3967="Yes",1,0)</f>
        <v>0</v>
      </c>
      <c r="N3967" s="108">
        <f>IF('Master Tables'!$M3967&gt;0,4,0)</f>
        <v>0</v>
      </c>
    </row>
    <row r="3968" spans="1:14">
      <c r="A3968" s="109"/>
      <c r="B3968" s="110"/>
      <c r="C3968" s="110"/>
      <c r="D3968" s="110"/>
      <c r="E3968" s="110"/>
      <c r="F3968" s="110"/>
      <c r="G3968" s="110"/>
      <c r="H3968" s="109"/>
      <c r="I3968" s="109"/>
      <c r="J3968" s="109"/>
      <c r="K3968" s="109"/>
      <c r="L3968" s="107" t="str">
        <f>IF(COUNTA('Master Tables'!$A3968:$C3968)=0,"",IF(COUNTA('Master Tables'!$D3968:$E3968,'Master Tables'!$I3968)=3,"Yes","No"))</f>
        <v/>
      </c>
      <c r="M3968" s="107">
        <f>COUNTA('Master Tables'!$D3968:$E3968,'Master Tables'!$I3968)+IF('Master Tables'!$J3968="Yes",1,0)</f>
        <v>0</v>
      </c>
      <c r="N3968" s="108">
        <f>IF('Master Tables'!$M3968&gt;0,4,0)</f>
        <v>0</v>
      </c>
    </row>
    <row r="3969" spans="1:14">
      <c r="A3969" s="109"/>
      <c r="B3969" s="110"/>
      <c r="C3969" s="110"/>
      <c r="D3969" s="110"/>
      <c r="E3969" s="110"/>
      <c r="F3969" s="110"/>
      <c r="G3969" s="110"/>
      <c r="H3969" s="109"/>
      <c r="I3969" s="109"/>
      <c r="J3969" s="109"/>
      <c r="K3969" s="109"/>
      <c r="L3969" s="107" t="str">
        <f>IF(COUNTA('Master Tables'!$A3969:$C3969)=0,"",IF(COUNTA('Master Tables'!$D3969:$E3969,'Master Tables'!$I3969)=3,"Yes","No"))</f>
        <v/>
      </c>
      <c r="M3969" s="107">
        <f>COUNTA('Master Tables'!$D3969:$E3969,'Master Tables'!$I3969)+IF('Master Tables'!$J3969="Yes",1,0)</f>
        <v>0</v>
      </c>
      <c r="N3969" s="108">
        <f>IF('Master Tables'!$M3969&gt;0,4,0)</f>
        <v>0</v>
      </c>
    </row>
    <row r="3970" spans="1:14">
      <c r="A3970" s="109"/>
      <c r="B3970" s="110"/>
      <c r="C3970" s="110"/>
      <c r="D3970" s="110"/>
      <c r="E3970" s="110"/>
      <c r="F3970" s="110"/>
      <c r="G3970" s="110"/>
      <c r="H3970" s="109"/>
      <c r="I3970" s="109"/>
      <c r="J3970" s="109"/>
      <c r="K3970" s="109"/>
      <c r="L3970" s="107" t="str">
        <f>IF(COUNTA('Master Tables'!$A3970:$C3970)=0,"",IF(COUNTA('Master Tables'!$D3970:$E3970,'Master Tables'!$I3970)=3,"Yes","No"))</f>
        <v/>
      </c>
      <c r="M3970" s="107">
        <f>COUNTA('Master Tables'!$D3970:$E3970,'Master Tables'!$I3970)+IF('Master Tables'!$J3970="Yes",1,0)</f>
        <v>0</v>
      </c>
      <c r="N3970" s="108">
        <f>IF('Master Tables'!$M3970&gt;0,4,0)</f>
        <v>0</v>
      </c>
    </row>
    <row r="3971" spans="1:14">
      <c r="A3971" s="109"/>
      <c r="B3971" s="110"/>
      <c r="C3971" s="110"/>
      <c r="D3971" s="110"/>
      <c r="E3971" s="110"/>
      <c r="F3971" s="110"/>
      <c r="G3971" s="110"/>
      <c r="H3971" s="109"/>
      <c r="I3971" s="109"/>
      <c r="J3971" s="109"/>
      <c r="K3971" s="109"/>
      <c r="L3971" s="107" t="str">
        <f>IF(COUNTA('Master Tables'!$A3971:$C3971)=0,"",IF(COUNTA('Master Tables'!$D3971:$E3971,'Master Tables'!$I3971)=3,"Yes","No"))</f>
        <v/>
      </c>
      <c r="M3971" s="107">
        <f>COUNTA('Master Tables'!$D3971:$E3971,'Master Tables'!$I3971)+IF('Master Tables'!$J3971="Yes",1,0)</f>
        <v>0</v>
      </c>
      <c r="N3971" s="108">
        <f>IF('Master Tables'!$M3971&gt;0,4,0)</f>
        <v>0</v>
      </c>
    </row>
    <row r="3972" spans="1:14">
      <c r="A3972" s="109"/>
      <c r="B3972" s="110"/>
      <c r="C3972" s="110"/>
      <c r="D3972" s="110"/>
      <c r="E3972" s="110"/>
      <c r="F3972" s="110"/>
      <c r="G3972" s="110"/>
      <c r="H3972" s="109"/>
      <c r="I3972" s="109"/>
      <c r="J3972" s="109"/>
      <c r="K3972" s="109"/>
      <c r="L3972" s="107" t="str">
        <f>IF(COUNTA('Master Tables'!$A3972:$C3972)=0,"",IF(COUNTA('Master Tables'!$D3972:$E3972,'Master Tables'!$I3972)=3,"Yes","No"))</f>
        <v/>
      </c>
      <c r="M3972" s="107">
        <f>COUNTA('Master Tables'!$D3972:$E3972,'Master Tables'!$I3972)+IF('Master Tables'!$J3972="Yes",1,0)</f>
        <v>0</v>
      </c>
      <c r="N3972" s="108">
        <f>IF('Master Tables'!$M3972&gt;0,4,0)</f>
        <v>0</v>
      </c>
    </row>
    <row r="3973" spans="1:14">
      <c r="A3973" s="109"/>
      <c r="B3973" s="110"/>
      <c r="C3973" s="110"/>
      <c r="D3973" s="110"/>
      <c r="E3973" s="110"/>
      <c r="F3973" s="110"/>
      <c r="G3973" s="110"/>
      <c r="H3973" s="109"/>
      <c r="I3973" s="109"/>
      <c r="J3973" s="109"/>
      <c r="K3973" s="109"/>
      <c r="L3973" s="107" t="str">
        <f>IF(COUNTA('Master Tables'!$A3973:$C3973)=0,"",IF(COUNTA('Master Tables'!$D3973:$E3973,'Master Tables'!$I3973)=3,"Yes","No"))</f>
        <v/>
      </c>
      <c r="M3973" s="107">
        <f>COUNTA('Master Tables'!$D3973:$E3973,'Master Tables'!$I3973)+IF('Master Tables'!$J3973="Yes",1,0)</f>
        <v>0</v>
      </c>
      <c r="N3973" s="108">
        <f>IF('Master Tables'!$M3973&gt;0,4,0)</f>
        <v>0</v>
      </c>
    </row>
    <row r="3974" spans="1:14">
      <c r="A3974" s="109"/>
      <c r="B3974" s="110"/>
      <c r="C3974" s="110"/>
      <c r="D3974" s="110"/>
      <c r="E3974" s="110"/>
      <c r="F3974" s="110"/>
      <c r="G3974" s="110"/>
      <c r="H3974" s="109"/>
      <c r="I3974" s="109"/>
      <c r="J3974" s="109"/>
      <c r="K3974" s="109"/>
      <c r="L3974" s="107" t="str">
        <f>IF(COUNTA('Master Tables'!$A3974:$C3974)=0,"",IF(COUNTA('Master Tables'!$D3974:$E3974,'Master Tables'!$I3974)=3,"Yes","No"))</f>
        <v/>
      </c>
      <c r="M3974" s="107">
        <f>COUNTA('Master Tables'!$D3974:$E3974,'Master Tables'!$I3974)+IF('Master Tables'!$J3974="Yes",1,0)</f>
        <v>0</v>
      </c>
      <c r="N3974" s="108">
        <f>IF('Master Tables'!$M3974&gt;0,4,0)</f>
        <v>0</v>
      </c>
    </row>
    <row r="3975" spans="1:14">
      <c r="A3975" s="109"/>
      <c r="B3975" s="110"/>
      <c r="C3975" s="110"/>
      <c r="D3975" s="110"/>
      <c r="E3975" s="110"/>
      <c r="F3975" s="110"/>
      <c r="G3975" s="110"/>
      <c r="H3975" s="109"/>
      <c r="I3975" s="109"/>
      <c r="J3975" s="109"/>
      <c r="K3975" s="109"/>
      <c r="L3975" s="107" t="str">
        <f>IF(COUNTA('Master Tables'!$A3975:$C3975)=0,"",IF(COUNTA('Master Tables'!$D3975:$E3975,'Master Tables'!$I3975)=3,"Yes","No"))</f>
        <v/>
      </c>
      <c r="M3975" s="107">
        <f>COUNTA('Master Tables'!$D3975:$E3975,'Master Tables'!$I3975)+IF('Master Tables'!$J3975="Yes",1,0)</f>
        <v>0</v>
      </c>
      <c r="N3975" s="108">
        <f>IF('Master Tables'!$M3975&gt;0,4,0)</f>
        <v>0</v>
      </c>
    </row>
    <row r="3976" spans="1:14">
      <c r="A3976" s="109"/>
      <c r="B3976" s="110"/>
      <c r="C3976" s="110"/>
      <c r="D3976" s="110"/>
      <c r="E3976" s="110"/>
      <c r="F3976" s="110"/>
      <c r="G3976" s="110"/>
      <c r="H3976" s="109"/>
      <c r="I3976" s="109"/>
      <c r="J3976" s="109"/>
      <c r="K3976" s="109"/>
      <c r="L3976" s="107" t="str">
        <f>IF(COUNTA('Master Tables'!$A3976:$C3976)=0,"",IF(COUNTA('Master Tables'!$D3976:$E3976,'Master Tables'!$I3976)=3,"Yes","No"))</f>
        <v/>
      </c>
      <c r="M3976" s="107">
        <f>COUNTA('Master Tables'!$D3976:$E3976,'Master Tables'!$I3976)+IF('Master Tables'!$J3976="Yes",1,0)</f>
        <v>0</v>
      </c>
      <c r="N3976" s="108">
        <f>IF('Master Tables'!$M3976&gt;0,4,0)</f>
        <v>0</v>
      </c>
    </row>
    <row r="3977" spans="1:14">
      <c r="A3977" s="109"/>
      <c r="B3977" s="110"/>
      <c r="C3977" s="110"/>
      <c r="D3977" s="110"/>
      <c r="E3977" s="110"/>
      <c r="F3977" s="110"/>
      <c r="G3977" s="110"/>
      <c r="H3977" s="109"/>
      <c r="I3977" s="109"/>
      <c r="J3977" s="109"/>
      <c r="K3977" s="109"/>
      <c r="L3977" s="107" t="str">
        <f>IF(COUNTA('Master Tables'!$A3977:$C3977)=0,"",IF(COUNTA('Master Tables'!$D3977:$E3977,'Master Tables'!$I3977)=3,"Yes","No"))</f>
        <v/>
      </c>
      <c r="M3977" s="107">
        <f>COUNTA('Master Tables'!$D3977:$E3977,'Master Tables'!$I3977)+IF('Master Tables'!$J3977="Yes",1,0)</f>
        <v>0</v>
      </c>
      <c r="N3977" s="108">
        <f>IF('Master Tables'!$M3977&gt;0,4,0)</f>
        <v>0</v>
      </c>
    </row>
    <row r="3978" spans="1:14">
      <c r="A3978" s="109"/>
      <c r="B3978" s="110"/>
      <c r="C3978" s="110"/>
      <c r="D3978" s="110"/>
      <c r="E3978" s="110"/>
      <c r="F3978" s="110"/>
      <c r="G3978" s="110"/>
      <c r="H3978" s="109"/>
      <c r="I3978" s="109"/>
      <c r="J3978" s="109"/>
      <c r="K3978" s="109"/>
      <c r="L3978" s="107" t="str">
        <f>IF(COUNTA('Master Tables'!$A3978:$C3978)=0,"",IF(COUNTA('Master Tables'!$D3978:$E3978,'Master Tables'!$I3978)=3,"Yes","No"))</f>
        <v/>
      </c>
      <c r="M3978" s="107">
        <f>COUNTA('Master Tables'!$D3978:$E3978,'Master Tables'!$I3978)+IF('Master Tables'!$J3978="Yes",1,0)</f>
        <v>0</v>
      </c>
      <c r="N3978" s="108">
        <f>IF('Master Tables'!$M3978&gt;0,4,0)</f>
        <v>0</v>
      </c>
    </row>
    <row r="3979" spans="1:14">
      <c r="A3979" s="109"/>
      <c r="B3979" s="110"/>
      <c r="C3979" s="110"/>
      <c r="D3979" s="110"/>
      <c r="E3979" s="110"/>
      <c r="F3979" s="110"/>
      <c r="G3979" s="110"/>
      <c r="H3979" s="109"/>
      <c r="I3979" s="109"/>
      <c r="J3979" s="109"/>
      <c r="K3979" s="109"/>
      <c r="L3979" s="107" t="str">
        <f>IF(COUNTA('Master Tables'!$A3979:$C3979)=0,"",IF(COUNTA('Master Tables'!$D3979:$E3979,'Master Tables'!$I3979)=3,"Yes","No"))</f>
        <v/>
      </c>
      <c r="M3979" s="107">
        <f>COUNTA('Master Tables'!$D3979:$E3979,'Master Tables'!$I3979)+IF('Master Tables'!$J3979="Yes",1,0)</f>
        <v>0</v>
      </c>
      <c r="N3979" s="108">
        <f>IF('Master Tables'!$M3979&gt;0,4,0)</f>
        <v>0</v>
      </c>
    </row>
    <row r="3980" spans="1:14">
      <c r="A3980" s="109"/>
      <c r="B3980" s="110"/>
      <c r="C3980" s="110"/>
      <c r="D3980" s="110"/>
      <c r="E3980" s="110"/>
      <c r="F3980" s="110"/>
      <c r="G3980" s="110"/>
      <c r="H3980" s="109"/>
      <c r="I3980" s="109"/>
      <c r="J3980" s="109"/>
      <c r="K3980" s="109"/>
      <c r="L3980" s="107" t="str">
        <f>IF(COUNTA('Master Tables'!$A3980:$C3980)=0,"",IF(COUNTA('Master Tables'!$D3980:$E3980,'Master Tables'!$I3980)=3,"Yes","No"))</f>
        <v/>
      </c>
      <c r="M3980" s="107">
        <f>COUNTA('Master Tables'!$D3980:$E3980,'Master Tables'!$I3980)+IF('Master Tables'!$J3980="Yes",1,0)</f>
        <v>0</v>
      </c>
      <c r="N3980" s="108">
        <f>IF('Master Tables'!$M3980&gt;0,4,0)</f>
        <v>0</v>
      </c>
    </row>
    <row r="3981" spans="1:14">
      <c r="A3981" s="109"/>
      <c r="B3981" s="110"/>
      <c r="C3981" s="110"/>
      <c r="D3981" s="110"/>
      <c r="E3981" s="110"/>
      <c r="F3981" s="110"/>
      <c r="G3981" s="110"/>
      <c r="H3981" s="109"/>
      <c r="I3981" s="109"/>
      <c r="J3981" s="109"/>
      <c r="K3981" s="109"/>
      <c r="L3981" s="107" t="str">
        <f>IF(COUNTA('Master Tables'!$A3981:$C3981)=0,"",IF(COUNTA('Master Tables'!$D3981:$E3981,'Master Tables'!$I3981)=3,"Yes","No"))</f>
        <v/>
      </c>
      <c r="M3981" s="107">
        <f>COUNTA('Master Tables'!$D3981:$E3981,'Master Tables'!$I3981)+IF('Master Tables'!$J3981="Yes",1,0)</f>
        <v>0</v>
      </c>
      <c r="N3981" s="108">
        <f>IF('Master Tables'!$M3981&gt;0,4,0)</f>
        <v>0</v>
      </c>
    </row>
    <row r="3982" spans="1:14">
      <c r="A3982" s="109"/>
      <c r="B3982" s="110"/>
      <c r="C3982" s="110"/>
      <c r="D3982" s="110"/>
      <c r="E3982" s="110"/>
      <c r="F3982" s="110"/>
      <c r="G3982" s="110"/>
      <c r="H3982" s="109"/>
      <c r="I3982" s="109"/>
      <c r="J3982" s="109"/>
      <c r="K3982" s="109"/>
      <c r="L3982" s="107" t="str">
        <f>IF(COUNTA('Master Tables'!$A3982:$C3982)=0,"",IF(COUNTA('Master Tables'!$D3982:$E3982,'Master Tables'!$I3982)=3,"Yes","No"))</f>
        <v/>
      </c>
      <c r="M3982" s="107">
        <f>COUNTA('Master Tables'!$D3982:$E3982,'Master Tables'!$I3982)+IF('Master Tables'!$J3982="Yes",1,0)</f>
        <v>0</v>
      </c>
      <c r="N3982" s="108">
        <f>IF('Master Tables'!$M3982&gt;0,4,0)</f>
        <v>0</v>
      </c>
    </row>
    <row r="3983" spans="1:14">
      <c r="A3983" s="109"/>
      <c r="B3983" s="110"/>
      <c r="C3983" s="110"/>
      <c r="D3983" s="110"/>
      <c r="E3983" s="110"/>
      <c r="F3983" s="110"/>
      <c r="G3983" s="110"/>
      <c r="H3983" s="109"/>
      <c r="I3983" s="109"/>
      <c r="J3983" s="109"/>
      <c r="K3983" s="109"/>
      <c r="L3983" s="107" t="str">
        <f>IF(COUNTA('Master Tables'!$A3983:$C3983)=0,"",IF(COUNTA('Master Tables'!$D3983:$E3983,'Master Tables'!$I3983)=3,"Yes","No"))</f>
        <v/>
      </c>
      <c r="M3983" s="107">
        <f>COUNTA('Master Tables'!$D3983:$E3983,'Master Tables'!$I3983)+IF('Master Tables'!$J3983="Yes",1,0)</f>
        <v>0</v>
      </c>
      <c r="N3983" s="108">
        <f>IF('Master Tables'!$M3983&gt;0,4,0)</f>
        <v>0</v>
      </c>
    </row>
    <row r="3984" spans="1:14">
      <c r="A3984" s="109"/>
      <c r="B3984" s="110"/>
      <c r="C3984" s="110"/>
      <c r="D3984" s="110"/>
      <c r="E3984" s="110"/>
      <c r="F3984" s="110"/>
      <c r="G3984" s="110"/>
      <c r="H3984" s="109"/>
      <c r="I3984" s="109"/>
      <c r="J3984" s="109"/>
      <c r="K3984" s="109"/>
      <c r="L3984" s="107" t="str">
        <f>IF(COUNTA('Master Tables'!$A3984:$C3984)=0,"",IF(COUNTA('Master Tables'!$D3984:$E3984,'Master Tables'!$I3984)=3,"Yes","No"))</f>
        <v/>
      </c>
      <c r="M3984" s="107">
        <f>COUNTA('Master Tables'!$D3984:$E3984,'Master Tables'!$I3984)+IF('Master Tables'!$J3984="Yes",1,0)</f>
        <v>0</v>
      </c>
      <c r="N3984" s="108">
        <f>IF('Master Tables'!$M3984&gt;0,4,0)</f>
        <v>0</v>
      </c>
    </row>
    <row r="3985" spans="1:14">
      <c r="A3985" s="109"/>
      <c r="B3985" s="110"/>
      <c r="C3985" s="110"/>
      <c r="D3985" s="110"/>
      <c r="E3985" s="110"/>
      <c r="F3985" s="110"/>
      <c r="G3985" s="110"/>
      <c r="H3985" s="109"/>
      <c r="I3985" s="109"/>
      <c r="J3985" s="109"/>
      <c r="K3985" s="109"/>
      <c r="L3985" s="107" t="str">
        <f>IF(COUNTA('Master Tables'!$A3985:$C3985)=0,"",IF(COUNTA('Master Tables'!$D3985:$E3985,'Master Tables'!$I3985)=3,"Yes","No"))</f>
        <v/>
      </c>
      <c r="M3985" s="107">
        <f>COUNTA('Master Tables'!$D3985:$E3985,'Master Tables'!$I3985)+IF('Master Tables'!$J3985="Yes",1,0)</f>
        <v>0</v>
      </c>
      <c r="N3985" s="108">
        <f>IF('Master Tables'!$M3985&gt;0,4,0)</f>
        <v>0</v>
      </c>
    </row>
    <row r="3986" spans="1:14">
      <c r="A3986" s="109"/>
      <c r="B3986" s="110"/>
      <c r="C3986" s="110"/>
      <c r="D3986" s="110"/>
      <c r="E3986" s="110"/>
      <c r="F3986" s="110"/>
      <c r="G3986" s="110"/>
      <c r="H3986" s="109"/>
      <c r="I3986" s="109"/>
      <c r="J3986" s="109"/>
      <c r="K3986" s="109"/>
      <c r="L3986" s="107" t="str">
        <f>IF(COUNTA('Master Tables'!$A3986:$C3986)=0,"",IF(COUNTA('Master Tables'!$D3986:$E3986,'Master Tables'!$I3986)=3,"Yes","No"))</f>
        <v/>
      </c>
      <c r="M3986" s="107">
        <f>COUNTA('Master Tables'!$D3986:$E3986,'Master Tables'!$I3986)+IF('Master Tables'!$J3986="Yes",1,0)</f>
        <v>0</v>
      </c>
      <c r="N3986" s="108">
        <f>IF('Master Tables'!$M3986&gt;0,4,0)</f>
        <v>0</v>
      </c>
    </row>
    <row r="3987" spans="1:14">
      <c r="A3987" s="109"/>
      <c r="B3987" s="110"/>
      <c r="C3987" s="110"/>
      <c r="D3987" s="110"/>
      <c r="E3987" s="110"/>
      <c r="F3987" s="110"/>
      <c r="G3987" s="110"/>
      <c r="H3987" s="109"/>
      <c r="I3987" s="109"/>
      <c r="J3987" s="109"/>
      <c r="K3987" s="109"/>
      <c r="L3987" s="107" t="str">
        <f>IF(COUNTA('Master Tables'!$A3987:$C3987)=0,"",IF(COUNTA('Master Tables'!$D3987:$E3987,'Master Tables'!$I3987)=3,"Yes","No"))</f>
        <v/>
      </c>
      <c r="M3987" s="107">
        <f>COUNTA('Master Tables'!$D3987:$E3987,'Master Tables'!$I3987)+IF('Master Tables'!$J3987="Yes",1,0)</f>
        <v>0</v>
      </c>
      <c r="N3987" s="108">
        <f>IF('Master Tables'!$M3987&gt;0,4,0)</f>
        <v>0</v>
      </c>
    </row>
    <row r="3988" spans="1:14">
      <c r="A3988" s="109"/>
      <c r="B3988" s="110"/>
      <c r="C3988" s="110"/>
      <c r="D3988" s="110"/>
      <c r="E3988" s="110"/>
      <c r="F3988" s="110"/>
      <c r="G3988" s="110"/>
      <c r="H3988" s="109"/>
      <c r="I3988" s="109"/>
      <c r="J3988" s="109"/>
      <c r="K3988" s="109"/>
      <c r="L3988" s="107" t="str">
        <f>IF(COUNTA('Master Tables'!$A3988:$C3988)=0,"",IF(COUNTA('Master Tables'!$D3988:$E3988,'Master Tables'!$I3988)=3,"Yes","No"))</f>
        <v/>
      </c>
      <c r="M3988" s="107">
        <f>COUNTA('Master Tables'!$D3988:$E3988,'Master Tables'!$I3988)+IF('Master Tables'!$J3988="Yes",1,0)</f>
        <v>0</v>
      </c>
      <c r="N3988" s="108">
        <f>IF('Master Tables'!$M3988&gt;0,4,0)</f>
        <v>0</v>
      </c>
    </row>
    <row r="3989" spans="1:14">
      <c r="A3989" s="109"/>
      <c r="B3989" s="110"/>
      <c r="C3989" s="110"/>
      <c r="D3989" s="110"/>
      <c r="E3989" s="110"/>
      <c r="F3989" s="110"/>
      <c r="G3989" s="110"/>
      <c r="H3989" s="109"/>
      <c r="I3989" s="109"/>
      <c r="J3989" s="109"/>
      <c r="K3989" s="109"/>
      <c r="L3989" s="107" t="str">
        <f>IF(COUNTA('Master Tables'!$A3989:$C3989)=0,"",IF(COUNTA('Master Tables'!$D3989:$E3989,'Master Tables'!$I3989)=3,"Yes","No"))</f>
        <v/>
      </c>
      <c r="M3989" s="107">
        <f>COUNTA('Master Tables'!$D3989:$E3989,'Master Tables'!$I3989)+IF('Master Tables'!$J3989="Yes",1,0)</f>
        <v>0</v>
      </c>
      <c r="N3989" s="108">
        <f>IF('Master Tables'!$M3989&gt;0,4,0)</f>
        <v>0</v>
      </c>
    </row>
    <row r="3990" spans="1:14">
      <c r="A3990" s="109"/>
      <c r="B3990" s="110"/>
      <c r="C3990" s="110"/>
      <c r="D3990" s="110"/>
      <c r="E3990" s="110"/>
      <c r="F3990" s="110"/>
      <c r="G3990" s="110"/>
      <c r="H3990" s="109"/>
      <c r="I3990" s="109"/>
      <c r="J3990" s="109"/>
      <c r="K3990" s="109"/>
      <c r="L3990" s="107" t="str">
        <f>IF(COUNTA('Master Tables'!$A3990:$C3990)=0,"",IF(COUNTA('Master Tables'!$D3990:$E3990,'Master Tables'!$I3990)=3,"Yes","No"))</f>
        <v/>
      </c>
      <c r="M3990" s="107">
        <f>COUNTA('Master Tables'!$D3990:$E3990,'Master Tables'!$I3990)+IF('Master Tables'!$J3990="Yes",1,0)</f>
        <v>0</v>
      </c>
      <c r="N3990" s="108">
        <f>IF('Master Tables'!$M3990&gt;0,4,0)</f>
        <v>0</v>
      </c>
    </row>
    <row r="3991" spans="1:14">
      <c r="A3991" s="109"/>
      <c r="B3991" s="110"/>
      <c r="C3991" s="110"/>
      <c r="D3991" s="110"/>
      <c r="E3991" s="110"/>
      <c r="F3991" s="110"/>
      <c r="G3991" s="110"/>
      <c r="H3991" s="109"/>
      <c r="I3991" s="109"/>
      <c r="J3991" s="109"/>
      <c r="K3991" s="109"/>
      <c r="L3991" s="107" t="str">
        <f>IF(COUNTA('Master Tables'!$A3991:$C3991)=0,"",IF(COUNTA('Master Tables'!$D3991:$E3991,'Master Tables'!$I3991)=3,"Yes","No"))</f>
        <v/>
      </c>
      <c r="M3991" s="107">
        <f>COUNTA('Master Tables'!$D3991:$E3991,'Master Tables'!$I3991)+IF('Master Tables'!$J3991="Yes",1,0)</f>
        <v>0</v>
      </c>
      <c r="N3991" s="108">
        <f>IF('Master Tables'!$M3991&gt;0,4,0)</f>
        <v>0</v>
      </c>
    </row>
    <row r="3992" spans="1:14">
      <c r="A3992" s="109"/>
      <c r="B3992" s="110"/>
      <c r="C3992" s="110"/>
      <c r="D3992" s="110"/>
      <c r="E3992" s="110"/>
      <c r="F3992" s="110"/>
      <c r="G3992" s="110"/>
      <c r="H3992" s="109"/>
      <c r="I3992" s="109"/>
      <c r="J3992" s="109"/>
      <c r="K3992" s="109"/>
      <c r="L3992" s="107" t="str">
        <f>IF(COUNTA('Master Tables'!$A3992:$C3992)=0,"",IF(COUNTA('Master Tables'!$D3992:$E3992,'Master Tables'!$I3992)=3,"Yes","No"))</f>
        <v/>
      </c>
      <c r="M3992" s="107">
        <f>COUNTA('Master Tables'!$D3992:$E3992,'Master Tables'!$I3992)+IF('Master Tables'!$J3992="Yes",1,0)</f>
        <v>0</v>
      </c>
      <c r="N3992" s="108">
        <f>IF('Master Tables'!$M3992&gt;0,4,0)</f>
        <v>0</v>
      </c>
    </row>
    <row r="3993" spans="1:14">
      <c r="A3993" s="109"/>
      <c r="B3993" s="110"/>
      <c r="C3993" s="110"/>
      <c r="D3993" s="110"/>
      <c r="E3993" s="110"/>
      <c r="F3993" s="110"/>
      <c r="G3993" s="110"/>
      <c r="H3993" s="109"/>
      <c r="I3993" s="109"/>
      <c r="J3993" s="109"/>
      <c r="K3993" s="109"/>
      <c r="L3993" s="107" t="str">
        <f>IF(COUNTA('Master Tables'!$A3993:$C3993)=0,"",IF(COUNTA('Master Tables'!$D3993:$E3993,'Master Tables'!$I3993)=3,"Yes","No"))</f>
        <v/>
      </c>
      <c r="M3993" s="107">
        <f>COUNTA('Master Tables'!$D3993:$E3993,'Master Tables'!$I3993)+IF('Master Tables'!$J3993="Yes",1,0)</f>
        <v>0</v>
      </c>
      <c r="N3993" s="108">
        <f>IF('Master Tables'!$M3993&gt;0,4,0)</f>
        <v>0</v>
      </c>
    </row>
    <row r="3994" spans="1:14">
      <c r="A3994" s="109"/>
      <c r="B3994" s="110"/>
      <c r="C3994" s="110"/>
      <c r="D3994" s="110"/>
      <c r="E3994" s="110"/>
      <c r="F3994" s="110"/>
      <c r="G3994" s="110"/>
      <c r="H3994" s="109"/>
      <c r="I3994" s="109"/>
      <c r="J3994" s="109"/>
      <c r="K3994" s="109"/>
      <c r="L3994" s="107" t="str">
        <f>IF(COUNTA('Master Tables'!$A3994:$C3994)=0,"",IF(COUNTA('Master Tables'!$D3994:$E3994,'Master Tables'!$I3994)=3,"Yes","No"))</f>
        <v/>
      </c>
      <c r="M3994" s="107">
        <f>COUNTA('Master Tables'!$D3994:$E3994,'Master Tables'!$I3994)+IF('Master Tables'!$J3994="Yes",1,0)</f>
        <v>0</v>
      </c>
      <c r="N3994" s="108">
        <f>IF('Master Tables'!$M3994&gt;0,4,0)</f>
        <v>0</v>
      </c>
    </row>
    <row r="3995" spans="1:14">
      <c r="A3995" s="109"/>
      <c r="B3995" s="110"/>
      <c r="C3995" s="110"/>
      <c r="D3995" s="110"/>
      <c r="E3995" s="110"/>
      <c r="F3995" s="110"/>
      <c r="G3995" s="110"/>
      <c r="H3995" s="109"/>
      <c r="I3995" s="109"/>
      <c r="J3995" s="109"/>
      <c r="K3995" s="109"/>
      <c r="L3995" s="107" t="str">
        <f>IF(COUNTA('Master Tables'!$A3995:$C3995)=0,"",IF(COUNTA('Master Tables'!$D3995:$E3995,'Master Tables'!$I3995)=3,"Yes","No"))</f>
        <v/>
      </c>
      <c r="M3995" s="107">
        <f>COUNTA('Master Tables'!$D3995:$E3995,'Master Tables'!$I3995)+IF('Master Tables'!$J3995="Yes",1,0)</f>
        <v>0</v>
      </c>
      <c r="N3995" s="108">
        <f>IF('Master Tables'!$M3995&gt;0,4,0)</f>
        <v>0</v>
      </c>
    </row>
    <row r="3996" spans="1:14">
      <c r="A3996" s="109"/>
      <c r="B3996" s="110"/>
      <c r="C3996" s="110"/>
      <c r="D3996" s="110"/>
      <c r="E3996" s="110"/>
      <c r="F3996" s="110"/>
      <c r="G3996" s="110"/>
      <c r="H3996" s="109"/>
      <c r="I3996" s="109"/>
      <c r="J3996" s="109"/>
      <c r="K3996" s="109"/>
      <c r="L3996" s="107" t="str">
        <f>IF(COUNTA('Master Tables'!$A3996:$C3996)=0,"",IF(COUNTA('Master Tables'!$D3996:$E3996,'Master Tables'!$I3996)=3,"Yes","No"))</f>
        <v/>
      </c>
      <c r="M3996" s="107">
        <f>COUNTA('Master Tables'!$D3996:$E3996,'Master Tables'!$I3996)+IF('Master Tables'!$J3996="Yes",1,0)</f>
        <v>0</v>
      </c>
      <c r="N3996" s="108">
        <f>IF('Master Tables'!$M3996&gt;0,4,0)</f>
        <v>0</v>
      </c>
    </row>
    <row r="3997" spans="1:14">
      <c r="A3997" s="109"/>
      <c r="B3997" s="110"/>
      <c r="C3997" s="110"/>
      <c r="D3997" s="110"/>
      <c r="E3997" s="110"/>
      <c r="F3997" s="110"/>
      <c r="G3997" s="110"/>
      <c r="H3997" s="109"/>
      <c r="I3997" s="109"/>
      <c r="J3997" s="109"/>
      <c r="K3997" s="109"/>
      <c r="L3997" s="107" t="str">
        <f>IF(COUNTA('Master Tables'!$A3997:$C3997)=0,"",IF(COUNTA('Master Tables'!$D3997:$E3997,'Master Tables'!$I3997)=3,"Yes","No"))</f>
        <v/>
      </c>
      <c r="M3997" s="107">
        <f>COUNTA('Master Tables'!$D3997:$E3997,'Master Tables'!$I3997)+IF('Master Tables'!$J3997="Yes",1,0)</f>
        <v>0</v>
      </c>
      <c r="N3997" s="108">
        <f>IF('Master Tables'!$M3997&gt;0,4,0)</f>
        <v>0</v>
      </c>
    </row>
    <row r="3998" spans="1:14">
      <c r="A3998" s="109"/>
      <c r="B3998" s="110"/>
      <c r="C3998" s="110"/>
      <c r="D3998" s="110"/>
      <c r="E3998" s="110"/>
      <c r="F3998" s="110"/>
      <c r="G3998" s="110"/>
      <c r="H3998" s="109"/>
      <c r="I3998" s="109"/>
      <c r="J3998" s="109"/>
      <c r="K3998" s="109"/>
      <c r="L3998" s="107" t="str">
        <f>IF(COUNTA('Master Tables'!$A3998:$C3998)=0,"",IF(COUNTA('Master Tables'!$D3998:$E3998,'Master Tables'!$I3998)=3,"Yes","No"))</f>
        <v/>
      </c>
      <c r="M3998" s="107">
        <f>COUNTA('Master Tables'!$D3998:$E3998,'Master Tables'!$I3998)+IF('Master Tables'!$J3998="Yes",1,0)</f>
        <v>0</v>
      </c>
      <c r="N3998" s="108">
        <f>IF('Master Tables'!$M3998&gt;0,4,0)</f>
        <v>0</v>
      </c>
    </row>
    <row r="3999" spans="1:14">
      <c r="A3999" s="109"/>
      <c r="B3999" s="110"/>
      <c r="C3999" s="110"/>
      <c r="D3999" s="110"/>
      <c r="E3999" s="110"/>
      <c r="F3999" s="110"/>
      <c r="G3999" s="110"/>
      <c r="H3999" s="109"/>
      <c r="I3999" s="109"/>
      <c r="J3999" s="109"/>
      <c r="K3999" s="109"/>
      <c r="L3999" s="107" t="str">
        <f>IF(COUNTA('Master Tables'!$A3999:$C3999)=0,"",IF(COUNTA('Master Tables'!$D3999:$E3999,'Master Tables'!$I3999)=3,"Yes","No"))</f>
        <v/>
      </c>
      <c r="M3999" s="107">
        <f>COUNTA('Master Tables'!$D3999:$E3999,'Master Tables'!$I3999)+IF('Master Tables'!$J3999="Yes",1,0)</f>
        <v>0</v>
      </c>
      <c r="N3999" s="108">
        <f>IF('Master Tables'!$M3999&gt;0,4,0)</f>
        <v>0</v>
      </c>
    </row>
    <row r="4000" spans="1:14">
      <c r="A4000" s="109"/>
      <c r="B4000" s="110"/>
      <c r="C4000" s="110"/>
      <c r="D4000" s="110"/>
      <c r="E4000" s="110"/>
      <c r="F4000" s="110"/>
      <c r="G4000" s="110"/>
      <c r="H4000" s="109"/>
      <c r="I4000" s="109"/>
      <c r="J4000" s="109"/>
      <c r="K4000" s="109"/>
      <c r="L4000" s="107" t="str">
        <f>IF(COUNTA('Master Tables'!$A4000:$C4000)=0,"",IF(COUNTA('Master Tables'!$D4000:$E4000,'Master Tables'!$I4000)=3,"Yes","No"))</f>
        <v/>
      </c>
      <c r="M4000" s="107">
        <f>COUNTA('Master Tables'!$D4000:$E4000,'Master Tables'!$I4000)+IF('Master Tables'!$J4000="Yes",1,0)</f>
        <v>0</v>
      </c>
      <c r="N4000" s="108">
        <f>IF('Master Tables'!$M4000&gt;0,4,0)</f>
        <v>0</v>
      </c>
    </row>
    <row r="4001" spans="1:14">
      <c r="A4001" s="109"/>
      <c r="B4001" s="110"/>
      <c r="C4001" s="110"/>
      <c r="D4001" s="110"/>
      <c r="E4001" s="110"/>
      <c r="F4001" s="110"/>
      <c r="G4001" s="110"/>
      <c r="H4001" s="109"/>
      <c r="I4001" s="109"/>
      <c r="J4001" s="109"/>
      <c r="K4001" s="109"/>
      <c r="L4001" s="107" t="str">
        <f>IF(COUNTA('Master Tables'!$A4001:$C4001)=0,"",IF(COUNTA('Master Tables'!$D4001:$E4001,'Master Tables'!$I4001)=3,"Yes","No"))</f>
        <v/>
      </c>
      <c r="M4001" s="107">
        <f>COUNTA('Master Tables'!$D4001:$E4001,'Master Tables'!$I4001)+IF('Master Tables'!$J4001="Yes",1,0)</f>
        <v>0</v>
      </c>
      <c r="N4001" s="108">
        <f>IF('Master Tables'!$M4001&gt;0,4,0)</f>
        <v>0</v>
      </c>
    </row>
    <row r="4002" spans="1:14">
      <c r="A4002" s="109"/>
      <c r="B4002" s="110"/>
      <c r="C4002" s="110"/>
      <c r="D4002" s="110"/>
      <c r="E4002" s="110"/>
      <c r="F4002" s="110"/>
      <c r="G4002" s="110"/>
      <c r="H4002" s="109"/>
      <c r="I4002" s="109"/>
      <c r="J4002" s="109"/>
      <c r="K4002" s="109"/>
      <c r="L4002" s="107" t="str">
        <f>IF(COUNTA('Master Tables'!$A4002:$C4002)=0,"",IF(COUNTA('Master Tables'!$D4002:$E4002,'Master Tables'!$I4002)=3,"Yes","No"))</f>
        <v/>
      </c>
      <c r="M4002" s="107">
        <f>COUNTA('Master Tables'!$D4002:$E4002,'Master Tables'!$I4002)+IF('Master Tables'!$J4002="Yes",1,0)</f>
        <v>0</v>
      </c>
      <c r="N4002" s="108">
        <f>IF('Master Tables'!$M4002&gt;0,4,0)</f>
        <v>0</v>
      </c>
    </row>
    <row r="4003" spans="1:14">
      <c r="A4003" s="109"/>
      <c r="B4003" s="110"/>
      <c r="C4003" s="110"/>
      <c r="D4003" s="110"/>
      <c r="E4003" s="110"/>
      <c r="F4003" s="110"/>
      <c r="G4003" s="110"/>
      <c r="H4003" s="109"/>
      <c r="I4003" s="109"/>
      <c r="J4003" s="109"/>
      <c r="K4003" s="109"/>
      <c r="L4003" s="107" t="str">
        <f>IF(COUNTA('Master Tables'!$A4003:$C4003)=0,"",IF(COUNTA('Master Tables'!$D4003:$E4003,'Master Tables'!$I4003)=3,"Yes","No"))</f>
        <v/>
      </c>
      <c r="M4003" s="107">
        <f>COUNTA('Master Tables'!$D4003:$E4003,'Master Tables'!$I4003)+IF('Master Tables'!$J4003="Yes",1,0)</f>
        <v>0</v>
      </c>
      <c r="N4003" s="108">
        <f>IF('Master Tables'!$M4003&gt;0,4,0)</f>
        <v>0</v>
      </c>
    </row>
    <row r="4004" spans="1:14">
      <c r="A4004" s="109"/>
      <c r="B4004" s="110"/>
      <c r="C4004" s="110"/>
      <c r="D4004" s="110"/>
      <c r="E4004" s="110"/>
      <c r="F4004" s="110"/>
      <c r="G4004" s="110"/>
      <c r="H4004" s="109"/>
      <c r="I4004" s="109"/>
      <c r="J4004" s="109"/>
      <c r="K4004" s="109"/>
      <c r="L4004" s="107" t="str">
        <f>IF(COUNTA('Master Tables'!$A4004:$C4004)=0,"",IF(COUNTA('Master Tables'!$D4004:$E4004,'Master Tables'!$I4004)=3,"Yes","No"))</f>
        <v/>
      </c>
      <c r="M4004" s="107">
        <f>COUNTA('Master Tables'!$D4004:$E4004,'Master Tables'!$I4004)+IF('Master Tables'!$J4004="Yes",1,0)</f>
        <v>0</v>
      </c>
      <c r="N4004" s="108">
        <f>IF('Master Tables'!$M4004&gt;0,4,0)</f>
        <v>0</v>
      </c>
    </row>
    <row r="4005" spans="1:14">
      <c r="A4005" s="109"/>
      <c r="B4005" s="110"/>
      <c r="C4005" s="110"/>
      <c r="D4005" s="110"/>
      <c r="E4005" s="110"/>
      <c r="F4005" s="110"/>
      <c r="G4005" s="110"/>
      <c r="H4005" s="109"/>
      <c r="I4005" s="109"/>
      <c r="J4005" s="109"/>
      <c r="K4005" s="109"/>
      <c r="L4005" s="107" t="str">
        <f>IF(COUNTA('Master Tables'!$A4005:$C4005)=0,"",IF(COUNTA('Master Tables'!$D4005:$E4005,'Master Tables'!$I4005)=3,"Yes","No"))</f>
        <v/>
      </c>
      <c r="M4005" s="107">
        <f>COUNTA('Master Tables'!$D4005:$E4005,'Master Tables'!$I4005)+IF('Master Tables'!$J4005="Yes",1,0)</f>
        <v>0</v>
      </c>
      <c r="N4005" s="108">
        <f>IF('Master Tables'!$M4005&gt;0,4,0)</f>
        <v>0</v>
      </c>
    </row>
    <row r="4006" spans="1:14">
      <c r="A4006" s="109"/>
      <c r="B4006" s="110"/>
      <c r="C4006" s="110"/>
      <c r="D4006" s="110"/>
      <c r="E4006" s="110"/>
      <c r="F4006" s="110"/>
      <c r="G4006" s="110"/>
      <c r="H4006" s="109"/>
      <c r="I4006" s="109"/>
      <c r="J4006" s="109"/>
      <c r="K4006" s="109"/>
      <c r="L4006" s="107" t="str">
        <f>IF(COUNTA('Master Tables'!$A4006:$C4006)=0,"",IF(COUNTA('Master Tables'!$D4006:$E4006,'Master Tables'!$I4006)=3,"Yes","No"))</f>
        <v/>
      </c>
      <c r="M4006" s="107">
        <f>COUNTA('Master Tables'!$D4006:$E4006,'Master Tables'!$I4006)+IF('Master Tables'!$J4006="Yes",1,0)</f>
        <v>0</v>
      </c>
      <c r="N4006" s="108">
        <f>IF('Master Tables'!$M4006&gt;0,4,0)</f>
        <v>0</v>
      </c>
    </row>
    <row r="4007" spans="1:14">
      <c r="A4007" s="109"/>
      <c r="B4007" s="110"/>
      <c r="C4007" s="110"/>
      <c r="D4007" s="110"/>
      <c r="E4007" s="110"/>
      <c r="F4007" s="110"/>
      <c r="G4007" s="110"/>
      <c r="H4007" s="109"/>
      <c r="I4007" s="109"/>
      <c r="J4007" s="109"/>
      <c r="K4007" s="109"/>
      <c r="L4007" s="107" t="str">
        <f>IF(COUNTA('Master Tables'!$A4007:$C4007)=0,"",IF(COUNTA('Master Tables'!$D4007:$E4007,'Master Tables'!$I4007)=3,"Yes","No"))</f>
        <v/>
      </c>
      <c r="M4007" s="107">
        <f>COUNTA('Master Tables'!$D4007:$E4007,'Master Tables'!$I4007)+IF('Master Tables'!$J4007="Yes",1,0)</f>
        <v>0</v>
      </c>
      <c r="N4007" s="108">
        <f>IF('Master Tables'!$M4007&gt;0,4,0)</f>
        <v>0</v>
      </c>
    </row>
    <row r="4008" spans="1:14">
      <c r="A4008" s="109"/>
      <c r="B4008" s="110"/>
      <c r="C4008" s="110"/>
      <c r="D4008" s="110"/>
      <c r="E4008" s="110"/>
      <c r="F4008" s="110"/>
      <c r="G4008" s="110"/>
      <c r="H4008" s="109"/>
      <c r="I4008" s="109"/>
      <c r="J4008" s="109"/>
      <c r="K4008" s="109"/>
      <c r="L4008" s="107" t="str">
        <f>IF(COUNTA('Master Tables'!$A4008:$C4008)=0,"",IF(COUNTA('Master Tables'!$D4008:$E4008,'Master Tables'!$I4008)=3,"Yes","No"))</f>
        <v/>
      </c>
      <c r="M4008" s="107">
        <f>COUNTA('Master Tables'!$D4008:$E4008,'Master Tables'!$I4008)+IF('Master Tables'!$J4008="Yes",1,0)</f>
        <v>0</v>
      </c>
      <c r="N4008" s="108">
        <f>IF('Master Tables'!$M4008&gt;0,4,0)</f>
        <v>0</v>
      </c>
    </row>
    <row r="4009" spans="1:14">
      <c r="A4009" s="109"/>
      <c r="B4009" s="110"/>
      <c r="C4009" s="110"/>
      <c r="D4009" s="110"/>
      <c r="E4009" s="110"/>
      <c r="F4009" s="110"/>
      <c r="G4009" s="110"/>
      <c r="H4009" s="109"/>
      <c r="I4009" s="109"/>
      <c r="J4009" s="109"/>
      <c r="K4009" s="109"/>
      <c r="L4009" s="107" t="str">
        <f>IF(COUNTA('Master Tables'!$A4009:$C4009)=0,"",IF(COUNTA('Master Tables'!$D4009:$E4009,'Master Tables'!$I4009)=3,"Yes","No"))</f>
        <v/>
      </c>
      <c r="M4009" s="107">
        <f>COUNTA('Master Tables'!$D4009:$E4009,'Master Tables'!$I4009)+IF('Master Tables'!$J4009="Yes",1,0)</f>
        <v>0</v>
      </c>
      <c r="N4009" s="108">
        <f>IF('Master Tables'!$M4009&gt;0,4,0)</f>
        <v>0</v>
      </c>
    </row>
    <row r="4010" spans="1:14">
      <c r="A4010" s="109"/>
      <c r="B4010" s="110"/>
      <c r="C4010" s="110"/>
      <c r="D4010" s="110"/>
      <c r="E4010" s="110"/>
      <c r="F4010" s="110"/>
      <c r="G4010" s="110"/>
      <c r="H4010" s="109"/>
      <c r="I4010" s="109"/>
      <c r="J4010" s="109"/>
      <c r="K4010" s="109"/>
      <c r="L4010" s="107" t="str">
        <f>IF(COUNTA('Master Tables'!$A4010:$C4010)=0,"",IF(COUNTA('Master Tables'!$D4010:$E4010,'Master Tables'!$I4010)=3,"Yes","No"))</f>
        <v/>
      </c>
      <c r="M4010" s="107">
        <f>COUNTA('Master Tables'!$D4010:$E4010,'Master Tables'!$I4010)+IF('Master Tables'!$J4010="Yes",1,0)</f>
        <v>0</v>
      </c>
      <c r="N4010" s="108">
        <f>IF('Master Tables'!$M4010&gt;0,4,0)</f>
        <v>0</v>
      </c>
    </row>
    <row r="4011" spans="1:14">
      <c r="A4011" s="109"/>
      <c r="B4011" s="110"/>
      <c r="C4011" s="110"/>
      <c r="D4011" s="110"/>
      <c r="E4011" s="110"/>
      <c r="F4011" s="110"/>
      <c r="G4011" s="110"/>
      <c r="H4011" s="109"/>
      <c r="I4011" s="109"/>
      <c r="J4011" s="109"/>
      <c r="K4011" s="109"/>
      <c r="L4011" s="107" t="str">
        <f>IF(COUNTA('Master Tables'!$A4011:$C4011)=0,"",IF(COUNTA('Master Tables'!$D4011:$E4011,'Master Tables'!$I4011)=3,"Yes","No"))</f>
        <v/>
      </c>
      <c r="M4011" s="107">
        <f>COUNTA('Master Tables'!$D4011:$E4011,'Master Tables'!$I4011)+IF('Master Tables'!$J4011="Yes",1,0)</f>
        <v>0</v>
      </c>
      <c r="N4011" s="108">
        <f>IF('Master Tables'!$M4011&gt;0,4,0)</f>
        <v>0</v>
      </c>
    </row>
    <row r="4012" spans="1:14">
      <c r="A4012" s="109"/>
      <c r="B4012" s="110"/>
      <c r="C4012" s="110"/>
      <c r="D4012" s="110"/>
      <c r="E4012" s="110"/>
      <c r="F4012" s="110"/>
      <c r="G4012" s="110"/>
      <c r="H4012" s="109"/>
      <c r="I4012" s="109"/>
      <c r="J4012" s="109"/>
      <c r="K4012" s="109"/>
      <c r="L4012" s="107" t="str">
        <f>IF(COUNTA('Master Tables'!$A4012:$C4012)=0,"",IF(COUNTA('Master Tables'!$D4012:$E4012,'Master Tables'!$I4012)=3,"Yes","No"))</f>
        <v/>
      </c>
      <c r="M4012" s="107">
        <f>COUNTA('Master Tables'!$D4012:$E4012,'Master Tables'!$I4012)+IF('Master Tables'!$J4012="Yes",1,0)</f>
        <v>0</v>
      </c>
      <c r="N4012" s="108">
        <f>IF('Master Tables'!$M4012&gt;0,4,0)</f>
        <v>0</v>
      </c>
    </row>
    <row r="4013" spans="1:14">
      <c r="A4013" s="109"/>
      <c r="B4013" s="110"/>
      <c r="C4013" s="110"/>
      <c r="D4013" s="110"/>
      <c r="E4013" s="110"/>
      <c r="F4013" s="110"/>
      <c r="G4013" s="110"/>
      <c r="H4013" s="109"/>
      <c r="I4013" s="109"/>
      <c r="J4013" s="109"/>
      <c r="K4013" s="109"/>
      <c r="L4013" s="107" t="str">
        <f>IF(COUNTA('Master Tables'!$A4013:$C4013)=0,"",IF(COUNTA('Master Tables'!$D4013:$E4013,'Master Tables'!$I4013)=3,"Yes","No"))</f>
        <v/>
      </c>
      <c r="M4013" s="107">
        <f>COUNTA('Master Tables'!$D4013:$E4013,'Master Tables'!$I4013)+IF('Master Tables'!$J4013="Yes",1,0)</f>
        <v>0</v>
      </c>
      <c r="N4013" s="108">
        <f>IF('Master Tables'!$M4013&gt;0,4,0)</f>
        <v>0</v>
      </c>
    </row>
    <row r="4014" spans="1:14">
      <c r="A4014" s="109"/>
      <c r="B4014" s="110"/>
      <c r="C4014" s="110"/>
      <c r="D4014" s="110"/>
      <c r="E4014" s="110"/>
      <c r="F4014" s="110"/>
      <c r="G4014" s="110"/>
      <c r="H4014" s="109"/>
      <c r="I4014" s="109"/>
      <c r="J4014" s="109"/>
      <c r="K4014" s="109"/>
      <c r="L4014" s="107" t="str">
        <f>IF(COUNTA('Master Tables'!$A4014:$C4014)=0,"",IF(COUNTA('Master Tables'!$D4014:$E4014,'Master Tables'!$I4014)=3,"Yes","No"))</f>
        <v/>
      </c>
      <c r="M4014" s="107">
        <f>COUNTA('Master Tables'!$D4014:$E4014,'Master Tables'!$I4014)+IF('Master Tables'!$J4014="Yes",1,0)</f>
        <v>0</v>
      </c>
      <c r="N4014" s="108">
        <f>IF('Master Tables'!$M4014&gt;0,4,0)</f>
        <v>0</v>
      </c>
    </row>
    <row r="4015" spans="1:14">
      <c r="A4015" s="109"/>
      <c r="B4015" s="110"/>
      <c r="C4015" s="110"/>
      <c r="D4015" s="110"/>
      <c r="E4015" s="110"/>
      <c r="F4015" s="110"/>
      <c r="G4015" s="110"/>
      <c r="H4015" s="109"/>
      <c r="I4015" s="109"/>
      <c r="J4015" s="109"/>
      <c r="K4015" s="109"/>
      <c r="L4015" s="107" t="str">
        <f>IF(COUNTA('Master Tables'!$A4015:$C4015)=0,"",IF(COUNTA('Master Tables'!$D4015:$E4015,'Master Tables'!$I4015)=3,"Yes","No"))</f>
        <v/>
      </c>
      <c r="M4015" s="107">
        <f>COUNTA('Master Tables'!$D4015:$E4015,'Master Tables'!$I4015)+IF('Master Tables'!$J4015="Yes",1,0)</f>
        <v>0</v>
      </c>
      <c r="N4015" s="108">
        <f>IF('Master Tables'!$M4015&gt;0,4,0)</f>
        <v>0</v>
      </c>
    </row>
    <row r="4016" spans="1:14">
      <c r="A4016" s="109"/>
      <c r="B4016" s="110"/>
      <c r="C4016" s="110"/>
      <c r="D4016" s="110"/>
      <c r="E4016" s="110"/>
      <c r="F4016" s="110"/>
      <c r="G4016" s="110"/>
      <c r="H4016" s="109"/>
      <c r="I4016" s="109"/>
      <c r="J4016" s="109"/>
      <c r="K4016" s="109"/>
      <c r="L4016" s="107" t="str">
        <f>IF(COUNTA('Master Tables'!$A4016:$C4016)=0,"",IF(COUNTA('Master Tables'!$D4016:$E4016,'Master Tables'!$I4016)=3,"Yes","No"))</f>
        <v/>
      </c>
      <c r="M4016" s="107">
        <f>COUNTA('Master Tables'!$D4016:$E4016,'Master Tables'!$I4016)+IF('Master Tables'!$J4016="Yes",1,0)</f>
        <v>0</v>
      </c>
      <c r="N4016" s="108">
        <f>IF('Master Tables'!$M4016&gt;0,4,0)</f>
        <v>0</v>
      </c>
    </row>
    <row r="4017" spans="1:14">
      <c r="A4017" s="109"/>
      <c r="B4017" s="110"/>
      <c r="C4017" s="110"/>
      <c r="D4017" s="110"/>
      <c r="E4017" s="110"/>
      <c r="F4017" s="110"/>
      <c r="G4017" s="110"/>
      <c r="H4017" s="109"/>
      <c r="I4017" s="109"/>
      <c r="J4017" s="109"/>
      <c r="K4017" s="109"/>
      <c r="L4017" s="107" t="str">
        <f>IF(COUNTA('Master Tables'!$A4017:$C4017)=0,"",IF(COUNTA('Master Tables'!$D4017:$E4017,'Master Tables'!$I4017)=3,"Yes","No"))</f>
        <v/>
      </c>
      <c r="M4017" s="107">
        <f>COUNTA('Master Tables'!$D4017:$E4017,'Master Tables'!$I4017)+IF('Master Tables'!$J4017="Yes",1,0)</f>
        <v>0</v>
      </c>
      <c r="N4017" s="108">
        <f>IF('Master Tables'!$M4017&gt;0,4,0)</f>
        <v>0</v>
      </c>
    </row>
    <row r="4018" spans="1:14">
      <c r="A4018" s="109"/>
      <c r="B4018" s="110"/>
      <c r="C4018" s="110"/>
      <c r="D4018" s="110"/>
      <c r="E4018" s="110"/>
      <c r="F4018" s="110"/>
      <c r="G4018" s="110"/>
      <c r="H4018" s="109"/>
      <c r="I4018" s="109"/>
      <c r="J4018" s="109"/>
      <c r="K4018" s="109"/>
      <c r="L4018" s="107" t="str">
        <f>IF(COUNTA('Master Tables'!$A4018:$C4018)=0,"",IF(COUNTA('Master Tables'!$D4018:$E4018,'Master Tables'!$I4018)=3,"Yes","No"))</f>
        <v/>
      </c>
      <c r="M4018" s="107">
        <f>COUNTA('Master Tables'!$D4018:$E4018,'Master Tables'!$I4018)+IF('Master Tables'!$J4018="Yes",1,0)</f>
        <v>0</v>
      </c>
      <c r="N4018" s="108">
        <f>IF('Master Tables'!$M4018&gt;0,4,0)</f>
        <v>0</v>
      </c>
    </row>
    <row r="4019" spans="1:14">
      <c r="A4019" s="109"/>
      <c r="B4019" s="110"/>
      <c r="C4019" s="110"/>
      <c r="D4019" s="110"/>
      <c r="E4019" s="110"/>
      <c r="F4019" s="110"/>
      <c r="G4019" s="110"/>
      <c r="H4019" s="109"/>
      <c r="I4019" s="109"/>
      <c r="J4019" s="109"/>
      <c r="K4019" s="109"/>
      <c r="L4019" s="107" t="str">
        <f>IF(COUNTA('Master Tables'!$A4019:$C4019)=0,"",IF(COUNTA('Master Tables'!$D4019:$E4019,'Master Tables'!$I4019)=3,"Yes","No"))</f>
        <v/>
      </c>
      <c r="M4019" s="107">
        <f>COUNTA('Master Tables'!$D4019:$E4019,'Master Tables'!$I4019)+IF('Master Tables'!$J4019="Yes",1,0)</f>
        <v>0</v>
      </c>
      <c r="N4019" s="108">
        <f>IF('Master Tables'!$M4019&gt;0,4,0)</f>
        <v>0</v>
      </c>
    </row>
    <row r="4020" spans="1:14">
      <c r="A4020" s="109"/>
      <c r="B4020" s="110"/>
      <c r="C4020" s="110"/>
      <c r="D4020" s="110"/>
      <c r="E4020" s="110"/>
      <c r="F4020" s="110"/>
      <c r="G4020" s="110"/>
      <c r="H4020" s="109"/>
      <c r="I4020" s="109"/>
      <c r="J4020" s="109"/>
      <c r="K4020" s="109"/>
      <c r="L4020" s="107" t="str">
        <f>IF(COUNTA('Master Tables'!$A4020:$C4020)=0,"",IF(COUNTA('Master Tables'!$D4020:$E4020,'Master Tables'!$I4020)=3,"Yes","No"))</f>
        <v/>
      </c>
      <c r="M4020" s="107">
        <f>COUNTA('Master Tables'!$D4020:$E4020,'Master Tables'!$I4020)+IF('Master Tables'!$J4020="Yes",1,0)</f>
        <v>0</v>
      </c>
      <c r="N4020" s="108">
        <f>IF('Master Tables'!$M4020&gt;0,4,0)</f>
        <v>0</v>
      </c>
    </row>
    <row r="4021" spans="1:14">
      <c r="A4021" s="109"/>
      <c r="B4021" s="110"/>
      <c r="C4021" s="110"/>
      <c r="D4021" s="110"/>
      <c r="E4021" s="110"/>
      <c r="F4021" s="110"/>
      <c r="G4021" s="110"/>
      <c r="H4021" s="109"/>
      <c r="I4021" s="109"/>
      <c r="J4021" s="109"/>
      <c r="K4021" s="109"/>
      <c r="L4021" s="107" t="str">
        <f>IF(COUNTA('Master Tables'!$A4021:$C4021)=0,"",IF(COUNTA('Master Tables'!$D4021:$E4021,'Master Tables'!$I4021)=3,"Yes","No"))</f>
        <v/>
      </c>
      <c r="M4021" s="107">
        <f>COUNTA('Master Tables'!$D4021:$E4021,'Master Tables'!$I4021)+IF('Master Tables'!$J4021="Yes",1,0)</f>
        <v>0</v>
      </c>
      <c r="N4021" s="108">
        <f>IF('Master Tables'!$M4021&gt;0,4,0)</f>
        <v>0</v>
      </c>
    </row>
    <row r="4022" spans="1:14">
      <c r="A4022" s="109"/>
      <c r="B4022" s="110"/>
      <c r="C4022" s="110"/>
      <c r="D4022" s="110"/>
      <c r="E4022" s="110"/>
      <c r="F4022" s="110"/>
      <c r="G4022" s="110"/>
      <c r="H4022" s="109"/>
      <c r="I4022" s="109"/>
      <c r="J4022" s="109"/>
      <c r="K4022" s="109"/>
      <c r="L4022" s="107" t="str">
        <f>IF(COUNTA('Master Tables'!$A4022:$C4022)=0,"",IF(COUNTA('Master Tables'!$D4022:$E4022,'Master Tables'!$I4022)=3,"Yes","No"))</f>
        <v/>
      </c>
      <c r="M4022" s="107">
        <f>COUNTA('Master Tables'!$D4022:$E4022,'Master Tables'!$I4022)+IF('Master Tables'!$J4022="Yes",1,0)</f>
        <v>0</v>
      </c>
      <c r="N4022" s="108">
        <f>IF('Master Tables'!$M4022&gt;0,4,0)</f>
        <v>0</v>
      </c>
    </row>
    <row r="4023" spans="1:14">
      <c r="A4023" s="109"/>
      <c r="B4023" s="110"/>
      <c r="C4023" s="110"/>
      <c r="D4023" s="110"/>
      <c r="E4023" s="110"/>
      <c r="F4023" s="110"/>
      <c r="G4023" s="110"/>
      <c r="H4023" s="109"/>
      <c r="I4023" s="109"/>
      <c r="J4023" s="109"/>
      <c r="K4023" s="109"/>
      <c r="L4023" s="107" t="str">
        <f>IF(COUNTA('Master Tables'!$A4023:$C4023)=0,"",IF(COUNTA('Master Tables'!$D4023:$E4023,'Master Tables'!$I4023)=3,"Yes","No"))</f>
        <v/>
      </c>
      <c r="M4023" s="107">
        <f>COUNTA('Master Tables'!$D4023:$E4023,'Master Tables'!$I4023)+IF('Master Tables'!$J4023="Yes",1,0)</f>
        <v>0</v>
      </c>
      <c r="N4023" s="108">
        <f>IF('Master Tables'!$M4023&gt;0,4,0)</f>
        <v>0</v>
      </c>
    </row>
    <row r="4024" spans="1:14">
      <c r="A4024" s="109"/>
      <c r="B4024" s="110"/>
      <c r="C4024" s="110"/>
      <c r="D4024" s="110"/>
      <c r="E4024" s="110"/>
      <c r="F4024" s="110"/>
      <c r="G4024" s="110"/>
      <c r="H4024" s="109"/>
      <c r="I4024" s="109"/>
      <c r="J4024" s="109"/>
      <c r="K4024" s="109"/>
      <c r="L4024" s="107" t="str">
        <f>IF(COUNTA('Master Tables'!$A4024:$C4024)=0,"",IF(COUNTA('Master Tables'!$D4024:$E4024,'Master Tables'!$I4024)=3,"Yes","No"))</f>
        <v/>
      </c>
      <c r="M4024" s="107">
        <f>COUNTA('Master Tables'!$D4024:$E4024,'Master Tables'!$I4024)+IF('Master Tables'!$J4024="Yes",1,0)</f>
        <v>0</v>
      </c>
      <c r="N4024" s="108">
        <f>IF('Master Tables'!$M4024&gt;0,4,0)</f>
        <v>0</v>
      </c>
    </row>
    <row r="4025" spans="1:14">
      <c r="A4025" s="109"/>
      <c r="B4025" s="110"/>
      <c r="C4025" s="110"/>
      <c r="D4025" s="110"/>
      <c r="E4025" s="110"/>
      <c r="F4025" s="110"/>
      <c r="G4025" s="110"/>
      <c r="H4025" s="109"/>
      <c r="I4025" s="109"/>
      <c r="J4025" s="109"/>
      <c r="K4025" s="109"/>
      <c r="L4025" s="107" t="str">
        <f>IF(COUNTA('Master Tables'!$A4025:$C4025)=0,"",IF(COUNTA('Master Tables'!$D4025:$E4025,'Master Tables'!$I4025)=3,"Yes","No"))</f>
        <v/>
      </c>
      <c r="M4025" s="107">
        <f>COUNTA('Master Tables'!$D4025:$E4025,'Master Tables'!$I4025)+IF('Master Tables'!$J4025="Yes",1,0)</f>
        <v>0</v>
      </c>
      <c r="N4025" s="108">
        <f>IF('Master Tables'!$M4025&gt;0,4,0)</f>
        <v>0</v>
      </c>
    </row>
    <row r="4026" spans="1:14">
      <c r="A4026" s="109"/>
      <c r="B4026" s="110"/>
      <c r="C4026" s="110"/>
      <c r="D4026" s="110"/>
      <c r="E4026" s="110"/>
      <c r="F4026" s="110"/>
      <c r="G4026" s="110"/>
      <c r="H4026" s="109"/>
      <c r="I4026" s="109"/>
      <c r="J4026" s="109"/>
      <c r="K4026" s="109"/>
      <c r="L4026" s="107" t="str">
        <f>IF(COUNTA('Master Tables'!$A4026:$C4026)=0,"",IF(COUNTA('Master Tables'!$D4026:$E4026,'Master Tables'!$I4026)=3,"Yes","No"))</f>
        <v/>
      </c>
      <c r="M4026" s="107">
        <f>COUNTA('Master Tables'!$D4026:$E4026,'Master Tables'!$I4026)+IF('Master Tables'!$J4026="Yes",1,0)</f>
        <v>0</v>
      </c>
      <c r="N4026" s="108">
        <f>IF('Master Tables'!$M4026&gt;0,4,0)</f>
        <v>0</v>
      </c>
    </row>
    <row r="4027" spans="1:14">
      <c r="A4027" s="109"/>
      <c r="B4027" s="110"/>
      <c r="C4027" s="110"/>
      <c r="D4027" s="110"/>
      <c r="E4027" s="110"/>
      <c r="F4027" s="110"/>
      <c r="G4027" s="110"/>
      <c r="H4027" s="109"/>
      <c r="I4027" s="109"/>
      <c r="J4027" s="109"/>
      <c r="K4027" s="109"/>
      <c r="L4027" s="107" t="str">
        <f>IF(COUNTA('Master Tables'!$A4027:$C4027)=0,"",IF(COUNTA('Master Tables'!$D4027:$E4027,'Master Tables'!$I4027)=3,"Yes","No"))</f>
        <v/>
      </c>
      <c r="M4027" s="107">
        <f>COUNTA('Master Tables'!$D4027:$E4027,'Master Tables'!$I4027)+IF('Master Tables'!$J4027="Yes",1,0)</f>
        <v>0</v>
      </c>
      <c r="N4027" s="108">
        <f>IF('Master Tables'!$M4027&gt;0,4,0)</f>
        <v>0</v>
      </c>
    </row>
    <row r="4028" spans="1:14">
      <c r="A4028" s="109"/>
      <c r="B4028" s="110"/>
      <c r="C4028" s="110"/>
      <c r="D4028" s="110"/>
      <c r="E4028" s="110"/>
      <c r="F4028" s="110"/>
      <c r="G4028" s="110"/>
      <c r="H4028" s="109"/>
      <c r="I4028" s="109"/>
      <c r="J4028" s="109"/>
      <c r="K4028" s="109"/>
      <c r="L4028" s="107" t="str">
        <f>IF(COUNTA('Master Tables'!$A4028:$C4028)=0,"",IF(COUNTA('Master Tables'!$D4028:$E4028,'Master Tables'!$I4028)=3,"Yes","No"))</f>
        <v/>
      </c>
      <c r="M4028" s="107">
        <f>COUNTA('Master Tables'!$D4028:$E4028,'Master Tables'!$I4028)+IF('Master Tables'!$J4028="Yes",1,0)</f>
        <v>0</v>
      </c>
      <c r="N4028" s="108">
        <f>IF('Master Tables'!$M4028&gt;0,4,0)</f>
        <v>0</v>
      </c>
    </row>
    <row r="4029" spans="1:14">
      <c r="A4029" s="109"/>
      <c r="B4029" s="110"/>
      <c r="C4029" s="110"/>
      <c r="D4029" s="110"/>
      <c r="E4029" s="110"/>
      <c r="F4029" s="110"/>
      <c r="G4029" s="110"/>
      <c r="H4029" s="109"/>
      <c r="I4029" s="109"/>
      <c r="J4029" s="109"/>
      <c r="K4029" s="109"/>
      <c r="L4029" s="107" t="str">
        <f>IF(COUNTA('Master Tables'!$A4029:$C4029)=0,"",IF(COUNTA('Master Tables'!$D4029:$E4029,'Master Tables'!$I4029)=3,"Yes","No"))</f>
        <v/>
      </c>
      <c r="M4029" s="107">
        <f>COUNTA('Master Tables'!$D4029:$E4029,'Master Tables'!$I4029)+IF('Master Tables'!$J4029="Yes",1,0)</f>
        <v>0</v>
      </c>
      <c r="N4029" s="108">
        <f>IF('Master Tables'!$M4029&gt;0,4,0)</f>
        <v>0</v>
      </c>
    </row>
    <row r="4030" spans="1:14">
      <c r="A4030" s="109"/>
      <c r="B4030" s="110"/>
      <c r="C4030" s="110"/>
      <c r="D4030" s="110"/>
      <c r="E4030" s="110"/>
      <c r="F4030" s="110"/>
      <c r="G4030" s="110"/>
      <c r="H4030" s="109"/>
      <c r="I4030" s="109"/>
      <c r="J4030" s="109"/>
      <c r="K4030" s="109"/>
      <c r="L4030" s="107" t="str">
        <f>IF(COUNTA('Master Tables'!$A4030:$C4030)=0,"",IF(COUNTA('Master Tables'!$D4030:$E4030,'Master Tables'!$I4030)=3,"Yes","No"))</f>
        <v/>
      </c>
      <c r="M4030" s="107">
        <f>COUNTA('Master Tables'!$D4030:$E4030,'Master Tables'!$I4030)+IF('Master Tables'!$J4030="Yes",1,0)</f>
        <v>0</v>
      </c>
      <c r="N4030" s="108">
        <f>IF('Master Tables'!$M4030&gt;0,4,0)</f>
        <v>0</v>
      </c>
    </row>
    <row r="4031" spans="1:14">
      <c r="A4031" s="109"/>
      <c r="B4031" s="110"/>
      <c r="C4031" s="110"/>
      <c r="D4031" s="110"/>
      <c r="E4031" s="110"/>
      <c r="F4031" s="110"/>
      <c r="G4031" s="110"/>
      <c r="H4031" s="109"/>
      <c r="I4031" s="109"/>
      <c r="J4031" s="109"/>
      <c r="K4031" s="109"/>
      <c r="L4031" s="107" t="str">
        <f>IF(COUNTA('Master Tables'!$A4031:$C4031)=0,"",IF(COUNTA('Master Tables'!$D4031:$E4031,'Master Tables'!$I4031)=3,"Yes","No"))</f>
        <v/>
      </c>
      <c r="M4031" s="107">
        <f>COUNTA('Master Tables'!$D4031:$E4031,'Master Tables'!$I4031)+IF('Master Tables'!$J4031="Yes",1,0)</f>
        <v>0</v>
      </c>
      <c r="N4031" s="108">
        <f>IF('Master Tables'!$M4031&gt;0,4,0)</f>
        <v>0</v>
      </c>
    </row>
    <row r="4032" spans="1:14">
      <c r="A4032" s="109"/>
      <c r="B4032" s="110"/>
      <c r="C4032" s="110"/>
      <c r="D4032" s="110"/>
      <c r="E4032" s="110"/>
      <c r="F4032" s="110"/>
      <c r="G4032" s="110"/>
      <c r="H4032" s="109"/>
      <c r="I4032" s="109"/>
      <c r="J4032" s="109"/>
      <c r="K4032" s="109"/>
      <c r="L4032" s="107" t="str">
        <f>IF(COUNTA('Master Tables'!$A4032:$C4032)=0,"",IF(COUNTA('Master Tables'!$D4032:$E4032,'Master Tables'!$I4032)=3,"Yes","No"))</f>
        <v/>
      </c>
      <c r="M4032" s="107">
        <f>COUNTA('Master Tables'!$D4032:$E4032,'Master Tables'!$I4032)+IF('Master Tables'!$J4032="Yes",1,0)</f>
        <v>0</v>
      </c>
      <c r="N4032" s="108">
        <f>IF('Master Tables'!$M4032&gt;0,4,0)</f>
        <v>0</v>
      </c>
    </row>
    <row r="4033" spans="1:14">
      <c r="A4033" s="109"/>
      <c r="B4033" s="110"/>
      <c r="C4033" s="110"/>
      <c r="D4033" s="110"/>
      <c r="E4033" s="110"/>
      <c r="F4033" s="110"/>
      <c r="G4033" s="110"/>
      <c r="H4033" s="109"/>
      <c r="I4033" s="109"/>
      <c r="J4033" s="109"/>
      <c r="K4033" s="109"/>
      <c r="L4033" s="107" t="str">
        <f>IF(COUNTA('Master Tables'!$A4033:$C4033)=0,"",IF(COUNTA('Master Tables'!$D4033:$E4033,'Master Tables'!$I4033)=3,"Yes","No"))</f>
        <v/>
      </c>
      <c r="M4033" s="107">
        <f>COUNTA('Master Tables'!$D4033:$E4033,'Master Tables'!$I4033)+IF('Master Tables'!$J4033="Yes",1,0)</f>
        <v>0</v>
      </c>
      <c r="N4033" s="108">
        <f>IF('Master Tables'!$M4033&gt;0,4,0)</f>
        <v>0</v>
      </c>
    </row>
    <row r="4034" spans="1:14">
      <c r="A4034" s="109"/>
      <c r="B4034" s="110"/>
      <c r="C4034" s="110"/>
      <c r="D4034" s="110"/>
      <c r="E4034" s="110"/>
      <c r="F4034" s="110"/>
      <c r="G4034" s="110"/>
      <c r="H4034" s="109"/>
      <c r="I4034" s="109"/>
      <c r="J4034" s="109"/>
      <c r="K4034" s="109"/>
      <c r="L4034" s="107" t="str">
        <f>IF(COUNTA('Master Tables'!$A4034:$C4034)=0,"",IF(COUNTA('Master Tables'!$D4034:$E4034,'Master Tables'!$I4034)=3,"Yes","No"))</f>
        <v/>
      </c>
      <c r="M4034" s="107">
        <f>COUNTA('Master Tables'!$D4034:$E4034,'Master Tables'!$I4034)+IF('Master Tables'!$J4034="Yes",1,0)</f>
        <v>0</v>
      </c>
      <c r="N4034" s="108">
        <f>IF('Master Tables'!$M4034&gt;0,4,0)</f>
        <v>0</v>
      </c>
    </row>
    <row r="4035" spans="1:14">
      <c r="A4035" s="109"/>
      <c r="B4035" s="110"/>
      <c r="C4035" s="110"/>
      <c r="D4035" s="110"/>
      <c r="E4035" s="110"/>
      <c r="F4035" s="110"/>
      <c r="G4035" s="110"/>
      <c r="H4035" s="109"/>
      <c r="I4035" s="109"/>
      <c r="J4035" s="109"/>
      <c r="K4035" s="109"/>
      <c r="L4035" s="107" t="str">
        <f>IF(COUNTA('Master Tables'!$A4035:$C4035)=0,"",IF(COUNTA('Master Tables'!$D4035:$E4035,'Master Tables'!$I4035)=3,"Yes","No"))</f>
        <v/>
      </c>
      <c r="M4035" s="107">
        <f>COUNTA('Master Tables'!$D4035:$E4035,'Master Tables'!$I4035)+IF('Master Tables'!$J4035="Yes",1,0)</f>
        <v>0</v>
      </c>
      <c r="N4035" s="108">
        <f>IF('Master Tables'!$M4035&gt;0,4,0)</f>
        <v>0</v>
      </c>
    </row>
    <row r="4036" spans="1:14">
      <c r="A4036" s="109"/>
      <c r="B4036" s="110"/>
      <c r="C4036" s="110"/>
      <c r="D4036" s="110"/>
      <c r="E4036" s="110"/>
      <c r="F4036" s="110"/>
      <c r="G4036" s="110"/>
      <c r="H4036" s="109"/>
      <c r="I4036" s="109"/>
      <c r="J4036" s="109"/>
      <c r="K4036" s="109"/>
      <c r="L4036" s="107" t="str">
        <f>IF(COUNTA('Master Tables'!$A4036:$C4036)=0,"",IF(COUNTA('Master Tables'!$D4036:$E4036,'Master Tables'!$I4036)=3,"Yes","No"))</f>
        <v/>
      </c>
      <c r="M4036" s="107">
        <f>COUNTA('Master Tables'!$D4036:$E4036,'Master Tables'!$I4036)+IF('Master Tables'!$J4036="Yes",1,0)</f>
        <v>0</v>
      </c>
      <c r="N4036" s="108">
        <f>IF('Master Tables'!$M4036&gt;0,4,0)</f>
        <v>0</v>
      </c>
    </row>
    <row r="4037" spans="1:14">
      <c r="A4037" s="109"/>
      <c r="B4037" s="110"/>
      <c r="C4037" s="110"/>
      <c r="D4037" s="110"/>
      <c r="E4037" s="110"/>
      <c r="F4037" s="110"/>
      <c r="G4037" s="110"/>
      <c r="H4037" s="109"/>
      <c r="I4037" s="109"/>
      <c r="J4037" s="109"/>
      <c r="K4037" s="109"/>
      <c r="L4037" s="107" t="str">
        <f>IF(COUNTA('Master Tables'!$A4037:$C4037)=0,"",IF(COUNTA('Master Tables'!$D4037:$E4037,'Master Tables'!$I4037)=3,"Yes","No"))</f>
        <v/>
      </c>
      <c r="M4037" s="107">
        <f>COUNTA('Master Tables'!$D4037:$E4037,'Master Tables'!$I4037)+IF('Master Tables'!$J4037="Yes",1,0)</f>
        <v>0</v>
      </c>
      <c r="N4037" s="108">
        <f>IF('Master Tables'!$M4037&gt;0,4,0)</f>
        <v>0</v>
      </c>
    </row>
    <row r="4038" spans="1:14">
      <c r="A4038" s="109"/>
      <c r="B4038" s="110"/>
      <c r="C4038" s="110"/>
      <c r="D4038" s="110"/>
      <c r="E4038" s="110"/>
      <c r="F4038" s="110"/>
      <c r="G4038" s="110"/>
      <c r="H4038" s="109"/>
      <c r="I4038" s="109"/>
      <c r="J4038" s="109"/>
      <c r="K4038" s="109"/>
      <c r="L4038" s="107" t="str">
        <f>IF(COUNTA('Master Tables'!$A4038:$C4038)=0,"",IF(COUNTA('Master Tables'!$D4038:$E4038,'Master Tables'!$I4038)=3,"Yes","No"))</f>
        <v/>
      </c>
      <c r="M4038" s="107">
        <f>COUNTA('Master Tables'!$D4038:$E4038,'Master Tables'!$I4038)+IF('Master Tables'!$J4038="Yes",1,0)</f>
        <v>0</v>
      </c>
      <c r="N4038" s="108">
        <f>IF('Master Tables'!$M4038&gt;0,4,0)</f>
        <v>0</v>
      </c>
    </row>
    <row r="4039" spans="1:14">
      <c r="A4039" s="109"/>
      <c r="B4039" s="110"/>
      <c r="C4039" s="110"/>
      <c r="D4039" s="110"/>
      <c r="E4039" s="110"/>
      <c r="F4039" s="110"/>
      <c r="G4039" s="110"/>
      <c r="H4039" s="109"/>
      <c r="I4039" s="109"/>
      <c r="J4039" s="109"/>
      <c r="K4039" s="109"/>
      <c r="L4039" s="107" t="str">
        <f>IF(COUNTA('Master Tables'!$A4039:$C4039)=0,"",IF(COUNTA('Master Tables'!$D4039:$E4039,'Master Tables'!$I4039)=3,"Yes","No"))</f>
        <v/>
      </c>
      <c r="M4039" s="107">
        <f>COUNTA('Master Tables'!$D4039:$E4039,'Master Tables'!$I4039)+IF('Master Tables'!$J4039="Yes",1,0)</f>
        <v>0</v>
      </c>
      <c r="N4039" s="108">
        <f>IF('Master Tables'!$M4039&gt;0,4,0)</f>
        <v>0</v>
      </c>
    </row>
    <row r="4040" spans="1:14">
      <c r="A4040" s="109"/>
      <c r="B4040" s="110"/>
      <c r="C4040" s="110"/>
      <c r="D4040" s="110"/>
      <c r="E4040" s="110"/>
      <c r="F4040" s="110"/>
      <c r="G4040" s="110"/>
      <c r="H4040" s="109"/>
      <c r="I4040" s="109"/>
      <c r="J4040" s="109"/>
      <c r="K4040" s="109"/>
      <c r="L4040" s="107" t="str">
        <f>IF(COUNTA('Master Tables'!$A4040:$C4040)=0,"",IF(COUNTA('Master Tables'!$D4040:$E4040,'Master Tables'!$I4040)=3,"Yes","No"))</f>
        <v/>
      </c>
      <c r="M4040" s="107">
        <f>COUNTA('Master Tables'!$D4040:$E4040,'Master Tables'!$I4040)+IF('Master Tables'!$J4040="Yes",1,0)</f>
        <v>0</v>
      </c>
      <c r="N4040" s="108">
        <f>IF('Master Tables'!$M4040&gt;0,4,0)</f>
        <v>0</v>
      </c>
    </row>
    <row r="4041" spans="1:14">
      <c r="A4041" s="109"/>
      <c r="B4041" s="110"/>
      <c r="C4041" s="110"/>
      <c r="D4041" s="110"/>
      <c r="E4041" s="110"/>
      <c r="F4041" s="110"/>
      <c r="G4041" s="110"/>
      <c r="H4041" s="109"/>
      <c r="I4041" s="109"/>
      <c r="J4041" s="109"/>
      <c r="K4041" s="109"/>
      <c r="L4041" s="107" t="str">
        <f>IF(COUNTA('Master Tables'!$A4041:$C4041)=0,"",IF(COUNTA('Master Tables'!$D4041:$E4041,'Master Tables'!$I4041)=3,"Yes","No"))</f>
        <v/>
      </c>
      <c r="M4041" s="107">
        <f>COUNTA('Master Tables'!$D4041:$E4041,'Master Tables'!$I4041)+IF('Master Tables'!$J4041="Yes",1,0)</f>
        <v>0</v>
      </c>
      <c r="N4041" s="108">
        <f>IF('Master Tables'!$M4041&gt;0,4,0)</f>
        <v>0</v>
      </c>
    </row>
    <row r="4042" spans="1:14">
      <c r="A4042" s="109"/>
      <c r="B4042" s="110"/>
      <c r="C4042" s="110"/>
      <c r="D4042" s="110"/>
      <c r="E4042" s="110"/>
      <c r="F4042" s="110"/>
      <c r="G4042" s="110"/>
      <c r="H4042" s="109"/>
      <c r="I4042" s="109"/>
      <c r="J4042" s="109"/>
      <c r="K4042" s="109"/>
      <c r="L4042" s="107" t="str">
        <f>IF(COUNTA('Master Tables'!$A4042:$C4042)=0,"",IF(COUNTA('Master Tables'!$D4042:$E4042,'Master Tables'!$I4042)=3,"Yes","No"))</f>
        <v/>
      </c>
      <c r="M4042" s="107">
        <f>COUNTA('Master Tables'!$D4042:$E4042,'Master Tables'!$I4042)+IF('Master Tables'!$J4042="Yes",1,0)</f>
        <v>0</v>
      </c>
      <c r="N4042" s="108">
        <f>IF('Master Tables'!$M4042&gt;0,4,0)</f>
        <v>0</v>
      </c>
    </row>
    <row r="4043" spans="1:14">
      <c r="A4043" s="109"/>
      <c r="B4043" s="110"/>
      <c r="C4043" s="110"/>
      <c r="D4043" s="110"/>
      <c r="E4043" s="110"/>
      <c r="F4043" s="110"/>
      <c r="G4043" s="110"/>
      <c r="H4043" s="109"/>
      <c r="I4043" s="109"/>
      <c r="J4043" s="109"/>
      <c r="K4043" s="109"/>
      <c r="L4043" s="107" t="str">
        <f>IF(COUNTA('Master Tables'!$A4043:$C4043)=0,"",IF(COUNTA('Master Tables'!$D4043:$E4043,'Master Tables'!$I4043)=3,"Yes","No"))</f>
        <v/>
      </c>
      <c r="M4043" s="107">
        <f>COUNTA('Master Tables'!$D4043:$E4043,'Master Tables'!$I4043)+IF('Master Tables'!$J4043="Yes",1,0)</f>
        <v>0</v>
      </c>
      <c r="N4043" s="108">
        <f>IF('Master Tables'!$M4043&gt;0,4,0)</f>
        <v>0</v>
      </c>
    </row>
    <row r="4044" spans="1:14">
      <c r="A4044" s="109"/>
      <c r="B4044" s="110"/>
      <c r="C4044" s="110"/>
      <c r="D4044" s="110"/>
      <c r="E4044" s="110"/>
      <c r="F4044" s="110"/>
      <c r="G4044" s="110"/>
      <c r="H4044" s="109"/>
      <c r="I4044" s="109"/>
      <c r="J4044" s="109"/>
      <c r="K4044" s="109"/>
      <c r="L4044" s="107" t="str">
        <f>IF(COUNTA('Master Tables'!$A4044:$C4044)=0,"",IF(COUNTA('Master Tables'!$D4044:$E4044,'Master Tables'!$I4044)=3,"Yes","No"))</f>
        <v/>
      </c>
      <c r="M4044" s="107">
        <f>COUNTA('Master Tables'!$D4044:$E4044,'Master Tables'!$I4044)+IF('Master Tables'!$J4044="Yes",1,0)</f>
        <v>0</v>
      </c>
      <c r="N4044" s="108">
        <f>IF('Master Tables'!$M4044&gt;0,4,0)</f>
        <v>0</v>
      </c>
    </row>
    <row r="4045" spans="1:14">
      <c r="A4045" s="109"/>
      <c r="B4045" s="110"/>
      <c r="C4045" s="110"/>
      <c r="D4045" s="110"/>
      <c r="E4045" s="110"/>
      <c r="F4045" s="110"/>
      <c r="G4045" s="110"/>
      <c r="H4045" s="109"/>
      <c r="I4045" s="109"/>
      <c r="J4045" s="109"/>
      <c r="K4045" s="109"/>
      <c r="L4045" s="107" t="str">
        <f>IF(COUNTA('Master Tables'!$A4045:$C4045)=0,"",IF(COUNTA('Master Tables'!$D4045:$E4045,'Master Tables'!$I4045)=3,"Yes","No"))</f>
        <v/>
      </c>
      <c r="M4045" s="107">
        <f>COUNTA('Master Tables'!$D4045:$E4045,'Master Tables'!$I4045)+IF('Master Tables'!$J4045="Yes",1,0)</f>
        <v>0</v>
      </c>
      <c r="N4045" s="108">
        <f>IF('Master Tables'!$M4045&gt;0,4,0)</f>
        <v>0</v>
      </c>
    </row>
    <row r="4046" spans="1:14">
      <c r="A4046" s="109"/>
      <c r="B4046" s="110"/>
      <c r="C4046" s="110"/>
      <c r="D4046" s="110"/>
      <c r="E4046" s="110"/>
      <c r="F4046" s="110"/>
      <c r="G4046" s="110"/>
      <c r="H4046" s="109"/>
      <c r="I4046" s="109"/>
      <c r="J4046" s="109"/>
      <c r="K4046" s="109"/>
      <c r="L4046" s="107" t="str">
        <f>IF(COUNTA('Master Tables'!$A4046:$C4046)=0,"",IF(COUNTA('Master Tables'!$D4046:$E4046,'Master Tables'!$I4046)=3,"Yes","No"))</f>
        <v/>
      </c>
      <c r="M4046" s="107">
        <f>COUNTA('Master Tables'!$D4046:$E4046,'Master Tables'!$I4046)+IF('Master Tables'!$J4046="Yes",1,0)</f>
        <v>0</v>
      </c>
      <c r="N4046" s="108">
        <f>IF('Master Tables'!$M4046&gt;0,4,0)</f>
        <v>0</v>
      </c>
    </row>
    <row r="4047" spans="1:14">
      <c r="A4047" s="109"/>
      <c r="B4047" s="110"/>
      <c r="C4047" s="110"/>
      <c r="D4047" s="110"/>
      <c r="E4047" s="110"/>
      <c r="F4047" s="110"/>
      <c r="G4047" s="110"/>
      <c r="H4047" s="109"/>
      <c r="I4047" s="109"/>
      <c r="J4047" s="109"/>
      <c r="K4047" s="109"/>
      <c r="L4047" s="107" t="str">
        <f>IF(COUNTA('Master Tables'!$A4047:$C4047)=0,"",IF(COUNTA('Master Tables'!$D4047:$E4047,'Master Tables'!$I4047)=3,"Yes","No"))</f>
        <v/>
      </c>
      <c r="M4047" s="107">
        <f>COUNTA('Master Tables'!$D4047:$E4047,'Master Tables'!$I4047)+IF('Master Tables'!$J4047="Yes",1,0)</f>
        <v>0</v>
      </c>
      <c r="N4047" s="108">
        <f>IF('Master Tables'!$M4047&gt;0,4,0)</f>
        <v>0</v>
      </c>
    </row>
    <row r="4048" spans="1:14">
      <c r="A4048" s="109"/>
      <c r="B4048" s="110"/>
      <c r="C4048" s="110"/>
      <c r="D4048" s="110"/>
      <c r="E4048" s="110"/>
      <c r="F4048" s="110"/>
      <c r="G4048" s="110"/>
      <c r="H4048" s="109"/>
      <c r="I4048" s="109"/>
      <c r="J4048" s="109"/>
      <c r="K4048" s="109"/>
      <c r="L4048" s="107" t="str">
        <f>IF(COUNTA('Master Tables'!$A4048:$C4048)=0,"",IF(COUNTA('Master Tables'!$D4048:$E4048,'Master Tables'!$I4048)=3,"Yes","No"))</f>
        <v/>
      </c>
      <c r="M4048" s="107">
        <f>COUNTA('Master Tables'!$D4048:$E4048,'Master Tables'!$I4048)+IF('Master Tables'!$J4048="Yes",1,0)</f>
        <v>0</v>
      </c>
      <c r="N4048" s="108">
        <f>IF('Master Tables'!$M4048&gt;0,4,0)</f>
        <v>0</v>
      </c>
    </row>
    <row r="4049" spans="1:14">
      <c r="A4049" s="109"/>
      <c r="B4049" s="110"/>
      <c r="C4049" s="110"/>
      <c r="D4049" s="110"/>
      <c r="E4049" s="110"/>
      <c r="F4049" s="110"/>
      <c r="G4049" s="110"/>
      <c r="H4049" s="109"/>
      <c r="I4049" s="109"/>
      <c r="J4049" s="109"/>
      <c r="K4049" s="109"/>
      <c r="L4049" s="107" t="str">
        <f>IF(COUNTA('Master Tables'!$A4049:$C4049)=0,"",IF(COUNTA('Master Tables'!$D4049:$E4049,'Master Tables'!$I4049)=3,"Yes","No"))</f>
        <v/>
      </c>
      <c r="M4049" s="107">
        <f>COUNTA('Master Tables'!$D4049:$E4049,'Master Tables'!$I4049)+IF('Master Tables'!$J4049="Yes",1,0)</f>
        <v>0</v>
      </c>
      <c r="N4049" s="108">
        <f>IF('Master Tables'!$M4049&gt;0,4,0)</f>
        <v>0</v>
      </c>
    </row>
    <row r="4050" spans="1:14">
      <c r="A4050" s="109"/>
      <c r="B4050" s="110"/>
      <c r="C4050" s="110"/>
      <c r="D4050" s="110"/>
      <c r="E4050" s="110"/>
      <c r="F4050" s="110"/>
      <c r="G4050" s="110"/>
      <c r="H4050" s="109"/>
      <c r="I4050" s="109"/>
      <c r="J4050" s="109"/>
      <c r="K4050" s="109"/>
      <c r="L4050" s="107" t="str">
        <f>IF(COUNTA('Master Tables'!$A4050:$C4050)=0,"",IF(COUNTA('Master Tables'!$D4050:$E4050,'Master Tables'!$I4050)=3,"Yes","No"))</f>
        <v/>
      </c>
      <c r="M4050" s="107">
        <f>COUNTA('Master Tables'!$D4050:$E4050,'Master Tables'!$I4050)+IF('Master Tables'!$J4050="Yes",1,0)</f>
        <v>0</v>
      </c>
      <c r="N4050" s="108">
        <f>IF('Master Tables'!$M4050&gt;0,4,0)</f>
        <v>0</v>
      </c>
    </row>
    <row r="4051" spans="1:14">
      <c r="A4051" s="109"/>
      <c r="B4051" s="110"/>
      <c r="C4051" s="110"/>
      <c r="D4051" s="110"/>
      <c r="E4051" s="110"/>
      <c r="F4051" s="110"/>
      <c r="G4051" s="110"/>
      <c r="H4051" s="109"/>
      <c r="I4051" s="109"/>
      <c r="J4051" s="109"/>
      <c r="K4051" s="109"/>
      <c r="L4051" s="107" t="str">
        <f>IF(COUNTA('Master Tables'!$A4051:$C4051)=0,"",IF(COUNTA('Master Tables'!$D4051:$E4051,'Master Tables'!$I4051)=3,"Yes","No"))</f>
        <v/>
      </c>
      <c r="M4051" s="107">
        <f>COUNTA('Master Tables'!$D4051:$E4051,'Master Tables'!$I4051)+IF('Master Tables'!$J4051="Yes",1,0)</f>
        <v>0</v>
      </c>
      <c r="N4051" s="108">
        <f>IF('Master Tables'!$M4051&gt;0,4,0)</f>
        <v>0</v>
      </c>
    </row>
    <row r="4052" spans="1:14">
      <c r="A4052" s="109"/>
      <c r="B4052" s="110"/>
      <c r="C4052" s="110"/>
      <c r="D4052" s="110"/>
      <c r="E4052" s="110"/>
      <c r="F4052" s="110"/>
      <c r="G4052" s="110"/>
      <c r="H4052" s="109"/>
      <c r="I4052" s="109"/>
      <c r="J4052" s="109"/>
      <c r="K4052" s="109"/>
      <c r="L4052" s="107" t="str">
        <f>IF(COUNTA('Master Tables'!$A4052:$C4052)=0,"",IF(COUNTA('Master Tables'!$D4052:$E4052,'Master Tables'!$I4052)=3,"Yes","No"))</f>
        <v/>
      </c>
      <c r="M4052" s="107">
        <f>COUNTA('Master Tables'!$D4052:$E4052,'Master Tables'!$I4052)+IF('Master Tables'!$J4052="Yes",1,0)</f>
        <v>0</v>
      </c>
      <c r="N4052" s="108">
        <f>IF('Master Tables'!$M4052&gt;0,4,0)</f>
        <v>0</v>
      </c>
    </row>
    <row r="4053" spans="1:14">
      <c r="A4053" s="109"/>
      <c r="B4053" s="110"/>
      <c r="C4053" s="110"/>
      <c r="D4053" s="110"/>
      <c r="E4053" s="110"/>
      <c r="F4053" s="110"/>
      <c r="G4053" s="110"/>
      <c r="H4053" s="109"/>
      <c r="I4053" s="109"/>
      <c r="J4053" s="109"/>
      <c r="K4053" s="109"/>
      <c r="L4053" s="107" t="str">
        <f>IF(COUNTA('Master Tables'!$A4053:$C4053)=0,"",IF(COUNTA('Master Tables'!$D4053:$E4053,'Master Tables'!$I4053)=3,"Yes","No"))</f>
        <v/>
      </c>
      <c r="M4053" s="107">
        <f>COUNTA('Master Tables'!$D4053:$E4053,'Master Tables'!$I4053)+IF('Master Tables'!$J4053="Yes",1,0)</f>
        <v>0</v>
      </c>
      <c r="N4053" s="108">
        <f>IF('Master Tables'!$M4053&gt;0,4,0)</f>
        <v>0</v>
      </c>
    </row>
    <row r="4054" spans="1:14">
      <c r="A4054" s="109"/>
      <c r="B4054" s="110"/>
      <c r="C4054" s="110"/>
      <c r="D4054" s="110"/>
      <c r="E4054" s="110"/>
      <c r="F4054" s="110"/>
      <c r="G4054" s="110"/>
      <c r="H4054" s="109"/>
      <c r="I4054" s="109"/>
      <c r="J4054" s="109"/>
      <c r="K4054" s="109"/>
      <c r="L4054" s="107" t="str">
        <f>IF(COUNTA('Master Tables'!$A4054:$C4054)=0,"",IF(COUNTA('Master Tables'!$D4054:$E4054,'Master Tables'!$I4054)=3,"Yes","No"))</f>
        <v/>
      </c>
      <c r="M4054" s="107">
        <f>COUNTA('Master Tables'!$D4054:$E4054,'Master Tables'!$I4054)+IF('Master Tables'!$J4054="Yes",1,0)</f>
        <v>0</v>
      </c>
      <c r="N4054" s="108">
        <f>IF('Master Tables'!$M4054&gt;0,4,0)</f>
        <v>0</v>
      </c>
    </row>
    <row r="4055" spans="1:14">
      <c r="A4055" s="109"/>
      <c r="B4055" s="110"/>
      <c r="C4055" s="110"/>
      <c r="D4055" s="110"/>
      <c r="E4055" s="110"/>
      <c r="F4055" s="110"/>
      <c r="G4055" s="110"/>
      <c r="H4055" s="109"/>
      <c r="I4055" s="109"/>
      <c r="J4055" s="109"/>
      <c r="K4055" s="109"/>
      <c r="L4055" s="107" t="str">
        <f>IF(COUNTA('Master Tables'!$A4055:$C4055)=0,"",IF(COUNTA('Master Tables'!$D4055:$E4055,'Master Tables'!$I4055)=3,"Yes","No"))</f>
        <v/>
      </c>
      <c r="M4055" s="107">
        <f>COUNTA('Master Tables'!$D4055:$E4055,'Master Tables'!$I4055)+IF('Master Tables'!$J4055="Yes",1,0)</f>
        <v>0</v>
      </c>
      <c r="N4055" s="108">
        <f>IF('Master Tables'!$M4055&gt;0,4,0)</f>
        <v>0</v>
      </c>
    </row>
    <row r="4056" spans="1:14">
      <c r="A4056" s="109"/>
      <c r="B4056" s="110"/>
      <c r="C4056" s="110"/>
      <c r="D4056" s="110"/>
      <c r="E4056" s="110"/>
      <c r="F4056" s="110"/>
      <c r="G4056" s="110"/>
      <c r="H4056" s="109"/>
      <c r="I4056" s="109"/>
      <c r="J4056" s="109"/>
      <c r="K4056" s="109"/>
      <c r="L4056" s="107" t="str">
        <f>IF(COUNTA('Master Tables'!$A4056:$C4056)=0,"",IF(COUNTA('Master Tables'!$D4056:$E4056,'Master Tables'!$I4056)=3,"Yes","No"))</f>
        <v/>
      </c>
      <c r="M4056" s="107">
        <f>COUNTA('Master Tables'!$D4056:$E4056,'Master Tables'!$I4056)+IF('Master Tables'!$J4056="Yes",1,0)</f>
        <v>0</v>
      </c>
      <c r="N4056" s="108">
        <f>IF('Master Tables'!$M4056&gt;0,4,0)</f>
        <v>0</v>
      </c>
    </row>
    <row r="4057" spans="1:14">
      <c r="A4057" s="109"/>
      <c r="B4057" s="110"/>
      <c r="C4057" s="110"/>
      <c r="D4057" s="110"/>
      <c r="E4057" s="110"/>
      <c r="F4057" s="110"/>
      <c r="G4057" s="110"/>
      <c r="H4057" s="109"/>
      <c r="I4057" s="109"/>
      <c r="J4057" s="109"/>
      <c r="K4057" s="109"/>
      <c r="L4057" s="107" t="str">
        <f>IF(COUNTA('Master Tables'!$A4057:$C4057)=0,"",IF(COUNTA('Master Tables'!$D4057:$E4057,'Master Tables'!$I4057)=3,"Yes","No"))</f>
        <v/>
      </c>
      <c r="M4057" s="107">
        <f>COUNTA('Master Tables'!$D4057:$E4057,'Master Tables'!$I4057)+IF('Master Tables'!$J4057="Yes",1,0)</f>
        <v>0</v>
      </c>
      <c r="N4057" s="108">
        <f>IF('Master Tables'!$M4057&gt;0,4,0)</f>
        <v>0</v>
      </c>
    </row>
    <row r="4058" spans="1:14">
      <c r="A4058" s="109"/>
      <c r="B4058" s="110"/>
      <c r="C4058" s="110"/>
      <c r="D4058" s="110"/>
      <c r="E4058" s="110"/>
      <c r="F4058" s="110"/>
      <c r="G4058" s="110"/>
      <c r="H4058" s="109"/>
      <c r="I4058" s="109"/>
      <c r="J4058" s="109"/>
      <c r="K4058" s="109"/>
      <c r="L4058" s="107" t="str">
        <f>IF(COUNTA('Master Tables'!$A4058:$C4058)=0,"",IF(COUNTA('Master Tables'!$D4058:$E4058,'Master Tables'!$I4058)=3,"Yes","No"))</f>
        <v/>
      </c>
      <c r="M4058" s="107">
        <f>COUNTA('Master Tables'!$D4058:$E4058,'Master Tables'!$I4058)+IF('Master Tables'!$J4058="Yes",1,0)</f>
        <v>0</v>
      </c>
      <c r="N4058" s="108">
        <f>IF('Master Tables'!$M4058&gt;0,4,0)</f>
        <v>0</v>
      </c>
    </row>
    <row r="4059" spans="1:14">
      <c r="A4059" s="109"/>
      <c r="B4059" s="110"/>
      <c r="C4059" s="110"/>
      <c r="D4059" s="110"/>
      <c r="E4059" s="110"/>
      <c r="F4059" s="110"/>
      <c r="G4059" s="110"/>
      <c r="H4059" s="109"/>
      <c r="I4059" s="109"/>
      <c r="J4059" s="109"/>
      <c r="K4059" s="109"/>
      <c r="L4059" s="107" t="str">
        <f>IF(COUNTA('Master Tables'!$A4059:$C4059)=0,"",IF(COUNTA('Master Tables'!$D4059:$E4059,'Master Tables'!$I4059)=3,"Yes","No"))</f>
        <v/>
      </c>
      <c r="M4059" s="107">
        <f>COUNTA('Master Tables'!$D4059:$E4059,'Master Tables'!$I4059)+IF('Master Tables'!$J4059="Yes",1,0)</f>
        <v>0</v>
      </c>
      <c r="N4059" s="108">
        <f>IF('Master Tables'!$M4059&gt;0,4,0)</f>
        <v>0</v>
      </c>
    </row>
    <row r="4060" spans="1:14">
      <c r="A4060" s="109"/>
      <c r="B4060" s="110"/>
      <c r="C4060" s="110"/>
      <c r="D4060" s="110"/>
      <c r="E4060" s="110"/>
      <c r="F4060" s="110"/>
      <c r="G4060" s="110"/>
      <c r="H4060" s="109"/>
      <c r="I4060" s="109"/>
      <c r="J4060" s="109"/>
      <c r="K4060" s="109"/>
      <c r="L4060" s="107" t="str">
        <f>IF(COUNTA('Master Tables'!$A4060:$C4060)=0,"",IF(COUNTA('Master Tables'!$D4060:$E4060,'Master Tables'!$I4060)=3,"Yes","No"))</f>
        <v/>
      </c>
      <c r="M4060" s="107">
        <f>COUNTA('Master Tables'!$D4060:$E4060,'Master Tables'!$I4060)+IF('Master Tables'!$J4060="Yes",1,0)</f>
        <v>0</v>
      </c>
      <c r="N4060" s="108">
        <f>IF('Master Tables'!$M4060&gt;0,4,0)</f>
        <v>0</v>
      </c>
    </row>
    <row r="4061" spans="1:14">
      <c r="A4061" s="109"/>
      <c r="B4061" s="110"/>
      <c r="C4061" s="110"/>
      <c r="D4061" s="110"/>
      <c r="E4061" s="110"/>
      <c r="F4061" s="110"/>
      <c r="G4061" s="110"/>
      <c r="H4061" s="109"/>
      <c r="I4061" s="109"/>
      <c r="J4061" s="109"/>
      <c r="K4061" s="109"/>
      <c r="L4061" s="107" t="str">
        <f>IF(COUNTA('Master Tables'!$A4061:$C4061)=0,"",IF(COUNTA('Master Tables'!$D4061:$E4061,'Master Tables'!$I4061)=3,"Yes","No"))</f>
        <v/>
      </c>
      <c r="M4061" s="107">
        <f>COUNTA('Master Tables'!$D4061:$E4061,'Master Tables'!$I4061)+IF('Master Tables'!$J4061="Yes",1,0)</f>
        <v>0</v>
      </c>
      <c r="N4061" s="108">
        <f>IF('Master Tables'!$M4061&gt;0,4,0)</f>
        <v>0</v>
      </c>
    </row>
    <row r="4062" spans="1:14">
      <c r="A4062" s="109"/>
      <c r="B4062" s="110"/>
      <c r="C4062" s="110"/>
      <c r="D4062" s="110"/>
      <c r="E4062" s="110"/>
      <c r="F4062" s="110"/>
      <c r="G4062" s="110"/>
      <c r="H4062" s="109"/>
      <c r="I4062" s="109"/>
      <c r="J4062" s="109"/>
      <c r="K4062" s="109"/>
      <c r="L4062" s="107" t="str">
        <f>IF(COUNTA('Master Tables'!$A4062:$C4062)=0,"",IF(COUNTA('Master Tables'!$D4062:$E4062,'Master Tables'!$I4062)=3,"Yes","No"))</f>
        <v/>
      </c>
      <c r="M4062" s="107">
        <f>COUNTA('Master Tables'!$D4062:$E4062,'Master Tables'!$I4062)+IF('Master Tables'!$J4062="Yes",1,0)</f>
        <v>0</v>
      </c>
      <c r="N4062" s="108">
        <f>IF('Master Tables'!$M4062&gt;0,4,0)</f>
        <v>0</v>
      </c>
    </row>
    <row r="4063" spans="1:14">
      <c r="A4063" s="109"/>
      <c r="B4063" s="110"/>
      <c r="C4063" s="110"/>
      <c r="D4063" s="110"/>
      <c r="E4063" s="110"/>
      <c r="F4063" s="110"/>
      <c r="G4063" s="110"/>
      <c r="H4063" s="109"/>
      <c r="I4063" s="109"/>
      <c r="J4063" s="109"/>
      <c r="K4063" s="109"/>
      <c r="L4063" s="107" t="str">
        <f>IF(COUNTA('Master Tables'!$A4063:$C4063)=0,"",IF(COUNTA('Master Tables'!$D4063:$E4063,'Master Tables'!$I4063)=3,"Yes","No"))</f>
        <v/>
      </c>
      <c r="M4063" s="107">
        <f>COUNTA('Master Tables'!$D4063:$E4063,'Master Tables'!$I4063)+IF('Master Tables'!$J4063="Yes",1,0)</f>
        <v>0</v>
      </c>
      <c r="N4063" s="108">
        <f>IF('Master Tables'!$M4063&gt;0,4,0)</f>
        <v>0</v>
      </c>
    </row>
    <row r="4064" spans="1:14">
      <c r="A4064" s="109"/>
      <c r="B4064" s="110"/>
      <c r="C4064" s="110"/>
      <c r="D4064" s="110"/>
      <c r="E4064" s="110"/>
      <c r="F4064" s="110"/>
      <c r="G4064" s="110"/>
      <c r="H4064" s="109"/>
      <c r="I4064" s="109"/>
      <c r="J4064" s="109"/>
      <c r="K4064" s="109"/>
      <c r="L4064" s="107" t="str">
        <f>IF(COUNTA('Master Tables'!$A4064:$C4064)=0,"",IF(COUNTA('Master Tables'!$D4064:$E4064,'Master Tables'!$I4064)=3,"Yes","No"))</f>
        <v/>
      </c>
      <c r="M4064" s="107">
        <f>COUNTA('Master Tables'!$D4064:$E4064,'Master Tables'!$I4064)+IF('Master Tables'!$J4064="Yes",1,0)</f>
        <v>0</v>
      </c>
      <c r="N4064" s="108">
        <f>IF('Master Tables'!$M4064&gt;0,4,0)</f>
        <v>0</v>
      </c>
    </row>
    <row r="4065" spans="1:14">
      <c r="A4065" s="109"/>
      <c r="B4065" s="110"/>
      <c r="C4065" s="110"/>
      <c r="D4065" s="110"/>
      <c r="E4065" s="110"/>
      <c r="F4065" s="110"/>
      <c r="G4065" s="110"/>
      <c r="H4065" s="109"/>
      <c r="I4065" s="109"/>
      <c r="J4065" s="109"/>
      <c r="K4065" s="109"/>
      <c r="L4065" s="107" t="str">
        <f>IF(COUNTA('Master Tables'!$A4065:$C4065)=0,"",IF(COUNTA('Master Tables'!$D4065:$E4065,'Master Tables'!$I4065)=3,"Yes","No"))</f>
        <v/>
      </c>
      <c r="M4065" s="107">
        <f>COUNTA('Master Tables'!$D4065:$E4065,'Master Tables'!$I4065)+IF('Master Tables'!$J4065="Yes",1,0)</f>
        <v>0</v>
      </c>
      <c r="N4065" s="108">
        <f>IF('Master Tables'!$M4065&gt;0,4,0)</f>
        <v>0</v>
      </c>
    </row>
    <row r="4066" spans="1:14">
      <c r="A4066" s="109"/>
      <c r="B4066" s="110"/>
      <c r="C4066" s="110"/>
      <c r="D4066" s="110"/>
      <c r="E4066" s="110"/>
      <c r="F4066" s="110"/>
      <c r="G4066" s="110"/>
      <c r="H4066" s="109"/>
      <c r="I4066" s="109"/>
      <c r="J4066" s="109"/>
      <c r="K4066" s="109"/>
      <c r="L4066" s="107" t="str">
        <f>IF(COUNTA('Master Tables'!$A4066:$C4066)=0,"",IF(COUNTA('Master Tables'!$D4066:$E4066,'Master Tables'!$I4066)=3,"Yes","No"))</f>
        <v/>
      </c>
      <c r="M4066" s="107">
        <f>COUNTA('Master Tables'!$D4066:$E4066,'Master Tables'!$I4066)+IF('Master Tables'!$J4066="Yes",1,0)</f>
        <v>0</v>
      </c>
      <c r="N4066" s="108">
        <f>IF('Master Tables'!$M4066&gt;0,4,0)</f>
        <v>0</v>
      </c>
    </row>
    <row r="4067" spans="1:14">
      <c r="A4067" s="109"/>
      <c r="B4067" s="110"/>
      <c r="C4067" s="110"/>
      <c r="D4067" s="110"/>
      <c r="E4067" s="110"/>
      <c r="F4067" s="110"/>
      <c r="G4067" s="110"/>
      <c r="H4067" s="109"/>
      <c r="I4067" s="109"/>
      <c r="J4067" s="109"/>
      <c r="K4067" s="109"/>
      <c r="L4067" s="107" t="str">
        <f>IF(COUNTA('Master Tables'!$A4067:$C4067)=0,"",IF(COUNTA('Master Tables'!$D4067:$E4067,'Master Tables'!$I4067)=3,"Yes","No"))</f>
        <v/>
      </c>
      <c r="M4067" s="107">
        <f>COUNTA('Master Tables'!$D4067:$E4067,'Master Tables'!$I4067)+IF('Master Tables'!$J4067="Yes",1,0)</f>
        <v>0</v>
      </c>
      <c r="N4067" s="108">
        <f>IF('Master Tables'!$M4067&gt;0,4,0)</f>
        <v>0</v>
      </c>
    </row>
    <row r="4068" spans="1:14">
      <c r="A4068" s="109"/>
      <c r="B4068" s="110"/>
      <c r="C4068" s="110"/>
      <c r="D4068" s="110"/>
      <c r="E4068" s="110"/>
      <c r="F4068" s="110"/>
      <c r="G4068" s="110"/>
      <c r="H4068" s="109"/>
      <c r="I4068" s="109"/>
      <c r="J4068" s="109"/>
      <c r="K4068" s="109"/>
      <c r="L4068" s="107" t="str">
        <f>IF(COUNTA('Master Tables'!$A4068:$C4068)=0,"",IF(COUNTA('Master Tables'!$D4068:$E4068,'Master Tables'!$I4068)=3,"Yes","No"))</f>
        <v/>
      </c>
      <c r="M4068" s="107">
        <f>COUNTA('Master Tables'!$D4068:$E4068,'Master Tables'!$I4068)+IF('Master Tables'!$J4068="Yes",1,0)</f>
        <v>0</v>
      </c>
      <c r="N4068" s="108">
        <f>IF('Master Tables'!$M4068&gt;0,4,0)</f>
        <v>0</v>
      </c>
    </row>
    <row r="4069" spans="1:14">
      <c r="A4069" s="109"/>
      <c r="B4069" s="110"/>
      <c r="C4069" s="110"/>
      <c r="D4069" s="110"/>
      <c r="E4069" s="110"/>
      <c r="F4069" s="110"/>
      <c r="G4069" s="110"/>
      <c r="H4069" s="109"/>
      <c r="I4069" s="109"/>
      <c r="J4069" s="109"/>
      <c r="K4069" s="109"/>
      <c r="L4069" s="107" t="str">
        <f>IF(COUNTA('Master Tables'!$A4069:$C4069)=0,"",IF(COUNTA('Master Tables'!$D4069:$E4069,'Master Tables'!$I4069)=3,"Yes","No"))</f>
        <v/>
      </c>
      <c r="M4069" s="107">
        <f>COUNTA('Master Tables'!$D4069:$E4069,'Master Tables'!$I4069)+IF('Master Tables'!$J4069="Yes",1,0)</f>
        <v>0</v>
      </c>
      <c r="N4069" s="108">
        <f>IF('Master Tables'!$M4069&gt;0,4,0)</f>
        <v>0</v>
      </c>
    </row>
    <row r="4070" spans="1:14">
      <c r="A4070" s="109"/>
      <c r="B4070" s="110"/>
      <c r="C4070" s="110"/>
      <c r="D4070" s="110"/>
      <c r="E4070" s="110"/>
      <c r="F4070" s="110"/>
      <c r="G4070" s="110"/>
      <c r="H4070" s="109"/>
      <c r="I4070" s="109"/>
      <c r="J4070" s="109"/>
      <c r="K4070" s="109"/>
      <c r="L4070" s="107" t="str">
        <f>IF(COUNTA('Master Tables'!$A4070:$C4070)=0,"",IF(COUNTA('Master Tables'!$D4070:$E4070,'Master Tables'!$I4070)=3,"Yes","No"))</f>
        <v/>
      </c>
      <c r="M4070" s="107">
        <f>COUNTA('Master Tables'!$D4070:$E4070,'Master Tables'!$I4070)+IF('Master Tables'!$J4070="Yes",1,0)</f>
        <v>0</v>
      </c>
      <c r="N4070" s="108">
        <f>IF('Master Tables'!$M4070&gt;0,4,0)</f>
        <v>0</v>
      </c>
    </row>
    <row r="4071" spans="1:14">
      <c r="A4071" s="109"/>
      <c r="B4071" s="110"/>
      <c r="C4071" s="110"/>
      <c r="D4071" s="110"/>
      <c r="E4071" s="110"/>
      <c r="F4071" s="110"/>
      <c r="G4071" s="110"/>
      <c r="H4071" s="109"/>
      <c r="I4071" s="109"/>
      <c r="J4071" s="109"/>
      <c r="K4071" s="109"/>
      <c r="L4071" s="107" t="str">
        <f>IF(COUNTA('Master Tables'!$A4071:$C4071)=0,"",IF(COUNTA('Master Tables'!$D4071:$E4071,'Master Tables'!$I4071)=3,"Yes","No"))</f>
        <v/>
      </c>
      <c r="M4071" s="107">
        <f>COUNTA('Master Tables'!$D4071:$E4071,'Master Tables'!$I4071)+IF('Master Tables'!$J4071="Yes",1,0)</f>
        <v>0</v>
      </c>
      <c r="N4071" s="108">
        <f>IF('Master Tables'!$M4071&gt;0,4,0)</f>
        <v>0</v>
      </c>
    </row>
    <row r="4072" spans="1:14">
      <c r="A4072" s="109"/>
      <c r="B4072" s="110"/>
      <c r="C4072" s="110"/>
      <c r="D4072" s="110"/>
      <c r="E4072" s="110"/>
      <c r="F4072" s="110"/>
      <c r="G4072" s="110"/>
      <c r="H4072" s="109"/>
      <c r="I4072" s="109"/>
      <c r="J4072" s="109"/>
      <c r="K4072" s="109"/>
      <c r="L4072" s="107" t="str">
        <f>IF(COUNTA('Master Tables'!$A4072:$C4072)=0,"",IF(COUNTA('Master Tables'!$D4072:$E4072,'Master Tables'!$I4072)=3,"Yes","No"))</f>
        <v/>
      </c>
      <c r="M4072" s="107">
        <f>COUNTA('Master Tables'!$D4072:$E4072,'Master Tables'!$I4072)+IF('Master Tables'!$J4072="Yes",1,0)</f>
        <v>0</v>
      </c>
      <c r="N4072" s="108">
        <f>IF('Master Tables'!$M4072&gt;0,4,0)</f>
        <v>0</v>
      </c>
    </row>
    <row r="4073" spans="1:14">
      <c r="A4073" s="109"/>
      <c r="B4073" s="110"/>
      <c r="C4073" s="110"/>
      <c r="D4073" s="110"/>
      <c r="E4073" s="110"/>
      <c r="F4073" s="110"/>
      <c r="G4073" s="110"/>
      <c r="H4073" s="109"/>
      <c r="I4073" s="109"/>
      <c r="J4073" s="109"/>
      <c r="K4073" s="109"/>
      <c r="L4073" s="107" t="str">
        <f>IF(COUNTA('Master Tables'!$A4073:$C4073)=0,"",IF(COUNTA('Master Tables'!$D4073:$E4073,'Master Tables'!$I4073)=3,"Yes","No"))</f>
        <v/>
      </c>
      <c r="M4073" s="107">
        <f>COUNTA('Master Tables'!$D4073:$E4073,'Master Tables'!$I4073)+IF('Master Tables'!$J4073="Yes",1,0)</f>
        <v>0</v>
      </c>
      <c r="N4073" s="108">
        <f>IF('Master Tables'!$M4073&gt;0,4,0)</f>
        <v>0</v>
      </c>
    </row>
    <row r="4074" spans="1:14">
      <c r="A4074" s="109"/>
      <c r="B4074" s="110"/>
      <c r="C4074" s="110"/>
      <c r="D4074" s="110"/>
      <c r="E4074" s="110"/>
      <c r="F4074" s="110"/>
      <c r="G4074" s="110"/>
      <c r="H4074" s="109"/>
      <c r="I4074" s="109"/>
      <c r="J4074" s="109"/>
      <c r="K4074" s="109"/>
      <c r="L4074" s="107" t="str">
        <f>IF(COUNTA('Master Tables'!$A4074:$C4074)=0,"",IF(COUNTA('Master Tables'!$D4074:$E4074,'Master Tables'!$I4074)=3,"Yes","No"))</f>
        <v/>
      </c>
      <c r="M4074" s="107">
        <f>COUNTA('Master Tables'!$D4074:$E4074,'Master Tables'!$I4074)+IF('Master Tables'!$J4074="Yes",1,0)</f>
        <v>0</v>
      </c>
      <c r="N4074" s="108">
        <f>IF('Master Tables'!$M4074&gt;0,4,0)</f>
        <v>0</v>
      </c>
    </row>
    <row r="4075" spans="1:14">
      <c r="A4075" s="109"/>
      <c r="B4075" s="110"/>
      <c r="C4075" s="110"/>
      <c r="D4075" s="110"/>
      <c r="E4075" s="110"/>
      <c r="F4075" s="110"/>
      <c r="G4075" s="110"/>
      <c r="H4075" s="109"/>
      <c r="I4075" s="109"/>
      <c r="J4075" s="109"/>
      <c r="K4075" s="109"/>
      <c r="L4075" s="107" t="str">
        <f>IF(COUNTA('Master Tables'!$A4075:$C4075)=0,"",IF(COUNTA('Master Tables'!$D4075:$E4075,'Master Tables'!$I4075)=3,"Yes","No"))</f>
        <v/>
      </c>
      <c r="M4075" s="107">
        <f>COUNTA('Master Tables'!$D4075:$E4075,'Master Tables'!$I4075)+IF('Master Tables'!$J4075="Yes",1,0)</f>
        <v>0</v>
      </c>
      <c r="N4075" s="108">
        <f>IF('Master Tables'!$M4075&gt;0,4,0)</f>
        <v>0</v>
      </c>
    </row>
    <row r="4076" spans="1:14">
      <c r="A4076" s="109"/>
      <c r="B4076" s="110"/>
      <c r="C4076" s="110"/>
      <c r="D4076" s="110"/>
      <c r="E4076" s="110"/>
      <c r="F4076" s="110"/>
      <c r="G4076" s="110"/>
      <c r="H4076" s="109"/>
      <c r="I4076" s="109"/>
      <c r="J4076" s="109"/>
      <c r="K4076" s="109"/>
      <c r="L4076" s="107" t="str">
        <f>IF(COUNTA('Master Tables'!$A4076:$C4076)=0,"",IF(COUNTA('Master Tables'!$D4076:$E4076,'Master Tables'!$I4076)=3,"Yes","No"))</f>
        <v/>
      </c>
      <c r="M4076" s="107">
        <f>COUNTA('Master Tables'!$D4076:$E4076,'Master Tables'!$I4076)+IF('Master Tables'!$J4076="Yes",1,0)</f>
        <v>0</v>
      </c>
      <c r="N4076" s="108">
        <f>IF('Master Tables'!$M4076&gt;0,4,0)</f>
        <v>0</v>
      </c>
    </row>
    <row r="4077" spans="1:14">
      <c r="A4077" s="109"/>
      <c r="B4077" s="110"/>
      <c r="C4077" s="110"/>
      <c r="D4077" s="110"/>
      <c r="E4077" s="110"/>
      <c r="F4077" s="110"/>
      <c r="G4077" s="110"/>
      <c r="H4077" s="109"/>
      <c r="I4077" s="109"/>
      <c r="J4077" s="109"/>
      <c r="K4077" s="109"/>
      <c r="L4077" s="107" t="str">
        <f>IF(COUNTA('Master Tables'!$A4077:$C4077)=0,"",IF(COUNTA('Master Tables'!$D4077:$E4077,'Master Tables'!$I4077)=3,"Yes","No"))</f>
        <v/>
      </c>
      <c r="M4077" s="107">
        <f>COUNTA('Master Tables'!$D4077:$E4077,'Master Tables'!$I4077)+IF('Master Tables'!$J4077="Yes",1,0)</f>
        <v>0</v>
      </c>
      <c r="N4077" s="108">
        <f>IF('Master Tables'!$M4077&gt;0,4,0)</f>
        <v>0</v>
      </c>
    </row>
    <row r="4078" spans="1:14">
      <c r="A4078" s="109"/>
      <c r="B4078" s="110"/>
      <c r="C4078" s="110"/>
      <c r="D4078" s="110"/>
      <c r="E4078" s="110"/>
      <c r="F4078" s="110"/>
      <c r="G4078" s="110"/>
      <c r="H4078" s="109"/>
      <c r="I4078" s="109"/>
      <c r="J4078" s="109"/>
      <c r="K4078" s="109"/>
      <c r="L4078" s="107" t="str">
        <f>IF(COUNTA('Master Tables'!$A4078:$C4078)=0,"",IF(COUNTA('Master Tables'!$D4078:$E4078,'Master Tables'!$I4078)=3,"Yes","No"))</f>
        <v/>
      </c>
      <c r="M4078" s="107">
        <f>COUNTA('Master Tables'!$D4078:$E4078,'Master Tables'!$I4078)+IF('Master Tables'!$J4078="Yes",1,0)</f>
        <v>0</v>
      </c>
      <c r="N4078" s="108">
        <f>IF('Master Tables'!$M4078&gt;0,4,0)</f>
        <v>0</v>
      </c>
    </row>
    <row r="4079" spans="1:14">
      <c r="A4079" s="109"/>
      <c r="B4079" s="110"/>
      <c r="C4079" s="110"/>
      <c r="D4079" s="110"/>
      <c r="E4079" s="110"/>
      <c r="F4079" s="110"/>
      <c r="G4079" s="110"/>
      <c r="H4079" s="109"/>
      <c r="I4079" s="109"/>
      <c r="J4079" s="109"/>
      <c r="K4079" s="109"/>
      <c r="L4079" s="107" t="str">
        <f>IF(COUNTA('Master Tables'!$A4079:$C4079)=0,"",IF(COUNTA('Master Tables'!$D4079:$E4079,'Master Tables'!$I4079)=3,"Yes","No"))</f>
        <v/>
      </c>
      <c r="M4079" s="107">
        <f>COUNTA('Master Tables'!$D4079:$E4079,'Master Tables'!$I4079)+IF('Master Tables'!$J4079="Yes",1,0)</f>
        <v>0</v>
      </c>
      <c r="N4079" s="108">
        <f>IF('Master Tables'!$M4079&gt;0,4,0)</f>
        <v>0</v>
      </c>
    </row>
    <row r="4080" spans="1:14">
      <c r="A4080" s="109"/>
      <c r="B4080" s="110"/>
      <c r="C4080" s="110"/>
      <c r="D4080" s="110"/>
      <c r="E4080" s="110"/>
      <c r="F4080" s="110"/>
      <c r="G4080" s="110"/>
      <c r="H4080" s="109"/>
      <c r="I4080" s="109"/>
      <c r="J4080" s="109"/>
      <c r="K4080" s="109"/>
      <c r="L4080" s="107" t="str">
        <f>IF(COUNTA('Master Tables'!$A4080:$C4080)=0,"",IF(COUNTA('Master Tables'!$D4080:$E4080,'Master Tables'!$I4080)=3,"Yes","No"))</f>
        <v/>
      </c>
      <c r="M4080" s="107">
        <f>COUNTA('Master Tables'!$D4080:$E4080,'Master Tables'!$I4080)+IF('Master Tables'!$J4080="Yes",1,0)</f>
        <v>0</v>
      </c>
      <c r="N4080" s="108">
        <f>IF('Master Tables'!$M4080&gt;0,4,0)</f>
        <v>0</v>
      </c>
    </row>
    <row r="4081" spans="1:14">
      <c r="A4081" s="109"/>
      <c r="B4081" s="110"/>
      <c r="C4081" s="110"/>
      <c r="D4081" s="110"/>
      <c r="E4081" s="110"/>
      <c r="F4081" s="110"/>
      <c r="G4081" s="110"/>
      <c r="H4081" s="109"/>
      <c r="I4081" s="109"/>
      <c r="J4081" s="109"/>
      <c r="K4081" s="109"/>
      <c r="L4081" s="107" t="str">
        <f>IF(COUNTA('Master Tables'!$A4081:$C4081)=0,"",IF(COUNTA('Master Tables'!$D4081:$E4081,'Master Tables'!$I4081)=3,"Yes","No"))</f>
        <v/>
      </c>
      <c r="M4081" s="107">
        <f>COUNTA('Master Tables'!$D4081:$E4081,'Master Tables'!$I4081)+IF('Master Tables'!$J4081="Yes",1,0)</f>
        <v>0</v>
      </c>
      <c r="N4081" s="108">
        <f>IF('Master Tables'!$M4081&gt;0,4,0)</f>
        <v>0</v>
      </c>
    </row>
    <row r="4082" spans="1:14">
      <c r="A4082" s="109"/>
      <c r="B4082" s="110"/>
      <c r="C4082" s="110"/>
      <c r="D4082" s="110"/>
      <c r="E4082" s="110"/>
      <c r="F4082" s="110"/>
      <c r="G4082" s="110"/>
      <c r="H4082" s="109"/>
      <c r="I4082" s="109"/>
      <c r="J4082" s="109"/>
      <c r="K4082" s="109"/>
      <c r="L4082" s="107" t="str">
        <f>IF(COUNTA('Master Tables'!$A4082:$C4082)=0,"",IF(COUNTA('Master Tables'!$D4082:$E4082,'Master Tables'!$I4082)=3,"Yes","No"))</f>
        <v/>
      </c>
      <c r="M4082" s="107">
        <f>COUNTA('Master Tables'!$D4082:$E4082,'Master Tables'!$I4082)+IF('Master Tables'!$J4082="Yes",1,0)</f>
        <v>0</v>
      </c>
      <c r="N4082" s="108">
        <f>IF('Master Tables'!$M4082&gt;0,4,0)</f>
        <v>0</v>
      </c>
    </row>
    <row r="4083" spans="1:14">
      <c r="A4083" s="109"/>
      <c r="B4083" s="110"/>
      <c r="C4083" s="110"/>
      <c r="D4083" s="110"/>
      <c r="E4083" s="110"/>
      <c r="F4083" s="110"/>
      <c r="G4083" s="110"/>
      <c r="H4083" s="109"/>
      <c r="I4083" s="109"/>
      <c r="J4083" s="109"/>
      <c r="K4083" s="109"/>
      <c r="L4083" s="107" t="str">
        <f>IF(COUNTA('Master Tables'!$A4083:$C4083)=0,"",IF(COUNTA('Master Tables'!$D4083:$E4083,'Master Tables'!$I4083)=3,"Yes","No"))</f>
        <v/>
      </c>
      <c r="M4083" s="107">
        <f>COUNTA('Master Tables'!$D4083:$E4083,'Master Tables'!$I4083)+IF('Master Tables'!$J4083="Yes",1,0)</f>
        <v>0</v>
      </c>
      <c r="N4083" s="108">
        <f>IF('Master Tables'!$M4083&gt;0,4,0)</f>
        <v>0</v>
      </c>
    </row>
    <row r="4084" spans="1:14">
      <c r="A4084" s="109"/>
      <c r="B4084" s="110"/>
      <c r="C4084" s="110"/>
      <c r="D4084" s="110"/>
      <c r="E4084" s="110"/>
      <c r="F4084" s="110"/>
      <c r="G4084" s="110"/>
      <c r="H4084" s="109"/>
      <c r="I4084" s="109"/>
      <c r="J4084" s="109"/>
      <c r="K4084" s="109"/>
      <c r="L4084" s="107" t="str">
        <f>IF(COUNTA('Master Tables'!$A4084:$C4084)=0,"",IF(COUNTA('Master Tables'!$D4084:$E4084,'Master Tables'!$I4084)=3,"Yes","No"))</f>
        <v/>
      </c>
      <c r="M4084" s="107">
        <f>COUNTA('Master Tables'!$D4084:$E4084,'Master Tables'!$I4084)+IF('Master Tables'!$J4084="Yes",1,0)</f>
        <v>0</v>
      </c>
      <c r="N4084" s="108">
        <f>IF('Master Tables'!$M4084&gt;0,4,0)</f>
        <v>0</v>
      </c>
    </row>
    <row r="4085" spans="1:14">
      <c r="A4085" s="109"/>
      <c r="B4085" s="110"/>
      <c r="C4085" s="110"/>
      <c r="D4085" s="110"/>
      <c r="E4085" s="110"/>
      <c r="F4085" s="110"/>
      <c r="G4085" s="110"/>
      <c r="H4085" s="109"/>
      <c r="I4085" s="109"/>
      <c r="J4085" s="109"/>
      <c r="K4085" s="109"/>
      <c r="L4085" s="107" t="str">
        <f>IF(COUNTA('Master Tables'!$A4085:$C4085)=0,"",IF(COUNTA('Master Tables'!$D4085:$E4085,'Master Tables'!$I4085)=3,"Yes","No"))</f>
        <v/>
      </c>
      <c r="M4085" s="107">
        <f>COUNTA('Master Tables'!$D4085:$E4085,'Master Tables'!$I4085)+IF('Master Tables'!$J4085="Yes",1,0)</f>
        <v>0</v>
      </c>
      <c r="N4085" s="108">
        <f>IF('Master Tables'!$M4085&gt;0,4,0)</f>
        <v>0</v>
      </c>
    </row>
    <row r="4086" spans="1:14">
      <c r="A4086" s="109"/>
      <c r="B4086" s="110"/>
      <c r="C4086" s="110"/>
      <c r="D4086" s="110"/>
      <c r="E4086" s="110"/>
      <c r="F4086" s="110"/>
      <c r="G4086" s="110"/>
      <c r="H4086" s="109"/>
      <c r="I4086" s="109"/>
      <c r="J4086" s="109"/>
      <c r="K4086" s="109"/>
      <c r="L4086" s="107" t="str">
        <f>IF(COUNTA('Master Tables'!$A4086:$C4086)=0,"",IF(COUNTA('Master Tables'!$D4086:$E4086,'Master Tables'!$I4086)=3,"Yes","No"))</f>
        <v/>
      </c>
      <c r="M4086" s="107">
        <f>COUNTA('Master Tables'!$D4086:$E4086,'Master Tables'!$I4086)+IF('Master Tables'!$J4086="Yes",1,0)</f>
        <v>0</v>
      </c>
      <c r="N4086" s="108">
        <f>IF('Master Tables'!$M4086&gt;0,4,0)</f>
        <v>0</v>
      </c>
    </row>
    <row r="4087" spans="1:14">
      <c r="A4087" s="109"/>
      <c r="B4087" s="110"/>
      <c r="C4087" s="110"/>
      <c r="D4087" s="110"/>
      <c r="E4087" s="110"/>
      <c r="F4087" s="110"/>
      <c r="G4087" s="110"/>
      <c r="H4087" s="109"/>
      <c r="I4087" s="109"/>
      <c r="J4087" s="109"/>
      <c r="K4087" s="109"/>
      <c r="L4087" s="107" t="str">
        <f>IF(COUNTA('Master Tables'!$A4087:$C4087)=0,"",IF(COUNTA('Master Tables'!$D4087:$E4087,'Master Tables'!$I4087)=3,"Yes","No"))</f>
        <v/>
      </c>
      <c r="M4087" s="107">
        <f>COUNTA('Master Tables'!$D4087:$E4087,'Master Tables'!$I4087)+IF('Master Tables'!$J4087="Yes",1,0)</f>
        <v>0</v>
      </c>
      <c r="N4087" s="108">
        <f>IF('Master Tables'!$M4087&gt;0,4,0)</f>
        <v>0</v>
      </c>
    </row>
    <row r="4088" spans="1:14">
      <c r="A4088" s="109"/>
      <c r="B4088" s="110"/>
      <c r="C4088" s="110"/>
      <c r="D4088" s="110"/>
      <c r="E4088" s="110"/>
      <c r="F4088" s="110"/>
      <c r="G4088" s="110"/>
      <c r="H4088" s="109"/>
      <c r="I4088" s="109"/>
      <c r="J4088" s="109"/>
      <c r="K4088" s="109"/>
      <c r="L4088" s="107" t="str">
        <f>IF(COUNTA('Master Tables'!$A4088:$C4088)=0,"",IF(COUNTA('Master Tables'!$D4088:$E4088,'Master Tables'!$I4088)=3,"Yes","No"))</f>
        <v/>
      </c>
      <c r="M4088" s="107">
        <f>COUNTA('Master Tables'!$D4088:$E4088,'Master Tables'!$I4088)+IF('Master Tables'!$J4088="Yes",1,0)</f>
        <v>0</v>
      </c>
      <c r="N4088" s="108">
        <f>IF('Master Tables'!$M4088&gt;0,4,0)</f>
        <v>0</v>
      </c>
    </row>
    <row r="4089" spans="1:14">
      <c r="A4089" s="109"/>
      <c r="B4089" s="110"/>
      <c r="C4089" s="110"/>
      <c r="D4089" s="110"/>
      <c r="E4089" s="110"/>
      <c r="F4089" s="110"/>
      <c r="G4089" s="110"/>
      <c r="H4089" s="109"/>
      <c r="I4089" s="109"/>
      <c r="J4089" s="109"/>
      <c r="K4089" s="109"/>
      <c r="L4089" s="107" t="str">
        <f>IF(COUNTA('Master Tables'!$A4089:$C4089)=0,"",IF(COUNTA('Master Tables'!$D4089:$E4089,'Master Tables'!$I4089)=3,"Yes","No"))</f>
        <v/>
      </c>
      <c r="M4089" s="107">
        <f>COUNTA('Master Tables'!$D4089:$E4089,'Master Tables'!$I4089)+IF('Master Tables'!$J4089="Yes",1,0)</f>
        <v>0</v>
      </c>
      <c r="N4089" s="108">
        <f>IF('Master Tables'!$M4089&gt;0,4,0)</f>
        <v>0</v>
      </c>
    </row>
    <row r="4090" spans="1:14">
      <c r="A4090" s="109"/>
      <c r="B4090" s="110"/>
      <c r="C4090" s="110"/>
      <c r="D4090" s="110"/>
      <c r="E4090" s="110"/>
      <c r="F4090" s="110"/>
      <c r="G4090" s="110"/>
      <c r="H4090" s="109"/>
      <c r="I4090" s="109"/>
      <c r="J4090" s="109"/>
      <c r="K4090" s="109"/>
      <c r="L4090" s="107" t="str">
        <f>IF(COUNTA('Master Tables'!$A4090:$C4090)=0,"",IF(COUNTA('Master Tables'!$D4090:$E4090,'Master Tables'!$I4090)=3,"Yes","No"))</f>
        <v/>
      </c>
      <c r="M4090" s="107">
        <f>COUNTA('Master Tables'!$D4090:$E4090,'Master Tables'!$I4090)+IF('Master Tables'!$J4090="Yes",1,0)</f>
        <v>0</v>
      </c>
      <c r="N4090" s="108">
        <f>IF('Master Tables'!$M4090&gt;0,4,0)</f>
        <v>0</v>
      </c>
    </row>
    <row r="4091" spans="1:14">
      <c r="A4091" s="109"/>
      <c r="B4091" s="110"/>
      <c r="C4091" s="110"/>
      <c r="D4091" s="110"/>
      <c r="E4091" s="110"/>
      <c r="F4091" s="110"/>
      <c r="G4091" s="110"/>
      <c r="H4091" s="109"/>
      <c r="I4091" s="109"/>
      <c r="J4091" s="109"/>
      <c r="K4091" s="109"/>
      <c r="L4091" s="107" t="str">
        <f>IF(COUNTA('Master Tables'!$A4091:$C4091)=0,"",IF(COUNTA('Master Tables'!$D4091:$E4091,'Master Tables'!$I4091)=3,"Yes","No"))</f>
        <v/>
      </c>
      <c r="M4091" s="107">
        <f>COUNTA('Master Tables'!$D4091:$E4091,'Master Tables'!$I4091)+IF('Master Tables'!$J4091="Yes",1,0)</f>
        <v>0</v>
      </c>
      <c r="N4091" s="108">
        <f>IF('Master Tables'!$M4091&gt;0,4,0)</f>
        <v>0</v>
      </c>
    </row>
    <row r="4092" spans="1:14">
      <c r="A4092" s="109"/>
      <c r="B4092" s="110"/>
      <c r="C4092" s="110"/>
      <c r="D4092" s="110"/>
      <c r="E4092" s="110"/>
      <c r="F4092" s="110"/>
      <c r="G4092" s="110"/>
      <c r="H4092" s="109"/>
      <c r="I4092" s="109"/>
      <c r="J4092" s="109"/>
      <c r="K4092" s="109"/>
      <c r="L4092" s="107" t="str">
        <f>IF(COUNTA('Master Tables'!$A4092:$C4092)=0,"",IF(COUNTA('Master Tables'!$D4092:$E4092,'Master Tables'!$I4092)=3,"Yes","No"))</f>
        <v/>
      </c>
      <c r="M4092" s="107">
        <f>COUNTA('Master Tables'!$D4092:$E4092,'Master Tables'!$I4092)+IF('Master Tables'!$J4092="Yes",1,0)</f>
        <v>0</v>
      </c>
      <c r="N4092" s="108">
        <f>IF('Master Tables'!$M4092&gt;0,4,0)</f>
        <v>0</v>
      </c>
    </row>
    <row r="4093" spans="1:14">
      <c r="A4093" s="109"/>
      <c r="B4093" s="110"/>
      <c r="C4093" s="110"/>
      <c r="D4093" s="110"/>
      <c r="E4093" s="110"/>
      <c r="F4093" s="110"/>
      <c r="G4093" s="110"/>
      <c r="H4093" s="109"/>
      <c r="I4093" s="109"/>
      <c r="J4093" s="109"/>
      <c r="K4093" s="109"/>
      <c r="L4093" s="107" t="str">
        <f>IF(COUNTA('Master Tables'!$A4093:$C4093)=0,"",IF(COUNTA('Master Tables'!$D4093:$E4093,'Master Tables'!$I4093)=3,"Yes","No"))</f>
        <v/>
      </c>
      <c r="M4093" s="107">
        <f>COUNTA('Master Tables'!$D4093:$E4093,'Master Tables'!$I4093)+IF('Master Tables'!$J4093="Yes",1,0)</f>
        <v>0</v>
      </c>
      <c r="N4093" s="108">
        <f>IF('Master Tables'!$M4093&gt;0,4,0)</f>
        <v>0</v>
      </c>
    </row>
    <row r="4094" spans="1:14">
      <c r="A4094" s="109"/>
      <c r="B4094" s="110"/>
      <c r="C4094" s="110"/>
      <c r="D4094" s="110"/>
      <c r="E4094" s="110"/>
      <c r="F4094" s="110"/>
      <c r="G4094" s="110"/>
      <c r="H4094" s="109"/>
      <c r="I4094" s="109"/>
      <c r="J4094" s="109"/>
      <c r="K4094" s="109"/>
      <c r="L4094" s="107" t="str">
        <f>IF(COUNTA('Master Tables'!$A4094:$C4094)=0,"",IF(COUNTA('Master Tables'!$D4094:$E4094,'Master Tables'!$I4094)=3,"Yes","No"))</f>
        <v/>
      </c>
      <c r="M4094" s="107">
        <f>COUNTA('Master Tables'!$D4094:$E4094,'Master Tables'!$I4094)+IF('Master Tables'!$J4094="Yes",1,0)</f>
        <v>0</v>
      </c>
      <c r="N4094" s="108">
        <f>IF('Master Tables'!$M4094&gt;0,4,0)</f>
        <v>0</v>
      </c>
    </row>
    <row r="4095" spans="1:14">
      <c r="A4095" s="109"/>
      <c r="B4095" s="110"/>
      <c r="C4095" s="110"/>
      <c r="D4095" s="110"/>
      <c r="E4095" s="110"/>
      <c r="F4095" s="110"/>
      <c r="G4095" s="110"/>
      <c r="H4095" s="109"/>
      <c r="I4095" s="109"/>
      <c r="J4095" s="109"/>
      <c r="K4095" s="109"/>
      <c r="L4095" s="107" t="str">
        <f>IF(COUNTA('Master Tables'!$A4095:$C4095)=0,"",IF(COUNTA('Master Tables'!$D4095:$E4095,'Master Tables'!$I4095)=3,"Yes","No"))</f>
        <v/>
      </c>
      <c r="M4095" s="107">
        <f>COUNTA('Master Tables'!$D4095:$E4095,'Master Tables'!$I4095)+IF('Master Tables'!$J4095="Yes",1,0)</f>
        <v>0</v>
      </c>
      <c r="N4095" s="108">
        <f>IF('Master Tables'!$M4095&gt;0,4,0)</f>
        <v>0</v>
      </c>
    </row>
    <row r="4096" spans="1:14">
      <c r="A4096" s="109"/>
      <c r="B4096" s="110"/>
      <c r="C4096" s="110"/>
      <c r="D4096" s="110"/>
      <c r="E4096" s="110"/>
      <c r="F4096" s="110"/>
      <c r="G4096" s="110"/>
      <c r="H4096" s="109"/>
      <c r="I4096" s="109"/>
      <c r="J4096" s="109"/>
      <c r="K4096" s="109"/>
      <c r="L4096" s="107" t="str">
        <f>IF(COUNTA('Master Tables'!$A4096:$C4096)=0,"",IF(COUNTA('Master Tables'!$D4096:$E4096,'Master Tables'!$I4096)=3,"Yes","No"))</f>
        <v/>
      </c>
      <c r="M4096" s="107">
        <f>COUNTA('Master Tables'!$D4096:$E4096,'Master Tables'!$I4096)+IF('Master Tables'!$J4096="Yes",1,0)</f>
        <v>0</v>
      </c>
      <c r="N4096" s="108">
        <f>IF('Master Tables'!$M4096&gt;0,4,0)</f>
        <v>0</v>
      </c>
    </row>
    <row r="4097" spans="1:14">
      <c r="A4097" s="109"/>
      <c r="B4097" s="110"/>
      <c r="C4097" s="110"/>
      <c r="D4097" s="110"/>
      <c r="E4097" s="110"/>
      <c r="F4097" s="110"/>
      <c r="G4097" s="110"/>
      <c r="H4097" s="109"/>
      <c r="I4097" s="109"/>
      <c r="J4097" s="109"/>
      <c r="K4097" s="109"/>
      <c r="L4097" s="107" t="str">
        <f>IF(COUNTA('Master Tables'!$A4097:$C4097)=0,"",IF(COUNTA('Master Tables'!$D4097:$E4097,'Master Tables'!$I4097)=3,"Yes","No"))</f>
        <v/>
      </c>
      <c r="M4097" s="107">
        <f>COUNTA('Master Tables'!$D4097:$E4097,'Master Tables'!$I4097)+IF('Master Tables'!$J4097="Yes",1,0)</f>
        <v>0</v>
      </c>
      <c r="N4097" s="108">
        <f>IF('Master Tables'!$M4097&gt;0,4,0)</f>
        <v>0</v>
      </c>
    </row>
    <row r="4098" spans="1:14">
      <c r="A4098" s="109"/>
      <c r="B4098" s="110"/>
      <c r="C4098" s="110"/>
      <c r="D4098" s="110"/>
      <c r="E4098" s="110"/>
      <c r="F4098" s="110"/>
      <c r="G4098" s="110"/>
      <c r="H4098" s="109"/>
      <c r="I4098" s="109"/>
      <c r="J4098" s="109"/>
      <c r="K4098" s="109"/>
      <c r="L4098" s="107" t="str">
        <f>IF(COUNTA('Master Tables'!$A4098:$C4098)=0,"",IF(COUNTA('Master Tables'!$D4098:$E4098,'Master Tables'!$I4098)=3,"Yes","No"))</f>
        <v/>
      </c>
      <c r="M4098" s="107">
        <f>COUNTA('Master Tables'!$D4098:$E4098,'Master Tables'!$I4098)+IF('Master Tables'!$J4098="Yes",1,0)</f>
        <v>0</v>
      </c>
      <c r="N4098" s="108">
        <f>IF('Master Tables'!$M4098&gt;0,4,0)</f>
        <v>0</v>
      </c>
    </row>
    <row r="4099" spans="1:14">
      <c r="A4099" s="109"/>
      <c r="B4099" s="110"/>
      <c r="C4099" s="110"/>
      <c r="D4099" s="110"/>
      <c r="E4099" s="110"/>
      <c r="F4099" s="110"/>
      <c r="G4099" s="110"/>
      <c r="H4099" s="109"/>
      <c r="I4099" s="109"/>
      <c r="J4099" s="109"/>
      <c r="K4099" s="109"/>
      <c r="L4099" s="107" t="str">
        <f>IF(COUNTA('Master Tables'!$A4099:$C4099)=0,"",IF(COUNTA('Master Tables'!$D4099:$E4099,'Master Tables'!$I4099)=3,"Yes","No"))</f>
        <v/>
      </c>
      <c r="M4099" s="107">
        <f>COUNTA('Master Tables'!$D4099:$E4099,'Master Tables'!$I4099)+IF('Master Tables'!$J4099="Yes",1,0)</f>
        <v>0</v>
      </c>
      <c r="N4099" s="108">
        <f>IF('Master Tables'!$M4099&gt;0,4,0)</f>
        <v>0</v>
      </c>
    </row>
    <row r="4100" spans="1:14">
      <c r="A4100" s="109"/>
      <c r="B4100" s="110"/>
      <c r="C4100" s="110"/>
      <c r="D4100" s="110"/>
      <c r="E4100" s="110"/>
      <c r="F4100" s="110"/>
      <c r="G4100" s="110"/>
      <c r="H4100" s="109"/>
      <c r="I4100" s="109"/>
      <c r="J4100" s="109"/>
      <c r="K4100" s="109"/>
      <c r="L4100" s="107" t="str">
        <f>IF(COUNTA('Master Tables'!$A4100:$C4100)=0,"",IF(COUNTA('Master Tables'!$D4100:$E4100,'Master Tables'!$I4100)=3,"Yes","No"))</f>
        <v/>
      </c>
      <c r="M4100" s="107">
        <f>COUNTA('Master Tables'!$D4100:$E4100,'Master Tables'!$I4100)+IF('Master Tables'!$J4100="Yes",1,0)</f>
        <v>0</v>
      </c>
      <c r="N4100" s="108">
        <f>IF('Master Tables'!$M4100&gt;0,4,0)</f>
        <v>0</v>
      </c>
    </row>
    <row r="4101" spans="1:14">
      <c r="A4101" s="109"/>
      <c r="B4101" s="110"/>
      <c r="C4101" s="110"/>
      <c r="D4101" s="110"/>
      <c r="E4101" s="110"/>
      <c r="F4101" s="110"/>
      <c r="G4101" s="110"/>
      <c r="H4101" s="109"/>
      <c r="I4101" s="109"/>
      <c r="J4101" s="109"/>
      <c r="K4101" s="109"/>
      <c r="L4101" s="107" t="str">
        <f>IF(COUNTA('Master Tables'!$A4101:$C4101)=0,"",IF(COUNTA('Master Tables'!$D4101:$E4101,'Master Tables'!$I4101)=3,"Yes","No"))</f>
        <v/>
      </c>
      <c r="M4101" s="107">
        <f>COUNTA('Master Tables'!$D4101:$E4101,'Master Tables'!$I4101)+IF('Master Tables'!$J4101="Yes",1,0)</f>
        <v>0</v>
      </c>
      <c r="N4101" s="108">
        <f>IF('Master Tables'!$M4101&gt;0,4,0)</f>
        <v>0</v>
      </c>
    </row>
    <row r="4102" spans="1:14">
      <c r="A4102" s="109"/>
      <c r="B4102" s="110"/>
      <c r="C4102" s="110"/>
      <c r="D4102" s="110"/>
      <c r="E4102" s="110"/>
      <c r="F4102" s="110"/>
      <c r="G4102" s="110"/>
      <c r="H4102" s="109"/>
      <c r="I4102" s="109"/>
      <c r="J4102" s="109"/>
      <c r="K4102" s="109"/>
      <c r="L4102" s="107" t="str">
        <f>IF(COUNTA('Master Tables'!$A4102:$C4102)=0,"",IF(COUNTA('Master Tables'!$D4102:$E4102,'Master Tables'!$I4102)=3,"Yes","No"))</f>
        <v/>
      </c>
      <c r="M4102" s="107">
        <f>COUNTA('Master Tables'!$D4102:$E4102,'Master Tables'!$I4102)+IF('Master Tables'!$J4102="Yes",1,0)</f>
        <v>0</v>
      </c>
      <c r="N4102" s="108">
        <f>IF('Master Tables'!$M4102&gt;0,4,0)</f>
        <v>0</v>
      </c>
    </row>
    <row r="4103" spans="1:14">
      <c r="A4103" s="109"/>
      <c r="B4103" s="110"/>
      <c r="C4103" s="110"/>
      <c r="D4103" s="110"/>
      <c r="E4103" s="110"/>
      <c r="F4103" s="110"/>
      <c r="G4103" s="110"/>
      <c r="H4103" s="109"/>
      <c r="I4103" s="109"/>
      <c r="J4103" s="109"/>
      <c r="K4103" s="109"/>
      <c r="L4103" s="107" t="str">
        <f>IF(COUNTA('Master Tables'!$A4103:$C4103)=0,"",IF(COUNTA('Master Tables'!$D4103:$E4103,'Master Tables'!$I4103)=3,"Yes","No"))</f>
        <v/>
      </c>
      <c r="M4103" s="107">
        <f>COUNTA('Master Tables'!$D4103:$E4103,'Master Tables'!$I4103)+IF('Master Tables'!$J4103="Yes",1,0)</f>
        <v>0</v>
      </c>
      <c r="N4103" s="108">
        <f>IF('Master Tables'!$M4103&gt;0,4,0)</f>
        <v>0</v>
      </c>
    </row>
    <row r="4104" spans="1:14">
      <c r="A4104" s="109"/>
      <c r="B4104" s="110"/>
      <c r="C4104" s="110"/>
      <c r="D4104" s="110"/>
      <c r="E4104" s="110"/>
      <c r="F4104" s="110"/>
      <c r="G4104" s="110"/>
      <c r="H4104" s="109"/>
      <c r="I4104" s="109"/>
      <c r="J4104" s="109"/>
      <c r="K4104" s="109"/>
      <c r="L4104" s="107" t="str">
        <f>IF(COUNTA('Master Tables'!$A4104:$C4104)=0,"",IF(COUNTA('Master Tables'!$D4104:$E4104,'Master Tables'!$I4104)=3,"Yes","No"))</f>
        <v/>
      </c>
      <c r="M4104" s="107">
        <f>COUNTA('Master Tables'!$D4104:$E4104,'Master Tables'!$I4104)+IF('Master Tables'!$J4104="Yes",1,0)</f>
        <v>0</v>
      </c>
      <c r="N4104" s="108">
        <f>IF('Master Tables'!$M4104&gt;0,4,0)</f>
        <v>0</v>
      </c>
    </row>
    <row r="4105" spans="1:14">
      <c r="A4105" s="109"/>
      <c r="B4105" s="110"/>
      <c r="C4105" s="110"/>
      <c r="D4105" s="110"/>
      <c r="E4105" s="110"/>
      <c r="F4105" s="110"/>
      <c r="G4105" s="110"/>
      <c r="H4105" s="109"/>
      <c r="I4105" s="109"/>
      <c r="J4105" s="109"/>
      <c r="K4105" s="109"/>
      <c r="L4105" s="107" t="str">
        <f>IF(COUNTA('Master Tables'!$A4105:$C4105)=0,"",IF(COUNTA('Master Tables'!$D4105:$E4105,'Master Tables'!$I4105)=3,"Yes","No"))</f>
        <v/>
      </c>
      <c r="M4105" s="107">
        <f>COUNTA('Master Tables'!$D4105:$E4105,'Master Tables'!$I4105)+IF('Master Tables'!$J4105="Yes",1,0)</f>
        <v>0</v>
      </c>
      <c r="N4105" s="108">
        <f>IF('Master Tables'!$M4105&gt;0,4,0)</f>
        <v>0</v>
      </c>
    </row>
    <row r="4106" spans="1:14">
      <c r="A4106" s="109"/>
      <c r="B4106" s="110"/>
      <c r="C4106" s="110"/>
      <c r="D4106" s="110"/>
      <c r="E4106" s="110"/>
      <c r="F4106" s="110"/>
      <c r="G4106" s="110"/>
      <c r="H4106" s="109"/>
      <c r="I4106" s="109"/>
      <c r="J4106" s="109"/>
      <c r="K4106" s="109"/>
      <c r="L4106" s="107" t="str">
        <f>IF(COUNTA('Master Tables'!$A4106:$C4106)=0,"",IF(COUNTA('Master Tables'!$D4106:$E4106,'Master Tables'!$I4106)=3,"Yes","No"))</f>
        <v/>
      </c>
      <c r="M4106" s="107">
        <f>COUNTA('Master Tables'!$D4106:$E4106,'Master Tables'!$I4106)+IF('Master Tables'!$J4106="Yes",1,0)</f>
        <v>0</v>
      </c>
      <c r="N4106" s="108">
        <f>IF('Master Tables'!$M4106&gt;0,4,0)</f>
        <v>0</v>
      </c>
    </row>
    <row r="4107" spans="1:14">
      <c r="A4107" s="109"/>
      <c r="B4107" s="110"/>
      <c r="C4107" s="110"/>
      <c r="D4107" s="110"/>
      <c r="E4107" s="110"/>
      <c r="F4107" s="110"/>
      <c r="G4107" s="110"/>
      <c r="H4107" s="109"/>
      <c r="I4107" s="109"/>
      <c r="J4107" s="109"/>
      <c r="K4107" s="109"/>
      <c r="L4107" s="107" t="str">
        <f>IF(COUNTA('Master Tables'!$A4107:$C4107)=0,"",IF(COUNTA('Master Tables'!$D4107:$E4107,'Master Tables'!$I4107)=3,"Yes","No"))</f>
        <v/>
      </c>
      <c r="M4107" s="107">
        <f>COUNTA('Master Tables'!$D4107:$E4107,'Master Tables'!$I4107)+IF('Master Tables'!$J4107="Yes",1,0)</f>
        <v>0</v>
      </c>
      <c r="N4107" s="108">
        <f>IF('Master Tables'!$M4107&gt;0,4,0)</f>
        <v>0</v>
      </c>
    </row>
    <row r="4108" spans="1:14">
      <c r="A4108" s="109"/>
      <c r="B4108" s="110"/>
      <c r="C4108" s="110"/>
      <c r="D4108" s="110"/>
      <c r="E4108" s="110"/>
      <c r="F4108" s="110"/>
      <c r="G4108" s="110"/>
      <c r="H4108" s="109"/>
      <c r="I4108" s="109"/>
      <c r="J4108" s="109"/>
      <c r="K4108" s="109"/>
      <c r="L4108" s="107" t="str">
        <f>IF(COUNTA('Master Tables'!$A4108:$C4108)=0,"",IF(COUNTA('Master Tables'!$D4108:$E4108,'Master Tables'!$I4108)=3,"Yes","No"))</f>
        <v/>
      </c>
      <c r="M4108" s="107">
        <f>COUNTA('Master Tables'!$D4108:$E4108,'Master Tables'!$I4108)+IF('Master Tables'!$J4108="Yes",1,0)</f>
        <v>0</v>
      </c>
      <c r="N4108" s="108">
        <f>IF('Master Tables'!$M4108&gt;0,4,0)</f>
        <v>0</v>
      </c>
    </row>
    <row r="4109" spans="1:14">
      <c r="A4109" s="109"/>
      <c r="B4109" s="110"/>
      <c r="C4109" s="110"/>
      <c r="D4109" s="110"/>
      <c r="E4109" s="110"/>
      <c r="F4109" s="110"/>
      <c r="G4109" s="110"/>
      <c r="H4109" s="109"/>
      <c r="I4109" s="109"/>
      <c r="J4109" s="109"/>
      <c r="K4109" s="109"/>
      <c r="L4109" s="107" t="str">
        <f>IF(COUNTA('Master Tables'!$A4109:$C4109)=0,"",IF(COUNTA('Master Tables'!$D4109:$E4109,'Master Tables'!$I4109)=3,"Yes","No"))</f>
        <v/>
      </c>
      <c r="M4109" s="107">
        <f>COUNTA('Master Tables'!$D4109:$E4109,'Master Tables'!$I4109)+IF('Master Tables'!$J4109="Yes",1,0)</f>
        <v>0</v>
      </c>
      <c r="N4109" s="108">
        <f>IF('Master Tables'!$M4109&gt;0,4,0)</f>
        <v>0</v>
      </c>
    </row>
    <row r="4110" spans="1:14">
      <c r="A4110" s="109"/>
      <c r="B4110" s="110"/>
      <c r="C4110" s="110"/>
      <c r="D4110" s="110"/>
      <c r="E4110" s="110"/>
      <c r="F4110" s="110"/>
      <c r="G4110" s="110"/>
      <c r="H4110" s="109"/>
      <c r="I4110" s="109"/>
      <c r="J4110" s="109"/>
      <c r="K4110" s="109"/>
      <c r="L4110" s="107" t="str">
        <f>IF(COUNTA('Master Tables'!$A4110:$C4110)=0,"",IF(COUNTA('Master Tables'!$D4110:$E4110,'Master Tables'!$I4110)=3,"Yes","No"))</f>
        <v/>
      </c>
      <c r="M4110" s="107">
        <f>COUNTA('Master Tables'!$D4110:$E4110,'Master Tables'!$I4110)+IF('Master Tables'!$J4110="Yes",1,0)</f>
        <v>0</v>
      </c>
      <c r="N4110" s="108">
        <f>IF('Master Tables'!$M4110&gt;0,4,0)</f>
        <v>0</v>
      </c>
    </row>
    <row r="4111" spans="1:14">
      <c r="A4111" s="109"/>
      <c r="B4111" s="110"/>
      <c r="C4111" s="110"/>
      <c r="D4111" s="110"/>
      <c r="E4111" s="110"/>
      <c r="F4111" s="110"/>
      <c r="G4111" s="110"/>
      <c r="H4111" s="109"/>
      <c r="I4111" s="109"/>
      <c r="J4111" s="109"/>
      <c r="K4111" s="109"/>
      <c r="L4111" s="107" t="str">
        <f>IF(COUNTA('Master Tables'!$A4111:$C4111)=0,"",IF(COUNTA('Master Tables'!$D4111:$E4111,'Master Tables'!$I4111)=3,"Yes","No"))</f>
        <v/>
      </c>
      <c r="M4111" s="107">
        <f>COUNTA('Master Tables'!$D4111:$E4111,'Master Tables'!$I4111)+IF('Master Tables'!$J4111="Yes",1,0)</f>
        <v>0</v>
      </c>
      <c r="N4111" s="108">
        <f>IF('Master Tables'!$M4111&gt;0,4,0)</f>
        <v>0</v>
      </c>
    </row>
    <row r="4112" spans="1:14">
      <c r="A4112" s="109"/>
      <c r="B4112" s="110"/>
      <c r="C4112" s="110"/>
      <c r="D4112" s="110"/>
      <c r="E4112" s="110"/>
      <c r="F4112" s="110"/>
      <c r="G4112" s="110"/>
      <c r="H4112" s="109"/>
      <c r="I4112" s="109"/>
      <c r="J4112" s="109"/>
      <c r="K4112" s="109"/>
      <c r="L4112" s="107" t="str">
        <f>IF(COUNTA('Master Tables'!$A4112:$C4112)=0,"",IF(COUNTA('Master Tables'!$D4112:$E4112,'Master Tables'!$I4112)=3,"Yes","No"))</f>
        <v/>
      </c>
      <c r="M4112" s="107">
        <f>COUNTA('Master Tables'!$D4112:$E4112,'Master Tables'!$I4112)+IF('Master Tables'!$J4112="Yes",1,0)</f>
        <v>0</v>
      </c>
      <c r="N4112" s="108">
        <f>IF('Master Tables'!$M4112&gt;0,4,0)</f>
        <v>0</v>
      </c>
    </row>
    <row r="4113" spans="1:14">
      <c r="A4113" s="109"/>
      <c r="B4113" s="110"/>
      <c r="C4113" s="110"/>
      <c r="D4113" s="110"/>
      <c r="E4113" s="110"/>
      <c r="F4113" s="110"/>
      <c r="G4113" s="110"/>
      <c r="H4113" s="109"/>
      <c r="I4113" s="109"/>
      <c r="J4113" s="109"/>
      <c r="K4113" s="109"/>
      <c r="L4113" s="107" t="str">
        <f>IF(COUNTA('Master Tables'!$A4113:$C4113)=0,"",IF(COUNTA('Master Tables'!$D4113:$E4113,'Master Tables'!$I4113)=3,"Yes","No"))</f>
        <v/>
      </c>
      <c r="M4113" s="107">
        <f>COUNTA('Master Tables'!$D4113:$E4113,'Master Tables'!$I4113)+IF('Master Tables'!$J4113="Yes",1,0)</f>
        <v>0</v>
      </c>
      <c r="N4113" s="108">
        <f>IF('Master Tables'!$M4113&gt;0,4,0)</f>
        <v>0</v>
      </c>
    </row>
    <row r="4114" spans="1:14">
      <c r="A4114" s="109"/>
      <c r="B4114" s="110"/>
      <c r="C4114" s="110"/>
      <c r="D4114" s="110"/>
      <c r="E4114" s="110"/>
      <c r="F4114" s="110"/>
      <c r="G4114" s="110"/>
      <c r="H4114" s="109"/>
      <c r="I4114" s="109"/>
      <c r="J4114" s="109"/>
      <c r="K4114" s="109"/>
      <c r="L4114" s="107" t="str">
        <f>IF(COUNTA('Master Tables'!$A4114:$C4114)=0,"",IF(COUNTA('Master Tables'!$D4114:$E4114,'Master Tables'!$I4114)=3,"Yes","No"))</f>
        <v/>
      </c>
      <c r="M4114" s="107">
        <f>COUNTA('Master Tables'!$D4114:$E4114,'Master Tables'!$I4114)+IF('Master Tables'!$J4114="Yes",1,0)</f>
        <v>0</v>
      </c>
      <c r="N4114" s="108">
        <f>IF('Master Tables'!$M4114&gt;0,4,0)</f>
        <v>0</v>
      </c>
    </row>
    <row r="4115" spans="1:14">
      <c r="A4115" s="109"/>
      <c r="B4115" s="110"/>
      <c r="C4115" s="110"/>
      <c r="D4115" s="110"/>
      <c r="E4115" s="110"/>
      <c r="F4115" s="110"/>
      <c r="G4115" s="110"/>
      <c r="H4115" s="109"/>
      <c r="I4115" s="109"/>
      <c r="J4115" s="109"/>
      <c r="K4115" s="109"/>
      <c r="L4115" s="107" t="str">
        <f>IF(COUNTA('Master Tables'!$A4115:$C4115)=0,"",IF(COUNTA('Master Tables'!$D4115:$E4115,'Master Tables'!$I4115)=3,"Yes","No"))</f>
        <v/>
      </c>
      <c r="M4115" s="107">
        <f>COUNTA('Master Tables'!$D4115:$E4115,'Master Tables'!$I4115)+IF('Master Tables'!$J4115="Yes",1,0)</f>
        <v>0</v>
      </c>
      <c r="N4115" s="108">
        <f>IF('Master Tables'!$M4115&gt;0,4,0)</f>
        <v>0</v>
      </c>
    </row>
    <row r="4116" spans="1:14">
      <c r="A4116" s="109"/>
      <c r="B4116" s="110"/>
      <c r="C4116" s="110"/>
      <c r="D4116" s="110"/>
      <c r="E4116" s="110"/>
      <c r="F4116" s="110"/>
      <c r="G4116" s="110"/>
      <c r="H4116" s="109"/>
      <c r="I4116" s="109"/>
      <c r="J4116" s="109"/>
      <c r="K4116" s="109"/>
      <c r="L4116" s="107" t="str">
        <f>IF(COUNTA('Master Tables'!$A4116:$C4116)=0,"",IF(COUNTA('Master Tables'!$D4116:$E4116,'Master Tables'!$I4116)=3,"Yes","No"))</f>
        <v/>
      </c>
      <c r="M4116" s="107">
        <f>COUNTA('Master Tables'!$D4116:$E4116,'Master Tables'!$I4116)+IF('Master Tables'!$J4116="Yes",1,0)</f>
        <v>0</v>
      </c>
      <c r="N4116" s="108">
        <f>IF('Master Tables'!$M4116&gt;0,4,0)</f>
        <v>0</v>
      </c>
    </row>
    <row r="4117" spans="1:14">
      <c r="A4117" s="109"/>
      <c r="B4117" s="110"/>
      <c r="C4117" s="110"/>
      <c r="D4117" s="110"/>
      <c r="E4117" s="110"/>
      <c r="F4117" s="110"/>
      <c r="G4117" s="110"/>
      <c r="H4117" s="109"/>
      <c r="I4117" s="109"/>
      <c r="J4117" s="109"/>
      <c r="K4117" s="109"/>
      <c r="L4117" s="107" t="str">
        <f>IF(COUNTA('Master Tables'!$A4117:$C4117)=0,"",IF(COUNTA('Master Tables'!$D4117:$E4117,'Master Tables'!$I4117)=3,"Yes","No"))</f>
        <v/>
      </c>
      <c r="M4117" s="107">
        <f>COUNTA('Master Tables'!$D4117:$E4117,'Master Tables'!$I4117)+IF('Master Tables'!$J4117="Yes",1,0)</f>
        <v>0</v>
      </c>
      <c r="N4117" s="108">
        <f>IF('Master Tables'!$M4117&gt;0,4,0)</f>
        <v>0</v>
      </c>
    </row>
    <row r="4118" spans="1:14">
      <c r="A4118" s="109"/>
      <c r="B4118" s="110"/>
      <c r="C4118" s="110"/>
      <c r="D4118" s="110"/>
      <c r="E4118" s="110"/>
      <c r="F4118" s="110"/>
      <c r="G4118" s="110"/>
      <c r="H4118" s="109"/>
      <c r="I4118" s="109"/>
      <c r="J4118" s="109"/>
      <c r="K4118" s="109"/>
      <c r="L4118" s="107" t="str">
        <f>IF(COUNTA('Master Tables'!$A4118:$C4118)=0,"",IF(COUNTA('Master Tables'!$D4118:$E4118,'Master Tables'!$I4118)=3,"Yes","No"))</f>
        <v/>
      </c>
      <c r="M4118" s="107">
        <f>COUNTA('Master Tables'!$D4118:$E4118,'Master Tables'!$I4118)+IF('Master Tables'!$J4118="Yes",1,0)</f>
        <v>0</v>
      </c>
      <c r="N4118" s="108">
        <f>IF('Master Tables'!$M4118&gt;0,4,0)</f>
        <v>0</v>
      </c>
    </row>
    <row r="4119" spans="1:14">
      <c r="A4119" s="109"/>
      <c r="B4119" s="110"/>
      <c r="C4119" s="110"/>
      <c r="D4119" s="110"/>
      <c r="E4119" s="110"/>
      <c r="F4119" s="110"/>
      <c r="G4119" s="110"/>
      <c r="H4119" s="109"/>
      <c r="I4119" s="109"/>
      <c r="J4119" s="109"/>
      <c r="K4119" s="109"/>
      <c r="L4119" s="107" t="str">
        <f>IF(COUNTA('Master Tables'!$A4119:$C4119)=0,"",IF(COUNTA('Master Tables'!$D4119:$E4119,'Master Tables'!$I4119)=3,"Yes","No"))</f>
        <v/>
      </c>
      <c r="M4119" s="107">
        <f>COUNTA('Master Tables'!$D4119:$E4119,'Master Tables'!$I4119)+IF('Master Tables'!$J4119="Yes",1,0)</f>
        <v>0</v>
      </c>
      <c r="N4119" s="108">
        <f>IF('Master Tables'!$M4119&gt;0,4,0)</f>
        <v>0</v>
      </c>
    </row>
    <row r="4120" spans="1:14">
      <c r="A4120" s="109"/>
      <c r="B4120" s="110"/>
      <c r="C4120" s="110"/>
      <c r="D4120" s="110"/>
      <c r="E4120" s="110"/>
      <c r="F4120" s="110"/>
      <c r="G4120" s="110"/>
      <c r="H4120" s="109"/>
      <c r="I4120" s="109"/>
      <c r="J4120" s="109"/>
      <c r="K4120" s="109"/>
      <c r="L4120" s="107" t="str">
        <f>IF(COUNTA('Master Tables'!$A4120:$C4120)=0,"",IF(COUNTA('Master Tables'!$D4120:$E4120,'Master Tables'!$I4120)=3,"Yes","No"))</f>
        <v/>
      </c>
      <c r="M4120" s="107">
        <f>COUNTA('Master Tables'!$D4120:$E4120,'Master Tables'!$I4120)+IF('Master Tables'!$J4120="Yes",1,0)</f>
        <v>0</v>
      </c>
      <c r="N4120" s="108">
        <f>IF('Master Tables'!$M4120&gt;0,4,0)</f>
        <v>0</v>
      </c>
    </row>
    <row r="4121" spans="1:14">
      <c r="A4121" s="109"/>
      <c r="B4121" s="110"/>
      <c r="C4121" s="110"/>
      <c r="D4121" s="110"/>
      <c r="E4121" s="110"/>
      <c r="F4121" s="110"/>
      <c r="G4121" s="110"/>
      <c r="H4121" s="109"/>
      <c r="I4121" s="109"/>
      <c r="J4121" s="109"/>
      <c r="K4121" s="109"/>
      <c r="L4121" s="107" t="str">
        <f>IF(COUNTA('Master Tables'!$A4121:$C4121)=0,"",IF(COUNTA('Master Tables'!$D4121:$E4121,'Master Tables'!$I4121)=3,"Yes","No"))</f>
        <v/>
      </c>
      <c r="M4121" s="107">
        <f>COUNTA('Master Tables'!$D4121:$E4121,'Master Tables'!$I4121)+IF('Master Tables'!$J4121="Yes",1,0)</f>
        <v>0</v>
      </c>
      <c r="N4121" s="108">
        <f>IF('Master Tables'!$M4121&gt;0,4,0)</f>
        <v>0</v>
      </c>
    </row>
    <row r="4122" spans="1:14">
      <c r="A4122" s="109"/>
      <c r="B4122" s="110"/>
      <c r="C4122" s="110"/>
      <c r="D4122" s="110"/>
      <c r="E4122" s="110"/>
      <c r="F4122" s="110"/>
      <c r="G4122" s="110"/>
      <c r="H4122" s="109"/>
      <c r="I4122" s="109"/>
      <c r="J4122" s="109"/>
      <c r="K4122" s="109"/>
      <c r="L4122" s="107" t="str">
        <f>IF(COUNTA('Master Tables'!$A4122:$C4122)=0,"",IF(COUNTA('Master Tables'!$D4122:$E4122,'Master Tables'!$I4122)=3,"Yes","No"))</f>
        <v/>
      </c>
      <c r="M4122" s="107">
        <f>COUNTA('Master Tables'!$D4122:$E4122,'Master Tables'!$I4122)+IF('Master Tables'!$J4122="Yes",1,0)</f>
        <v>0</v>
      </c>
      <c r="N4122" s="108">
        <f>IF('Master Tables'!$M4122&gt;0,4,0)</f>
        <v>0</v>
      </c>
    </row>
    <row r="4123" spans="1:14">
      <c r="A4123" s="109"/>
      <c r="B4123" s="110"/>
      <c r="C4123" s="110"/>
      <c r="D4123" s="110"/>
      <c r="E4123" s="110"/>
      <c r="F4123" s="110"/>
      <c r="G4123" s="110"/>
      <c r="H4123" s="109"/>
      <c r="I4123" s="109"/>
      <c r="J4123" s="109"/>
      <c r="K4123" s="109"/>
      <c r="L4123" s="107" t="str">
        <f>IF(COUNTA('Master Tables'!$A4123:$C4123)=0,"",IF(COUNTA('Master Tables'!$D4123:$E4123,'Master Tables'!$I4123)=3,"Yes","No"))</f>
        <v/>
      </c>
      <c r="M4123" s="107">
        <f>COUNTA('Master Tables'!$D4123:$E4123,'Master Tables'!$I4123)+IF('Master Tables'!$J4123="Yes",1,0)</f>
        <v>0</v>
      </c>
      <c r="N4123" s="108">
        <f>IF('Master Tables'!$M4123&gt;0,4,0)</f>
        <v>0</v>
      </c>
    </row>
    <row r="4124" spans="1:14">
      <c r="A4124" s="109"/>
      <c r="B4124" s="110"/>
      <c r="C4124" s="110"/>
      <c r="D4124" s="110"/>
      <c r="E4124" s="110"/>
      <c r="F4124" s="110"/>
      <c r="G4124" s="110"/>
      <c r="H4124" s="109"/>
      <c r="I4124" s="109"/>
      <c r="J4124" s="109"/>
      <c r="K4124" s="109"/>
      <c r="L4124" s="107" t="str">
        <f>IF(COUNTA('Master Tables'!$A4124:$C4124)=0,"",IF(COUNTA('Master Tables'!$D4124:$E4124,'Master Tables'!$I4124)=3,"Yes","No"))</f>
        <v/>
      </c>
      <c r="M4124" s="107">
        <f>COUNTA('Master Tables'!$D4124:$E4124,'Master Tables'!$I4124)+IF('Master Tables'!$J4124="Yes",1,0)</f>
        <v>0</v>
      </c>
      <c r="N4124" s="108">
        <f>IF('Master Tables'!$M4124&gt;0,4,0)</f>
        <v>0</v>
      </c>
    </row>
    <row r="4125" spans="1:14">
      <c r="A4125" s="109"/>
      <c r="B4125" s="110"/>
      <c r="C4125" s="110"/>
      <c r="D4125" s="110"/>
      <c r="E4125" s="110"/>
      <c r="F4125" s="110"/>
      <c r="G4125" s="110"/>
      <c r="H4125" s="109"/>
      <c r="I4125" s="109"/>
      <c r="J4125" s="109"/>
      <c r="K4125" s="109"/>
      <c r="L4125" s="107" t="str">
        <f>IF(COUNTA('Master Tables'!$A4125:$C4125)=0,"",IF(COUNTA('Master Tables'!$D4125:$E4125,'Master Tables'!$I4125)=3,"Yes","No"))</f>
        <v/>
      </c>
      <c r="M4125" s="107">
        <f>COUNTA('Master Tables'!$D4125:$E4125,'Master Tables'!$I4125)+IF('Master Tables'!$J4125="Yes",1,0)</f>
        <v>0</v>
      </c>
      <c r="N4125" s="108">
        <f>IF('Master Tables'!$M4125&gt;0,4,0)</f>
        <v>0</v>
      </c>
    </row>
    <row r="4126" spans="1:14">
      <c r="A4126" s="109"/>
      <c r="B4126" s="110"/>
      <c r="C4126" s="110"/>
      <c r="D4126" s="110"/>
      <c r="E4126" s="110"/>
      <c r="F4126" s="110"/>
      <c r="G4126" s="110"/>
      <c r="H4126" s="109"/>
      <c r="I4126" s="109"/>
      <c r="J4126" s="109"/>
      <c r="K4126" s="109"/>
      <c r="L4126" s="107" t="str">
        <f>IF(COUNTA('Master Tables'!$A4126:$C4126)=0,"",IF(COUNTA('Master Tables'!$D4126:$E4126,'Master Tables'!$I4126)=3,"Yes","No"))</f>
        <v/>
      </c>
      <c r="M4126" s="107">
        <f>COUNTA('Master Tables'!$D4126:$E4126,'Master Tables'!$I4126)+IF('Master Tables'!$J4126="Yes",1,0)</f>
        <v>0</v>
      </c>
      <c r="N4126" s="108">
        <f>IF('Master Tables'!$M4126&gt;0,4,0)</f>
        <v>0</v>
      </c>
    </row>
    <row r="4127" spans="1:14">
      <c r="A4127" s="109"/>
      <c r="B4127" s="110"/>
      <c r="C4127" s="110"/>
      <c r="D4127" s="110"/>
      <c r="E4127" s="110"/>
      <c r="F4127" s="110"/>
      <c r="G4127" s="110"/>
      <c r="H4127" s="109"/>
      <c r="I4127" s="109"/>
      <c r="J4127" s="109"/>
      <c r="K4127" s="109"/>
      <c r="L4127" s="107" t="str">
        <f>IF(COUNTA('Master Tables'!$A4127:$C4127)=0,"",IF(COUNTA('Master Tables'!$D4127:$E4127,'Master Tables'!$I4127)=3,"Yes","No"))</f>
        <v/>
      </c>
      <c r="M4127" s="107">
        <f>COUNTA('Master Tables'!$D4127:$E4127,'Master Tables'!$I4127)+IF('Master Tables'!$J4127="Yes",1,0)</f>
        <v>0</v>
      </c>
      <c r="N4127" s="108">
        <f>IF('Master Tables'!$M4127&gt;0,4,0)</f>
        <v>0</v>
      </c>
    </row>
    <row r="4128" spans="1:14">
      <c r="A4128" s="109"/>
      <c r="B4128" s="110"/>
      <c r="C4128" s="110"/>
      <c r="D4128" s="110"/>
      <c r="E4128" s="110"/>
      <c r="F4128" s="110"/>
      <c r="G4128" s="110"/>
      <c r="H4128" s="109"/>
      <c r="I4128" s="109"/>
      <c r="J4128" s="109"/>
      <c r="K4128" s="109"/>
      <c r="L4128" s="107" t="str">
        <f>IF(COUNTA('Master Tables'!$A4128:$C4128)=0,"",IF(COUNTA('Master Tables'!$D4128:$E4128,'Master Tables'!$I4128)=3,"Yes","No"))</f>
        <v/>
      </c>
      <c r="M4128" s="107">
        <f>COUNTA('Master Tables'!$D4128:$E4128,'Master Tables'!$I4128)+IF('Master Tables'!$J4128="Yes",1,0)</f>
        <v>0</v>
      </c>
      <c r="N4128" s="108">
        <f>IF('Master Tables'!$M4128&gt;0,4,0)</f>
        <v>0</v>
      </c>
    </row>
    <row r="4129" spans="1:14">
      <c r="A4129" s="109"/>
      <c r="B4129" s="110"/>
      <c r="C4129" s="110"/>
      <c r="D4129" s="110"/>
      <c r="E4129" s="110"/>
      <c r="F4129" s="110"/>
      <c r="G4129" s="110"/>
      <c r="H4129" s="109"/>
      <c r="I4129" s="109"/>
      <c r="J4129" s="109"/>
      <c r="K4129" s="109"/>
      <c r="L4129" s="107" t="str">
        <f>IF(COUNTA('Master Tables'!$A4129:$C4129)=0,"",IF(COUNTA('Master Tables'!$D4129:$E4129,'Master Tables'!$I4129)=3,"Yes","No"))</f>
        <v/>
      </c>
      <c r="M4129" s="107">
        <f>COUNTA('Master Tables'!$D4129:$E4129,'Master Tables'!$I4129)+IF('Master Tables'!$J4129="Yes",1,0)</f>
        <v>0</v>
      </c>
      <c r="N4129" s="108">
        <f>IF('Master Tables'!$M4129&gt;0,4,0)</f>
        <v>0</v>
      </c>
    </row>
    <row r="4130" spans="1:14">
      <c r="A4130" s="109"/>
      <c r="B4130" s="110"/>
      <c r="C4130" s="110"/>
      <c r="D4130" s="110"/>
      <c r="E4130" s="110"/>
      <c r="F4130" s="110"/>
      <c r="G4130" s="110"/>
      <c r="H4130" s="109"/>
      <c r="I4130" s="109"/>
      <c r="J4130" s="109"/>
      <c r="K4130" s="109"/>
      <c r="L4130" s="107" t="str">
        <f>IF(COUNTA('Master Tables'!$A4130:$C4130)=0,"",IF(COUNTA('Master Tables'!$D4130:$E4130,'Master Tables'!$I4130)=3,"Yes","No"))</f>
        <v/>
      </c>
      <c r="M4130" s="107">
        <f>COUNTA('Master Tables'!$D4130:$E4130,'Master Tables'!$I4130)+IF('Master Tables'!$J4130="Yes",1,0)</f>
        <v>0</v>
      </c>
      <c r="N4130" s="108">
        <f>IF('Master Tables'!$M4130&gt;0,4,0)</f>
        <v>0</v>
      </c>
    </row>
    <row r="4131" spans="1:14">
      <c r="A4131" s="109"/>
      <c r="B4131" s="110"/>
      <c r="C4131" s="110"/>
      <c r="D4131" s="110"/>
      <c r="E4131" s="110"/>
      <c r="F4131" s="110"/>
      <c r="G4131" s="110"/>
      <c r="H4131" s="109"/>
      <c r="I4131" s="109"/>
      <c r="J4131" s="109"/>
      <c r="K4131" s="109"/>
      <c r="L4131" s="107" t="str">
        <f>IF(COUNTA('Master Tables'!$A4131:$C4131)=0,"",IF(COUNTA('Master Tables'!$D4131:$E4131,'Master Tables'!$I4131)=3,"Yes","No"))</f>
        <v/>
      </c>
      <c r="M4131" s="107">
        <f>COUNTA('Master Tables'!$D4131:$E4131,'Master Tables'!$I4131)+IF('Master Tables'!$J4131="Yes",1,0)</f>
        <v>0</v>
      </c>
      <c r="N4131" s="108">
        <f>IF('Master Tables'!$M4131&gt;0,4,0)</f>
        <v>0</v>
      </c>
    </row>
    <row r="4132" spans="1:14">
      <c r="A4132" s="109"/>
      <c r="B4132" s="110"/>
      <c r="C4132" s="110"/>
      <c r="D4132" s="110"/>
      <c r="E4132" s="110"/>
      <c r="F4132" s="110"/>
      <c r="G4132" s="110"/>
      <c r="H4132" s="109"/>
      <c r="I4132" s="109"/>
      <c r="J4132" s="109"/>
      <c r="K4132" s="109"/>
      <c r="L4132" s="107" t="str">
        <f>IF(COUNTA('Master Tables'!$A4132:$C4132)=0,"",IF(COUNTA('Master Tables'!$D4132:$E4132,'Master Tables'!$I4132)=3,"Yes","No"))</f>
        <v/>
      </c>
      <c r="M4132" s="107">
        <f>COUNTA('Master Tables'!$D4132:$E4132,'Master Tables'!$I4132)+IF('Master Tables'!$J4132="Yes",1,0)</f>
        <v>0</v>
      </c>
      <c r="N4132" s="108">
        <f>IF('Master Tables'!$M4132&gt;0,4,0)</f>
        <v>0</v>
      </c>
    </row>
    <row r="4133" spans="1:14">
      <c r="A4133" s="109"/>
      <c r="B4133" s="110"/>
      <c r="C4133" s="110"/>
      <c r="D4133" s="110"/>
      <c r="E4133" s="110"/>
      <c r="F4133" s="110"/>
      <c r="G4133" s="110"/>
      <c r="H4133" s="109"/>
      <c r="I4133" s="109"/>
      <c r="J4133" s="109"/>
      <c r="K4133" s="109"/>
      <c r="L4133" s="107" t="str">
        <f>IF(COUNTA('Master Tables'!$A4133:$C4133)=0,"",IF(COUNTA('Master Tables'!$D4133:$E4133,'Master Tables'!$I4133)=3,"Yes","No"))</f>
        <v/>
      </c>
      <c r="M4133" s="107">
        <f>COUNTA('Master Tables'!$D4133:$E4133,'Master Tables'!$I4133)+IF('Master Tables'!$J4133="Yes",1,0)</f>
        <v>0</v>
      </c>
      <c r="N4133" s="108">
        <f>IF('Master Tables'!$M4133&gt;0,4,0)</f>
        <v>0</v>
      </c>
    </row>
    <row r="4134" spans="1:14">
      <c r="A4134" s="109"/>
      <c r="B4134" s="110"/>
      <c r="C4134" s="110"/>
      <c r="D4134" s="110"/>
      <c r="E4134" s="110"/>
      <c r="F4134" s="110"/>
      <c r="G4134" s="110"/>
      <c r="H4134" s="109"/>
      <c r="I4134" s="109"/>
      <c r="J4134" s="109"/>
      <c r="K4134" s="109"/>
      <c r="L4134" s="107" t="str">
        <f>IF(COUNTA('Master Tables'!$A4134:$C4134)=0,"",IF(COUNTA('Master Tables'!$D4134:$E4134,'Master Tables'!$I4134)=3,"Yes","No"))</f>
        <v/>
      </c>
      <c r="M4134" s="107">
        <f>COUNTA('Master Tables'!$D4134:$E4134,'Master Tables'!$I4134)+IF('Master Tables'!$J4134="Yes",1,0)</f>
        <v>0</v>
      </c>
      <c r="N4134" s="108">
        <f>IF('Master Tables'!$M4134&gt;0,4,0)</f>
        <v>0</v>
      </c>
    </row>
    <row r="4135" spans="1:14">
      <c r="A4135" s="109"/>
      <c r="B4135" s="110"/>
      <c r="C4135" s="110"/>
      <c r="D4135" s="110"/>
      <c r="E4135" s="110"/>
      <c r="F4135" s="110"/>
      <c r="G4135" s="110"/>
      <c r="H4135" s="109"/>
      <c r="I4135" s="109"/>
      <c r="J4135" s="109"/>
      <c r="K4135" s="109"/>
      <c r="L4135" s="107" t="str">
        <f>IF(COUNTA('Master Tables'!$A4135:$C4135)=0,"",IF(COUNTA('Master Tables'!$D4135:$E4135,'Master Tables'!$I4135)=3,"Yes","No"))</f>
        <v/>
      </c>
      <c r="M4135" s="107">
        <f>COUNTA('Master Tables'!$D4135:$E4135,'Master Tables'!$I4135)+IF('Master Tables'!$J4135="Yes",1,0)</f>
        <v>0</v>
      </c>
      <c r="N4135" s="108">
        <f>IF('Master Tables'!$M4135&gt;0,4,0)</f>
        <v>0</v>
      </c>
    </row>
    <row r="4136" spans="1:14">
      <c r="A4136" s="109"/>
      <c r="B4136" s="110"/>
      <c r="C4136" s="110"/>
      <c r="D4136" s="110"/>
      <c r="E4136" s="110"/>
      <c r="F4136" s="110"/>
      <c r="G4136" s="110"/>
      <c r="H4136" s="109"/>
      <c r="I4136" s="109"/>
      <c r="J4136" s="109"/>
      <c r="K4136" s="109"/>
      <c r="L4136" s="107" t="str">
        <f>IF(COUNTA('Master Tables'!$A4136:$C4136)=0,"",IF(COUNTA('Master Tables'!$D4136:$E4136,'Master Tables'!$I4136)=3,"Yes","No"))</f>
        <v/>
      </c>
      <c r="M4136" s="107">
        <f>COUNTA('Master Tables'!$D4136:$E4136,'Master Tables'!$I4136)+IF('Master Tables'!$J4136="Yes",1,0)</f>
        <v>0</v>
      </c>
      <c r="N4136" s="108">
        <f>IF('Master Tables'!$M4136&gt;0,4,0)</f>
        <v>0</v>
      </c>
    </row>
    <row r="4137" spans="1:14">
      <c r="A4137" s="109"/>
      <c r="B4137" s="110"/>
      <c r="C4137" s="110"/>
      <c r="D4137" s="110"/>
      <c r="E4137" s="110"/>
      <c r="F4137" s="110"/>
      <c r="G4137" s="110"/>
      <c r="H4137" s="109"/>
      <c r="I4137" s="109"/>
      <c r="J4137" s="109"/>
      <c r="K4137" s="109"/>
      <c r="L4137" s="107" t="str">
        <f>IF(COUNTA('Master Tables'!$A4137:$C4137)=0,"",IF(COUNTA('Master Tables'!$D4137:$E4137,'Master Tables'!$I4137)=3,"Yes","No"))</f>
        <v/>
      </c>
      <c r="M4137" s="107">
        <f>COUNTA('Master Tables'!$D4137:$E4137,'Master Tables'!$I4137)+IF('Master Tables'!$J4137="Yes",1,0)</f>
        <v>0</v>
      </c>
      <c r="N4137" s="108">
        <f>IF('Master Tables'!$M4137&gt;0,4,0)</f>
        <v>0</v>
      </c>
    </row>
    <row r="4138" spans="1:14">
      <c r="A4138" s="109"/>
      <c r="B4138" s="110"/>
      <c r="C4138" s="110"/>
      <c r="D4138" s="110"/>
      <c r="E4138" s="110"/>
      <c r="F4138" s="110"/>
      <c r="G4138" s="110"/>
      <c r="H4138" s="109"/>
      <c r="I4138" s="109"/>
      <c r="J4138" s="109"/>
      <c r="K4138" s="109"/>
      <c r="L4138" s="107" t="str">
        <f>IF(COUNTA('Master Tables'!$A4138:$C4138)=0,"",IF(COUNTA('Master Tables'!$D4138:$E4138,'Master Tables'!$I4138)=3,"Yes","No"))</f>
        <v/>
      </c>
      <c r="M4138" s="107">
        <f>COUNTA('Master Tables'!$D4138:$E4138,'Master Tables'!$I4138)+IF('Master Tables'!$J4138="Yes",1,0)</f>
        <v>0</v>
      </c>
      <c r="N4138" s="108">
        <f>IF('Master Tables'!$M4138&gt;0,4,0)</f>
        <v>0</v>
      </c>
    </row>
    <row r="4139" spans="1:14">
      <c r="A4139" s="109"/>
      <c r="B4139" s="110"/>
      <c r="C4139" s="110"/>
      <c r="D4139" s="110"/>
      <c r="E4139" s="110"/>
      <c r="F4139" s="110"/>
      <c r="G4139" s="110"/>
      <c r="H4139" s="109"/>
      <c r="I4139" s="109"/>
      <c r="J4139" s="109"/>
      <c r="K4139" s="109"/>
      <c r="L4139" s="107" t="str">
        <f>IF(COUNTA('Master Tables'!$A4139:$C4139)=0,"",IF(COUNTA('Master Tables'!$D4139:$E4139,'Master Tables'!$I4139)=3,"Yes","No"))</f>
        <v/>
      </c>
      <c r="M4139" s="107">
        <f>COUNTA('Master Tables'!$D4139:$E4139,'Master Tables'!$I4139)+IF('Master Tables'!$J4139="Yes",1,0)</f>
        <v>0</v>
      </c>
      <c r="N4139" s="108">
        <f>IF('Master Tables'!$M4139&gt;0,4,0)</f>
        <v>0</v>
      </c>
    </row>
    <row r="4140" spans="1:14">
      <c r="A4140" s="109"/>
      <c r="B4140" s="110"/>
      <c r="C4140" s="110"/>
      <c r="D4140" s="110"/>
      <c r="E4140" s="110"/>
      <c r="F4140" s="110"/>
      <c r="G4140" s="110"/>
      <c r="H4140" s="109"/>
      <c r="I4140" s="109"/>
      <c r="J4140" s="109"/>
      <c r="K4140" s="109"/>
      <c r="L4140" s="107" t="str">
        <f>IF(COUNTA('Master Tables'!$A4140:$C4140)=0,"",IF(COUNTA('Master Tables'!$D4140:$E4140,'Master Tables'!$I4140)=3,"Yes","No"))</f>
        <v/>
      </c>
      <c r="M4140" s="107">
        <f>COUNTA('Master Tables'!$D4140:$E4140,'Master Tables'!$I4140)+IF('Master Tables'!$J4140="Yes",1,0)</f>
        <v>0</v>
      </c>
      <c r="N4140" s="108">
        <f>IF('Master Tables'!$M4140&gt;0,4,0)</f>
        <v>0</v>
      </c>
    </row>
    <row r="4141" spans="1:14">
      <c r="A4141" s="109"/>
      <c r="B4141" s="110"/>
      <c r="C4141" s="110"/>
      <c r="D4141" s="110"/>
      <c r="E4141" s="110"/>
      <c r="F4141" s="110"/>
      <c r="G4141" s="110"/>
      <c r="H4141" s="109"/>
      <c r="I4141" s="109"/>
      <c r="J4141" s="109"/>
      <c r="K4141" s="109"/>
      <c r="L4141" s="107" t="str">
        <f>IF(COUNTA('Master Tables'!$A4141:$C4141)=0,"",IF(COUNTA('Master Tables'!$D4141:$E4141,'Master Tables'!$I4141)=3,"Yes","No"))</f>
        <v/>
      </c>
      <c r="M4141" s="107">
        <f>COUNTA('Master Tables'!$D4141:$E4141,'Master Tables'!$I4141)+IF('Master Tables'!$J4141="Yes",1,0)</f>
        <v>0</v>
      </c>
      <c r="N4141" s="108">
        <f>IF('Master Tables'!$M4141&gt;0,4,0)</f>
        <v>0</v>
      </c>
    </row>
    <row r="4142" spans="1:14">
      <c r="A4142" s="109"/>
      <c r="B4142" s="110"/>
      <c r="C4142" s="110"/>
      <c r="D4142" s="110"/>
      <c r="E4142" s="110"/>
      <c r="F4142" s="110"/>
      <c r="G4142" s="110"/>
      <c r="H4142" s="109"/>
      <c r="I4142" s="109"/>
      <c r="J4142" s="109"/>
      <c r="K4142" s="109"/>
      <c r="L4142" s="107" t="str">
        <f>IF(COUNTA('Master Tables'!$A4142:$C4142)=0,"",IF(COUNTA('Master Tables'!$D4142:$E4142,'Master Tables'!$I4142)=3,"Yes","No"))</f>
        <v/>
      </c>
      <c r="M4142" s="107">
        <f>COUNTA('Master Tables'!$D4142:$E4142,'Master Tables'!$I4142)+IF('Master Tables'!$J4142="Yes",1,0)</f>
        <v>0</v>
      </c>
      <c r="N4142" s="108">
        <f>IF('Master Tables'!$M4142&gt;0,4,0)</f>
        <v>0</v>
      </c>
    </row>
    <row r="4143" spans="1:14">
      <c r="A4143" s="109"/>
      <c r="B4143" s="110"/>
      <c r="C4143" s="110"/>
      <c r="D4143" s="110"/>
      <c r="E4143" s="110"/>
      <c r="F4143" s="110"/>
      <c r="G4143" s="110"/>
      <c r="H4143" s="109"/>
      <c r="I4143" s="109"/>
      <c r="J4143" s="109"/>
      <c r="K4143" s="109"/>
      <c r="L4143" s="107" t="str">
        <f>IF(COUNTA('Master Tables'!$A4143:$C4143)=0,"",IF(COUNTA('Master Tables'!$D4143:$E4143,'Master Tables'!$I4143)=3,"Yes","No"))</f>
        <v/>
      </c>
      <c r="M4143" s="107">
        <f>COUNTA('Master Tables'!$D4143:$E4143,'Master Tables'!$I4143)+IF('Master Tables'!$J4143="Yes",1,0)</f>
        <v>0</v>
      </c>
      <c r="N4143" s="108">
        <f>IF('Master Tables'!$M4143&gt;0,4,0)</f>
        <v>0</v>
      </c>
    </row>
    <row r="4144" spans="1:14">
      <c r="A4144" s="109"/>
      <c r="B4144" s="110"/>
      <c r="C4144" s="110"/>
      <c r="D4144" s="110"/>
      <c r="E4144" s="110"/>
      <c r="F4144" s="110"/>
      <c r="G4144" s="110"/>
      <c r="H4144" s="109"/>
      <c r="I4144" s="109"/>
      <c r="J4144" s="109"/>
      <c r="K4144" s="109"/>
      <c r="L4144" s="107" t="str">
        <f>IF(COUNTA('Master Tables'!$A4144:$C4144)=0,"",IF(COUNTA('Master Tables'!$D4144:$E4144,'Master Tables'!$I4144)=3,"Yes","No"))</f>
        <v/>
      </c>
      <c r="M4144" s="107">
        <f>COUNTA('Master Tables'!$D4144:$E4144,'Master Tables'!$I4144)+IF('Master Tables'!$J4144="Yes",1,0)</f>
        <v>0</v>
      </c>
      <c r="N4144" s="108">
        <f>IF('Master Tables'!$M4144&gt;0,4,0)</f>
        <v>0</v>
      </c>
    </row>
    <row r="4145" spans="1:14">
      <c r="A4145" s="109"/>
      <c r="B4145" s="110"/>
      <c r="C4145" s="110"/>
      <c r="D4145" s="110"/>
      <c r="E4145" s="110"/>
      <c r="F4145" s="110"/>
      <c r="G4145" s="110"/>
      <c r="H4145" s="109"/>
      <c r="I4145" s="109"/>
      <c r="J4145" s="109"/>
      <c r="K4145" s="109"/>
      <c r="L4145" s="107" t="str">
        <f>IF(COUNTA('Master Tables'!$A4145:$C4145)=0,"",IF(COUNTA('Master Tables'!$D4145:$E4145,'Master Tables'!$I4145)=3,"Yes","No"))</f>
        <v/>
      </c>
      <c r="M4145" s="107">
        <f>COUNTA('Master Tables'!$D4145:$E4145,'Master Tables'!$I4145)+IF('Master Tables'!$J4145="Yes",1,0)</f>
        <v>0</v>
      </c>
      <c r="N4145" s="108">
        <f>IF('Master Tables'!$M4145&gt;0,4,0)</f>
        <v>0</v>
      </c>
    </row>
    <row r="4146" spans="1:14">
      <c r="A4146" s="109"/>
      <c r="B4146" s="110"/>
      <c r="C4146" s="110"/>
      <c r="D4146" s="110"/>
      <c r="E4146" s="110"/>
      <c r="F4146" s="110"/>
      <c r="G4146" s="110"/>
      <c r="H4146" s="109"/>
      <c r="I4146" s="109"/>
      <c r="J4146" s="109"/>
      <c r="K4146" s="109"/>
      <c r="L4146" s="107" t="str">
        <f>IF(COUNTA('Master Tables'!$A4146:$C4146)=0,"",IF(COUNTA('Master Tables'!$D4146:$E4146,'Master Tables'!$I4146)=3,"Yes","No"))</f>
        <v/>
      </c>
      <c r="M4146" s="107">
        <f>COUNTA('Master Tables'!$D4146:$E4146,'Master Tables'!$I4146)+IF('Master Tables'!$J4146="Yes",1,0)</f>
        <v>0</v>
      </c>
      <c r="N4146" s="108">
        <f>IF('Master Tables'!$M4146&gt;0,4,0)</f>
        <v>0</v>
      </c>
    </row>
    <row r="4147" spans="1:14">
      <c r="A4147" s="109"/>
      <c r="B4147" s="110"/>
      <c r="C4147" s="110"/>
      <c r="D4147" s="110"/>
      <c r="E4147" s="110"/>
      <c r="F4147" s="110"/>
      <c r="G4147" s="110"/>
      <c r="H4147" s="109"/>
      <c r="I4147" s="109"/>
      <c r="J4147" s="109"/>
      <c r="K4147" s="109"/>
      <c r="L4147" s="107" t="str">
        <f>IF(COUNTA('Master Tables'!$A4147:$C4147)=0,"",IF(COUNTA('Master Tables'!$D4147:$E4147,'Master Tables'!$I4147)=3,"Yes","No"))</f>
        <v/>
      </c>
      <c r="M4147" s="107">
        <f>COUNTA('Master Tables'!$D4147:$E4147,'Master Tables'!$I4147)+IF('Master Tables'!$J4147="Yes",1,0)</f>
        <v>0</v>
      </c>
      <c r="N4147" s="108">
        <f>IF('Master Tables'!$M4147&gt;0,4,0)</f>
        <v>0</v>
      </c>
    </row>
    <row r="4148" spans="1:14">
      <c r="A4148" s="109"/>
      <c r="B4148" s="110"/>
      <c r="C4148" s="110"/>
      <c r="D4148" s="110"/>
      <c r="E4148" s="110"/>
      <c r="F4148" s="110"/>
      <c r="G4148" s="110"/>
      <c r="H4148" s="109"/>
      <c r="I4148" s="109"/>
      <c r="J4148" s="109"/>
      <c r="K4148" s="109"/>
      <c r="L4148" s="107" t="str">
        <f>IF(COUNTA('Master Tables'!$A4148:$C4148)=0,"",IF(COUNTA('Master Tables'!$D4148:$E4148,'Master Tables'!$I4148)=3,"Yes","No"))</f>
        <v/>
      </c>
      <c r="M4148" s="107">
        <f>COUNTA('Master Tables'!$D4148:$E4148,'Master Tables'!$I4148)+IF('Master Tables'!$J4148="Yes",1,0)</f>
        <v>0</v>
      </c>
      <c r="N4148" s="108">
        <f>IF('Master Tables'!$M4148&gt;0,4,0)</f>
        <v>0</v>
      </c>
    </row>
    <row r="4149" spans="1:14">
      <c r="A4149" s="109"/>
      <c r="B4149" s="110"/>
      <c r="C4149" s="110"/>
      <c r="D4149" s="110"/>
      <c r="E4149" s="110"/>
      <c r="F4149" s="110"/>
      <c r="G4149" s="110"/>
      <c r="H4149" s="109"/>
      <c r="I4149" s="109"/>
      <c r="J4149" s="109"/>
      <c r="K4149" s="109"/>
      <c r="L4149" s="107" t="str">
        <f>IF(COUNTA('Master Tables'!$A4149:$C4149)=0,"",IF(COUNTA('Master Tables'!$D4149:$E4149,'Master Tables'!$I4149)=3,"Yes","No"))</f>
        <v/>
      </c>
      <c r="M4149" s="107">
        <f>COUNTA('Master Tables'!$D4149:$E4149,'Master Tables'!$I4149)+IF('Master Tables'!$J4149="Yes",1,0)</f>
        <v>0</v>
      </c>
      <c r="N4149" s="108">
        <f>IF('Master Tables'!$M4149&gt;0,4,0)</f>
        <v>0</v>
      </c>
    </row>
    <row r="4150" spans="1:14">
      <c r="A4150" s="109"/>
      <c r="B4150" s="110"/>
      <c r="C4150" s="110"/>
      <c r="D4150" s="110"/>
      <c r="E4150" s="110"/>
      <c r="F4150" s="110"/>
      <c r="G4150" s="110"/>
      <c r="H4150" s="109"/>
      <c r="I4150" s="109"/>
      <c r="J4150" s="109"/>
      <c r="K4150" s="109"/>
      <c r="L4150" s="107" t="str">
        <f>IF(COUNTA('Master Tables'!$A4150:$C4150)=0,"",IF(COUNTA('Master Tables'!$D4150:$E4150,'Master Tables'!$I4150)=3,"Yes","No"))</f>
        <v/>
      </c>
      <c r="M4150" s="107">
        <f>COUNTA('Master Tables'!$D4150:$E4150,'Master Tables'!$I4150)+IF('Master Tables'!$J4150="Yes",1,0)</f>
        <v>0</v>
      </c>
      <c r="N4150" s="108">
        <f>IF('Master Tables'!$M4150&gt;0,4,0)</f>
        <v>0</v>
      </c>
    </row>
    <row r="4151" spans="1:14">
      <c r="A4151" s="109"/>
      <c r="B4151" s="110"/>
      <c r="C4151" s="110"/>
      <c r="D4151" s="110"/>
      <c r="E4151" s="110"/>
      <c r="F4151" s="110"/>
      <c r="G4151" s="110"/>
      <c r="H4151" s="109"/>
      <c r="I4151" s="109"/>
      <c r="J4151" s="109"/>
      <c r="K4151" s="109"/>
      <c r="L4151" s="107" t="str">
        <f>IF(COUNTA('Master Tables'!$A4151:$C4151)=0,"",IF(COUNTA('Master Tables'!$D4151:$E4151,'Master Tables'!$I4151)=3,"Yes","No"))</f>
        <v/>
      </c>
      <c r="M4151" s="107">
        <f>COUNTA('Master Tables'!$D4151:$E4151,'Master Tables'!$I4151)+IF('Master Tables'!$J4151="Yes",1,0)</f>
        <v>0</v>
      </c>
      <c r="N4151" s="108">
        <f>IF('Master Tables'!$M4151&gt;0,4,0)</f>
        <v>0</v>
      </c>
    </row>
    <row r="4152" spans="1:14">
      <c r="A4152" s="109"/>
      <c r="B4152" s="110"/>
      <c r="C4152" s="110"/>
      <c r="D4152" s="110"/>
      <c r="E4152" s="110"/>
      <c r="F4152" s="110"/>
      <c r="G4152" s="110"/>
      <c r="H4152" s="109"/>
      <c r="I4152" s="109"/>
      <c r="J4152" s="109"/>
      <c r="K4152" s="109"/>
      <c r="L4152" s="107" t="str">
        <f>IF(COUNTA('Master Tables'!$A4152:$C4152)=0,"",IF(COUNTA('Master Tables'!$D4152:$E4152,'Master Tables'!$I4152)=3,"Yes","No"))</f>
        <v/>
      </c>
      <c r="M4152" s="107">
        <f>COUNTA('Master Tables'!$D4152:$E4152,'Master Tables'!$I4152)+IF('Master Tables'!$J4152="Yes",1,0)</f>
        <v>0</v>
      </c>
      <c r="N4152" s="108">
        <f>IF('Master Tables'!$M4152&gt;0,4,0)</f>
        <v>0</v>
      </c>
    </row>
    <row r="4153" spans="1:14">
      <c r="A4153" s="109"/>
      <c r="B4153" s="110"/>
      <c r="C4153" s="110"/>
      <c r="D4153" s="110"/>
      <c r="E4153" s="110"/>
      <c r="F4153" s="110"/>
      <c r="G4153" s="110"/>
      <c r="H4153" s="109"/>
      <c r="I4153" s="109"/>
      <c r="J4153" s="109"/>
      <c r="K4153" s="109"/>
      <c r="L4153" s="107" t="str">
        <f>IF(COUNTA('Master Tables'!$A4153:$C4153)=0,"",IF(COUNTA('Master Tables'!$D4153:$E4153,'Master Tables'!$I4153)=3,"Yes","No"))</f>
        <v/>
      </c>
      <c r="M4153" s="107">
        <f>COUNTA('Master Tables'!$D4153:$E4153,'Master Tables'!$I4153)+IF('Master Tables'!$J4153="Yes",1,0)</f>
        <v>0</v>
      </c>
      <c r="N4153" s="108">
        <f>IF('Master Tables'!$M4153&gt;0,4,0)</f>
        <v>0</v>
      </c>
    </row>
    <row r="4154" spans="1:14">
      <c r="A4154" s="109"/>
      <c r="B4154" s="110"/>
      <c r="C4154" s="110"/>
      <c r="D4154" s="110"/>
      <c r="E4154" s="110"/>
      <c r="F4154" s="110"/>
      <c r="G4154" s="110"/>
      <c r="H4154" s="109"/>
      <c r="I4154" s="109"/>
      <c r="J4154" s="109"/>
      <c r="K4154" s="109"/>
      <c r="L4154" s="107" t="str">
        <f>IF(COUNTA('Master Tables'!$A4154:$C4154)=0,"",IF(COUNTA('Master Tables'!$D4154:$E4154,'Master Tables'!$I4154)=3,"Yes","No"))</f>
        <v/>
      </c>
      <c r="M4154" s="107">
        <f>COUNTA('Master Tables'!$D4154:$E4154,'Master Tables'!$I4154)+IF('Master Tables'!$J4154="Yes",1,0)</f>
        <v>0</v>
      </c>
      <c r="N4154" s="108">
        <f>IF('Master Tables'!$M4154&gt;0,4,0)</f>
        <v>0</v>
      </c>
    </row>
    <row r="4155" spans="1:14">
      <c r="A4155" s="109"/>
      <c r="B4155" s="110"/>
      <c r="C4155" s="110"/>
      <c r="D4155" s="110"/>
      <c r="E4155" s="110"/>
      <c r="F4155" s="110"/>
      <c r="G4155" s="110"/>
      <c r="H4155" s="109"/>
      <c r="I4155" s="109"/>
      <c r="J4155" s="109"/>
      <c r="K4155" s="109"/>
      <c r="L4155" s="107" t="str">
        <f>IF(COUNTA('Master Tables'!$A4155:$C4155)=0,"",IF(COUNTA('Master Tables'!$D4155:$E4155,'Master Tables'!$I4155)=3,"Yes","No"))</f>
        <v/>
      </c>
      <c r="M4155" s="107">
        <f>COUNTA('Master Tables'!$D4155:$E4155,'Master Tables'!$I4155)+IF('Master Tables'!$J4155="Yes",1,0)</f>
        <v>0</v>
      </c>
      <c r="N4155" s="108">
        <f>IF('Master Tables'!$M4155&gt;0,4,0)</f>
        <v>0</v>
      </c>
    </row>
    <row r="4156" spans="1:14">
      <c r="A4156" s="109"/>
      <c r="B4156" s="110"/>
      <c r="C4156" s="110"/>
      <c r="D4156" s="110"/>
      <c r="E4156" s="110"/>
      <c r="F4156" s="110"/>
      <c r="G4156" s="110"/>
      <c r="H4156" s="109"/>
      <c r="I4156" s="109"/>
      <c r="J4156" s="109"/>
      <c r="K4156" s="109"/>
      <c r="L4156" s="107" t="str">
        <f>IF(COUNTA('Master Tables'!$A4156:$C4156)=0,"",IF(COUNTA('Master Tables'!$D4156:$E4156,'Master Tables'!$I4156)=3,"Yes","No"))</f>
        <v/>
      </c>
      <c r="M4156" s="107">
        <f>COUNTA('Master Tables'!$D4156:$E4156,'Master Tables'!$I4156)+IF('Master Tables'!$J4156="Yes",1,0)</f>
        <v>0</v>
      </c>
      <c r="N4156" s="108">
        <f>IF('Master Tables'!$M4156&gt;0,4,0)</f>
        <v>0</v>
      </c>
    </row>
    <row r="4157" spans="1:14">
      <c r="A4157" s="109"/>
      <c r="B4157" s="110"/>
      <c r="C4157" s="110"/>
      <c r="D4157" s="110"/>
      <c r="E4157" s="110"/>
      <c r="F4157" s="110"/>
      <c r="G4157" s="110"/>
      <c r="H4157" s="109"/>
      <c r="I4157" s="109"/>
      <c r="J4157" s="109"/>
      <c r="K4157" s="109"/>
      <c r="L4157" s="107" t="str">
        <f>IF(COUNTA('Master Tables'!$A4157:$C4157)=0,"",IF(COUNTA('Master Tables'!$D4157:$E4157,'Master Tables'!$I4157)=3,"Yes","No"))</f>
        <v/>
      </c>
      <c r="M4157" s="107">
        <f>COUNTA('Master Tables'!$D4157:$E4157,'Master Tables'!$I4157)+IF('Master Tables'!$J4157="Yes",1,0)</f>
        <v>0</v>
      </c>
      <c r="N4157" s="108">
        <f>IF('Master Tables'!$M4157&gt;0,4,0)</f>
        <v>0</v>
      </c>
    </row>
    <row r="4158" spans="1:14">
      <c r="A4158" s="109"/>
      <c r="B4158" s="110"/>
      <c r="C4158" s="110"/>
      <c r="D4158" s="110"/>
      <c r="E4158" s="110"/>
      <c r="F4158" s="110"/>
      <c r="G4158" s="110"/>
      <c r="H4158" s="109"/>
      <c r="I4158" s="109"/>
      <c r="J4158" s="109"/>
      <c r="K4158" s="109"/>
      <c r="L4158" s="107" t="str">
        <f>IF(COUNTA('Master Tables'!$A4158:$C4158)=0,"",IF(COUNTA('Master Tables'!$D4158:$E4158,'Master Tables'!$I4158)=3,"Yes","No"))</f>
        <v/>
      </c>
      <c r="M4158" s="107">
        <f>COUNTA('Master Tables'!$D4158:$E4158,'Master Tables'!$I4158)+IF('Master Tables'!$J4158="Yes",1,0)</f>
        <v>0</v>
      </c>
      <c r="N4158" s="108">
        <f>IF('Master Tables'!$M4158&gt;0,4,0)</f>
        <v>0</v>
      </c>
    </row>
    <row r="4159" spans="1:14">
      <c r="A4159" s="109"/>
      <c r="B4159" s="110"/>
      <c r="C4159" s="110"/>
      <c r="D4159" s="110"/>
      <c r="E4159" s="110"/>
      <c r="F4159" s="110"/>
      <c r="G4159" s="110"/>
      <c r="H4159" s="109"/>
      <c r="I4159" s="109"/>
      <c r="J4159" s="109"/>
      <c r="K4159" s="109"/>
      <c r="L4159" s="107" t="str">
        <f>IF(COUNTA('Master Tables'!$A4159:$C4159)=0,"",IF(COUNTA('Master Tables'!$D4159:$E4159,'Master Tables'!$I4159)=3,"Yes","No"))</f>
        <v/>
      </c>
      <c r="M4159" s="107">
        <f>COUNTA('Master Tables'!$D4159:$E4159,'Master Tables'!$I4159)+IF('Master Tables'!$J4159="Yes",1,0)</f>
        <v>0</v>
      </c>
      <c r="N4159" s="108">
        <f>IF('Master Tables'!$M4159&gt;0,4,0)</f>
        <v>0</v>
      </c>
    </row>
    <row r="4160" spans="1:14">
      <c r="A4160" s="109"/>
      <c r="B4160" s="110"/>
      <c r="C4160" s="110"/>
      <c r="D4160" s="110"/>
      <c r="E4160" s="110"/>
      <c r="F4160" s="110"/>
      <c r="G4160" s="110"/>
      <c r="H4160" s="109"/>
      <c r="I4160" s="109"/>
      <c r="J4160" s="109"/>
      <c r="K4160" s="109"/>
      <c r="L4160" s="107" t="str">
        <f>IF(COUNTA('Master Tables'!$A4160:$C4160)=0,"",IF(COUNTA('Master Tables'!$D4160:$E4160,'Master Tables'!$I4160)=3,"Yes","No"))</f>
        <v/>
      </c>
      <c r="M4160" s="107">
        <f>COUNTA('Master Tables'!$D4160:$E4160,'Master Tables'!$I4160)+IF('Master Tables'!$J4160="Yes",1,0)</f>
        <v>0</v>
      </c>
      <c r="N4160" s="108">
        <f>IF('Master Tables'!$M4160&gt;0,4,0)</f>
        <v>0</v>
      </c>
    </row>
    <row r="4161" spans="1:14">
      <c r="A4161" s="109"/>
      <c r="B4161" s="110"/>
      <c r="C4161" s="110"/>
      <c r="D4161" s="110"/>
      <c r="E4161" s="110"/>
      <c r="F4161" s="110"/>
      <c r="G4161" s="110"/>
      <c r="H4161" s="109"/>
      <c r="I4161" s="109"/>
      <c r="J4161" s="109"/>
      <c r="K4161" s="109"/>
      <c r="L4161" s="107" t="str">
        <f>IF(COUNTA('Master Tables'!$A4161:$C4161)=0,"",IF(COUNTA('Master Tables'!$D4161:$E4161,'Master Tables'!$I4161)=3,"Yes","No"))</f>
        <v/>
      </c>
      <c r="M4161" s="107">
        <f>COUNTA('Master Tables'!$D4161:$E4161,'Master Tables'!$I4161)+IF('Master Tables'!$J4161="Yes",1,0)</f>
        <v>0</v>
      </c>
      <c r="N4161" s="108">
        <f>IF('Master Tables'!$M4161&gt;0,4,0)</f>
        <v>0</v>
      </c>
    </row>
    <row r="4162" spans="1:14">
      <c r="A4162" s="109"/>
      <c r="B4162" s="110"/>
      <c r="C4162" s="110"/>
      <c r="D4162" s="110"/>
      <c r="E4162" s="110"/>
      <c r="F4162" s="110"/>
      <c r="G4162" s="110"/>
      <c r="H4162" s="109"/>
      <c r="I4162" s="109"/>
      <c r="J4162" s="109"/>
      <c r="K4162" s="109"/>
      <c r="L4162" s="107" t="str">
        <f>IF(COUNTA('Master Tables'!$A4162:$C4162)=0,"",IF(COUNTA('Master Tables'!$D4162:$E4162,'Master Tables'!$I4162)=3,"Yes","No"))</f>
        <v/>
      </c>
      <c r="M4162" s="107">
        <f>COUNTA('Master Tables'!$D4162:$E4162,'Master Tables'!$I4162)+IF('Master Tables'!$J4162="Yes",1,0)</f>
        <v>0</v>
      </c>
      <c r="N4162" s="108">
        <f>IF('Master Tables'!$M4162&gt;0,4,0)</f>
        <v>0</v>
      </c>
    </row>
    <row r="4163" spans="1:14">
      <c r="A4163" s="109"/>
      <c r="B4163" s="110"/>
      <c r="C4163" s="110"/>
      <c r="D4163" s="110"/>
      <c r="E4163" s="110"/>
      <c r="F4163" s="110"/>
      <c r="G4163" s="110"/>
      <c r="H4163" s="109"/>
      <c r="I4163" s="109"/>
      <c r="J4163" s="109"/>
      <c r="K4163" s="109"/>
      <c r="L4163" s="107" t="str">
        <f>IF(COUNTA('Master Tables'!$A4163:$C4163)=0,"",IF(COUNTA('Master Tables'!$D4163:$E4163,'Master Tables'!$I4163)=3,"Yes","No"))</f>
        <v/>
      </c>
      <c r="M4163" s="107">
        <f>COUNTA('Master Tables'!$D4163:$E4163,'Master Tables'!$I4163)+IF('Master Tables'!$J4163="Yes",1,0)</f>
        <v>0</v>
      </c>
      <c r="N4163" s="108">
        <f>IF('Master Tables'!$M4163&gt;0,4,0)</f>
        <v>0</v>
      </c>
    </row>
    <row r="4164" spans="1:14">
      <c r="A4164" s="109"/>
      <c r="B4164" s="110"/>
      <c r="C4164" s="110"/>
      <c r="D4164" s="110"/>
      <c r="E4164" s="110"/>
      <c r="F4164" s="110"/>
      <c r="G4164" s="110"/>
      <c r="H4164" s="109"/>
      <c r="I4164" s="109"/>
      <c r="J4164" s="109"/>
      <c r="K4164" s="109"/>
      <c r="L4164" s="107" t="str">
        <f>IF(COUNTA('Master Tables'!$A4164:$C4164)=0,"",IF(COUNTA('Master Tables'!$D4164:$E4164,'Master Tables'!$I4164)=3,"Yes","No"))</f>
        <v/>
      </c>
      <c r="M4164" s="107">
        <f>COUNTA('Master Tables'!$D4164:$E4164,'Master Tables'!$I4164)+IF('Master Tables'!$J4164="Yes",1,0)</f>
        <v>0</v>
      </c>
      <c r="N4164" s="108">
        <f>IF('Master Tables'!$M4164&gt;0,4,0)</f>
        <v>0</v>
      </c>
    </row>
    <row r="4165" spans="1:14">
      <c r="A4165" s="109"/>
      <c r="B4165" s="110"/>
      <c r="C4165" s="110"/>
      <c r="D4165" s="110"/>
      <c r="E4165" s="110"/>
      <c r="F4165" s="110"/>
      <c r="G4165" s="110"/>
      <c r="H4165" s="109"/>
      <c r="I4165" s="109"/>
      <c r="J4165" s="109"/>
      <c r="K4165" s="109"/>
      <c r="L4165" s="107" t="str">
        <f>IF(COUNTA('Master Tables'!$A4165:$C4165)=0,"",IF(COUNTA('Master Tables'!$D4165:$E4165,'Master Tables'!$I4165)=3,"Yes","No"))</f>
        <v/>
      </c>
      <c r="M4165" s="107">
        <f>COUNTA('Master Tables'!$D4165:$E4165,'Master Tables'!$I4165)+IF('Master Tables'!$J4165="Yes",1,0)</f>
        <v>0</v>
      </c>
      <c r="N4165" s="108">
        <f>IF('Master Tables'!$M4165&gt;0,4,0)</f>
        <v>0</v>
      </c>
    </row>
    <row r="4166" spans="1:14">
      <c r="A4166" s="109"/>
      <c r="B4166" s="110"/>
      <c r="C4166" s="110"/>
      <c r="D4166" s="110"/>
      <c r="E4166" s="110"/>
      <c r="F4166" s="110"/>
      <c r="G4166" s="110"/>
      <c r="H4166" s="109"/>
      <c r="I4166" s="109"/>
      <c r="J4166" s="109"/>
      <c r="K4166" s="109"/>
      <c r="L4166" s="107" t="str">
        <f>IF(COUNTA('Master Tables'!$A4166:$C4166)=0,"",IF(COUNTA('Master Tables'!$D4166:$E4166,'Master Tables'!$I4166)=3,"Yes","No"))</f>
        <v/>
      </c>
      <c r="M4166" s="107">
        <f>COUNTA('Master Tables'!$D4166:$E4166,'Master Tables'!$I4166)+IF('Master Tables'!$J4166="Yes",1,0)</f>
        <v>0</v>
      </c>
      <c r="N4166" s="108">
        <f>IF('Master Tables'!$M4166&gt;0,4,0)</f>
        <v>0</v>
      </c>
    </row>
    <row r="4167" spans="1:14">
      <c r="A4167" s="109"/>
      <c r="B4167" s="110"/>
      <c r="C4167" s="110"/>
      <c r="D4167" s="110"/>
      <c r="E4167" s="110"/>
      <c r="F4167" s="110"/>
      <c r="G4167" s="110"/>
      <c r="H4167" s="109"/>
      <c r="I4167" s="109"/>
      <c r="J4167" s="109"/>
      <c r="K4167" s="109"/>
      <c r="L4167" s="107" t="str">
        <f>IF(COUNTA('Master Tables'!$A4167:$C4167)=0,"",IF(COUNTA('Master Tables'!$D4167:$E4167,'Master Tables'!$I4167)=3,"Yes","No"))</f>
        <v/>
      </c>
      <c r="M4167" s="107">
        <f>COUNTA('Master Tables'!$D4167:$E4167,'Master Tables'!$I4167)+IF('Master Tables'!$J4167="Yes",1,0)</f>
        <v>0</v>
      </c>
      <c r="N4167" s="108">
        <f>IF('Master Tables'!$M4167&gt;0,4,0)</f>
        <v>0</v>
      </c>
    </row>
    <row r="4168" spans="1:14">
      <c r="A4168" s="109"/>
      <c r="B4168" s="110"/>
      <c r="C4168" s="110"/>
      <c r="D4168" s="110"/>
      <c r="E4168" s="110"/>
      <c r="F4168" s="110"/>
      <c r="G4168" s="110"/>
      <c r="H4168" s="109"/>
      <c r="I4168" s="109"/>
      <c r="J4168" s="109"/>
      <c r="K4168" s="109"/>
      <c r="L4168" s="107" t="str">
        <f>IF(COUNTA('Master Tables'!$A4168:$C4168)=0,"",IF(COUNTA('Master Tables'!$D4168:$E4168,'Master Tables'!$I4168)=3,"Yes","No"))</f>
        <v/>
      </c>
      <c r="M4168" s="107">
        <f>COUNTA('Master Tables'!$D4168:$E4168,'Master Tables'!$I4168)+IF('Master Tables'!$J4168="Yes",1,0)</f>
        <v>0</v>
      </c>
      <c r="N4168" s="108">
        <f>IF('Master Tables'!$M4168&gt;0,4,0)</f>
        <v>0</v>
      </c>
    </row>
    <row r="4169" spans="1:14">
      <c r="A4169" s="109"/>
      <c r="B4169" s="110"/>
      <c r="C4169" s="110"/>
      <c r="D4169" s="110"/>
      <c r="E4169" s="110"/>
      <c r="F4169" s="110"/>
      <c r="G4169" s="110"/>
      <c r="H4169" s="109"/>
      <c r="I4169" s="109"/>
      <c r="J4169" s="109"/>
      <c r="K4169" s="109"/>
      <c r="L4169" s="107" t="str">
        <f>IF(COUNTA('Master Tables'!$A4169:$C4169)=0,"",IF(COUNTA('Master Tables'!$D4169:$E4169,'Master Tables'!$I4169)=3,"Yes","No"))</f>
        <v/>
      </c>
      <c r="M4169" s="107">
        <f>COUNTA('Master Tables'!$D4169:$E4169,'Master Tables'!$I4169)+IF('Master Tables'!$J4169="Yes",1,0)</f>
        <v>0</v>
      </c>
      <c r="N4169" s="108">
        <f>IF('Master Tables'!$M4169&gt;0,4,0)</f>
        <v>0</v>
      </c>
    </row>
    <row r="4170" spans="1:14">
      <c r="A4170" s="109"/>
      <c r="B4170" s="110"/>
      <c r="C4170" s="110"/>
      <c r="D4170" s="110"/>
      <c r="E4170" s="110"/>
      <c r="F4170" s="110"/>
      <c r="G4170" s="110"/>
      <c r="H4170" s="109"/>
      <c r="I4170" s="109"/>
      <c r="J4170" s="109"/>
      <c r="K4170" s="109"/>
      <c r="L4170" s="107" t="str">
        <f>IF(COUNTA('Master Tables'!$A4170:$C4170)=0,"",IF(COUNTA('Master Tables'!$D4170:$E4170,'Master Tables'!$I4170)=3,"Yes","No"))</f>
        <v/>
      </c>
      <c r="M4170" s="107">
        <f>COUNTA('Master Tables'!$D4170:$E4170,'Master Tables'!$I4170)+IF('Master Tables'!$J4170="Yes",1,0)</f>
        <v>0</v>
      </c>
      <c r="N4170" s="108">
        <f>IF('Master Tables'!$M4170&gt;0,4,0)</f>
        <v>0</v>
      </c>
    </row>
    <row r="4171" spans="1:14">
      <c r="A4171" s="109"/>
      <c r="B4171" s="110"/>
      <c r="C4171" s="110"/>
      <c r="D4171" s="110"/>
      <c r="E4171" s="110"/>
      <c r="F4171" s="110"/>
      <c r="G4171" s="110"/>
      <c r="H4171" s="109"/>
      <c r="I4171" s="109"/>
      <c r="J4171" s="109"/>
      <c r="K4171" s="109"/>
      <c r="L4171" s="107" t="str">
        <f>IF(COUNTA('Master Tables'!$A4171:$C4171)=0,"",IF(COUNTA('Master Tables'!$D4171:$E4171,'Master Tables'!$I4171)=3,"Yes","No"))</f>
        <v/>
      </c>
      <c r="M4171" s="107">
        <f>COUNTA('Master Tables'!$D4171:$E4171,'Master Tables'!$I4171)+IF('Master Tables'!$J4171="Yes",1,0)</f>
        <v>0</v>
      </c>
      <c r="N4171" s="108">
        <f>IF('Master Tables'!$M4171&gt;0,4,0)</f>
        <v>0</v>
      </c>
    </row>
    <row r="4172" spans="1:14">
      <c r="A4172" s="109"/>
      <c r="B4172" s="110"/>
      <c r="C4172" s="110"/>
      <c r="D4172" s="110"/>
      <c r="E4172" s="110"/>
      <c r="F4172" s="110"/>
      <c r="G4172" s="110"/>
      <c r="H4172" s="109"/>
      <c r="I4172" s="109"/>
      <c r="J4172" s="109"/>
      <c r="K4172" s="109"/>
      <c r="L4172" s="107" t="str">
        <f>IF(COUNTA('Master Tables'!$A4172:$C4172)=0,"",IF(COUNTA('Master Tables'!$D4172:$E4172,'Master Tables'!$I4172)=3,"Yes","No"))</f>
        <v/>
      </c>
      <c r="M4172" s="107">
        <f>COUNTA('Master Tables'!$D4172:$E4172,'Master Tables'!$I4172)+IF('Master Tables'!$J4172="Yes",1,0)</f>
        <v>0</v>
      </c>
      <c r="N4172" s="108">
        <f>IF('Master Tables'!$M4172&gt;0,4,0)</f>
        <v>0</v>
      </c>
    </row>
    <row r="4173" spans="1:14">
      <c r="A4173" s="109"/>
      <c r="B4173" s="110"/>
      <c r="C4173" s="110"/>
      <c r="D4173" s="110"/>
      <c r="E4173" s="110"/>
      <c r="F4173" s="110"/>
      <c r="G4173" s="110"/>
      <c r="H4173" s="109"/>
      <c r="I4173" s="109"/>
      <c r="J4173" s="109"/>
      <c r="K4173" s="109"/>
      <c r="L4173" s="107" t="str">
        <f>IF(COUNTA('Master Tables'!$A4173:$C4173)=0,"",IF(COUNTA('Master Tables'!$D4173:$E4173,'Master Tables'!$I4173)=3,"Yes","No"))</f>
        <v/>
      </c>
      <c r="M4173" s="107">
        <f>COUNTA('Master Tables'!$D4173:$E4173,'Master Tables'!$I4173)+IF('Master Tables'!$J4173="Yes",1,0)</f>
        <v>0</v>
      </c>
      <c r="N4173" s="108">
        <f>IF('Master Tables'!$M4173&gt;0,4,0)</f>
        <v>0</v>
      </c>
    </row>
    <row r="4174" spans="1:14">
      <c r="A4174" s="109"/>
      <c r="B4174" s="110"/>
      <c r="C4174" s="110"/>
      <c r="D4174" s="110"/>
      <c r="E4174" s="110"/>
      <c r="F4174" s="110"/>
      <c r="G4174" s="110"/>
      <c r="H4174" s="109"/>
      <c r="I4174" s="109"/>
      <c r="J4174" s="109"/>
      <c r="K4174" s="109"/>
      <c r="L4174" s="107" t="str">
        <f>IF(COUNTA('Master Tables'!$A4174:$C4174)=0,"",IF(COUNTA('Master Tables'!$D4174:$E4174,'Master Tables'!$I4174)=3,"Yes","No"))</f>
        <v/>
      </c>
      <c r="M4174" s="107">
        <f>COUNTA('Master Tables'!$D4174:$E4174,'Master Tables'!$I4174)+IF('Master Tables'!$J4174="Yes",1,0)</f>
        <v>0</v>
      </c>
      <c r="N4174" s="108">
        <f>IF('Master Tables'!$M4174&gt;0,4,0)</f>
        <v>0</v>
      </c>
    </row>
    <row r="4175" spans="1:14">
      <c r="A4175" s="109"/>
      <c r="B4175" s="110"/>
      <c r="C4175" s="110"/>
      <c r="D4175" s="110"/>
      <c r="E4175" s="110"/>
      <c r="F4175" s="110"/>
      <c r="G4175" s="110"/>
      <c r="H4175" s="109"/>
      <c r="I4175" s="109"/>
      <c r="J4175" s="109"/>
      <c r="K4175" s="109"/>
      <c r="L4175" s="107" t="str">
        <f>IF(COUNTA('Master Tables'!$A4175:$C4175)=0,"",IF(COUNTA('Master Tables'!$D4175:$E4175,'Master Tables'!$I4175)=3,"Yes","No"))</f>
        <v/>
      </c>
      <c r="M4175" s="107">
        <f>COUNTA('Master Tables'!$D4175:$E4175,'Master Tables'!$I4175)+IF('Master Tables'!$J4175="Yes",1,0)</f>
        <v>0</v>
      </c>
      <c r="N4175" s="108">
        <f>IF('Master Tables'!$M4175&gt;0,4,0)</f>
        <v>0</v>
      </c>
    </row>
    <row r="4176" spans="1:14">
      <c r="A4176" s="109"/>
      <c r="B4176" s="110"/>
      <c r="C4176" s="110"/>
      <c r="D4176" s="110"/>
      <c r="E4176" s="110"/>
      <c r="F4176" s="110"/>
      <c r="G4176" s="110"/>
      <c r="H4176" s="109"/>
      <c r="I4176" s="109"/>
      <c r="J4176" s="109"/>
      <c r="K4176" s="109"/>
      <c r="L4176" s="107" t="str">
        <f>IF(COUNTA('Master Tables'!$A4176:$C4176)=0,"",IF(COUNTA('Master Tables'!$D4176:$E4176,'Master Tables'!$I4176)=3,"Yes","No"))</f>
        <v/>
      </c>
      <c r="M4176" s="107">
        <f>COUNTA('Master Tables'!$D4176:$E4176,'Master Tables'!$I4176)+IF('Master Tables'!$J4176="Yes",1,0)</f>
        <v>0</v>
      </c>
      <c r="N4176" s="108">
        <f>IF('Master Tables'!$M4176&gt;0,4,0)</f>
        <v>0</v>
      </c>
    </row>
    <row r="4177" spans="1:14">
      <c r="A4177" s="109"/>
      <c r="B4177" s="110"/>
      <c r="C4177" s="110"/>
      <c r="D4177" s="110"/>
      <c r="E4177" s="110"/>
      <c r="F4177" s="110"/>
      <c r="G4177" s="110"/>
      <c r="H4177" s="109"/>
      <c r="I4177" s="109"/>
      <c r="J4177" s="109"/>
      <c r="K4177" s="109"/>
      <c r="L4177" s="107" t="str">
        <f>IF(COUNTA('Master Tables'!$A4177:$C4177)=0,"",IF(COUNTA('Master Tables'!$D4177:$E4177,'Master Tables'!$I4177)=3,"Yes","No"))</f>
        <v/>
      </c>
      <c r="M4177" s="107">
        <f>COUNTA('Master Tables'!$D4177:$E4177,'Master Tables'!$I4177)+IF('Master Tables'!$J4177="Yes",1,0)</f>
        <v>0</v>
      </c>
      <c r="N4177" s="108">
        <f>IF('Master Tables'!$M4177&gt;0,4,0)</f>
        <v>0</v>
      </c>
    </row>
    <row r="4178" spans="1:14">
      <c r="A4178" s="109"/>
      <c r="B4178" s="110"/>
      <c r="C4178" s="110"/>
      <c r="D4178" s="110"/>
      <c r="E4178" s="110"/>
      <c r="F4178" s="110"/>
      <c r="G4178" s="110"/>
      <c r="H4178" s="109"/>
      <c r="I4178" s="109"/>
      <c r="J4178" s="109"/>
      <c r="K4178" s="109"/>
      <c r="L4178" s="107" t="str">
        <f>IF(COUNTA('Master Tables'!$A4178:$C4178)=0,"",IF(COUNTA('Master Tables'!$D4178:$E4178,'Master Tables'!$I4178)=3,"Yes","No"))</f>
        <v/>
      </c>
      <c r="M4178" s="107">
        <f>COUNTA('Master Tables'!$D4178:$E4178,'Master Tables'!$I4178)+IF('Master Tables'!$J4178="Yes",1,0)</f>
        <v>0</v>
      </c>
      <c r="N4178" s="108">
        <f>IF('Master Tables'!$M4178&gt;0,4,0)</f>
        <v>0</v>
      </c>
    </row>
    <row r="4179" spans="1:14">
      <c r="A4179" s="109"/>
      <c r="B4179" s="110"/>
      <c r="C4179" s="110"/>
      <c r="D4179" s="110"/>
      <c r="E4179" s="110"/>
      <c r="F4179" s="110"/>
      <c r="G4179" s="110"/>
      <c r="H4179" s="109"/>
      <c r="I4179" s="109"/>
      <c r="J4179" s="109"/>
      <c r="K4179" s="109"/>
      <c r="L4179" s="107" t="str">
        <f>IF(COUNTA('Master Tables'!$A4179:$C4179)=0,"",IF(COUNTA('Master Tables'!$D4179:$E4179,'Master Tables'!$I4179)=3,"Yes","No"))</f>
        <v/>
      </c>
      <c r="M4179" s="107">
        <f>COUNTA('Master Tables'!$D4179:$E4179,'Master Tables'!$I4179)+IF('Master Tables'!$J4179="Yes",1,0)</f>
        <v>0</v>
      </c>
      <c r="N4179" s="108">
        <f>IF('Master Tables'!$M4179&gt;0,4,0)</f>
        <v>0</v>
      </c>
    </row>
    <row r="4180" spans="1:14">
      <c r="A4180" s="109"/>
      <c r="B4180" s="110"/>
      <c r="C4180" s="110"/>
      <c r="D4180" s="110"/>
      <c r="E4180" s="110"/>
      <c r="F4180" s="110"/>
      <c r="G4180" s="110"/>
      <c r="H4180" s="109"/>
      <c r="I4180" s="109"/>
      <c r="J4180" s="109"/>
      <c r="K4180" s="109"/>
      <c r="L4180" s="107" t="str">
        <f>IF(COUNTA('Master Tables'!$A4180:$C4180)=0,"",IF(COUNTA('Master Tables'!$D4180:$E4180,'Master Tables'!$I4180)=3,"Yes","No"))</f>
        <v/>
      </c>
      <c r="M4180" s="107">
        <f>COUNTA('Master Tables'!$D4180:$E4180,'Master Tables'!$I4180)+IF('Master Tables'!$J4180="Yes",1,0)</f>
        <v>0</v>
      </c>
      <c r="N4180" s="108">
        <f>IF('Master Tables'!$M4180&gt;0,4,0)</f>
        <v>0</v>
      </c>
    </row>
    <row r="4181" spans="1:14">
      <c r="A4181" s="109"/>
      <c r="B4181" s="110"/>
      <c r="C4181" s="110"/>
      <c r="D4181" s="110"/>
      <c r="E4181" s="110"/>
      <c r="F4181" s="110"/>
      <c r="G4181" s="110"/>
      <c r="H4181" s="109"/>
      <c r="I4181" s="109"/>
      <c r="J4181" s="109"/>
      <c r="K4181" s="109"/>
      <c r="L4181" s="107" t="str">
        <f>IF(COUNTA('Master Tables'!$A4181:$C4181)=0,"",IF(COUNTA('Master Tables'!$D4181:$E4181,'Master Tables'!$I4181)=3,"Yes","No"))</f>
        <v/>
      </c>
      <c r="M4181" s="107">
        <f>COUNTA('Master Tables'!$D4181:$E4181,'Master Tables'!$I4181)+IF('Master Tables'!$J4181="Yes",1,0)</f>
        <v>0</v>
      </c>
      <c r="N4181" s="108">
        <f>IF('Master Tables'!$M4181&gt;0,4,0)</f>
        <v>0</v>
      </c>
    </row>
    <row r="4182" spans="1:14">
      <c r="A4182" s="109"/>
      <c r="B4182" s="110"/>
      <c r="C4182" s="110"/>
      <c r="D4182" s="110"/>
      <c r="E4182" s="110"/>
      <c r="F4182" s="110"/>
      <c r="G4182" s="110"/>
      <c r="H4182" s="109"/>
      <c r="I4182" s="109"/>
      <c r="J4182" s="109"/>
      <c r="K4182" s="109"/>
      <c r="L4182" s="107" t="str">
        <f>IF(COUNTA('Master Tables'!$A4182:$C4182)=0,"",IF(COUNTA('Master Tables'!$D4182:$E4182,'Master Tables'!$I4182)=3,"Yes","No"))</f>
        <v/>
      </c>
      <c r="M4182" s="107">
        <f>COUNTA('Master Tables'!$D4182:$E4182,'Master Tables'!$I4182)+IF('Master Tables'!$J4182="Yes",1,0)</f>
        <v>0</v>
      </c>
      <c r="N4182" s="108">
        <f>IF('Master Tables'!$M4182&gt;0,4,0)</f>
        <v>0</v>
      </c>
    </row>
    <row r="4183" spans="1:14">
      <c r="A4183" s="109"/>
      <c r="B4183" s="110"/>
      <c r="C4183" s="110"/>
      <c r="D4183" s="110"/>
      <c r="E4183" s="110"/>
      <c r="F4183" s="110"/>
      <c r="G4183" s="110"/>
      <c r="H4183" s="109"/>
      <c r="I4183" s="109"/>
      <c r="J4183" s="109"/>
      <c r="K4183" s="109"/>
      <c r="L4183" s="107" t="str">
        <f>IF(COUNTA('Master Tables'!$A4183:$C4183)=0,"",IF(COUNTA('Master Tables'!$D4183:$E4183,'Master Tables'!$I4183)=3,"Yes","No"))</f>
        <v/>
      </c>
      <c r="M4183" s="107">
        <f>COUNTA('Master Tables'!$D4183:$E4183,'Master Tables'!$I4183)+IF('Master Tables'!$J4183="Yes",1,0)</f>
        <v>0</v>
      </c>
      <c r="N4183" s="108">
        <f>IF('Master Tables'!$M4183&gt;0,4,0)</f>
        <v>0</v>
      </c>
    </row>
    <row r="4184" spans="1:14">
      <c r="A4184" s="109"/>
      <c r="B4184" s="110"/>
      <c r="C4184" s="110"/>
      <c r="D4184" s="110"/>
      <c r="E4184" s="110"/>
      <c r="F4184" s="110"/>
      <c r="G4184" s="110"/>
      <c r="H4184" s="109"/>
      <c r="I4184" s="109"/>
      <c r="J4184" s="109"/>
      <c r="K4184" s="109"/>
      <c r="L4184" s="107" t="str">
        <f>IF(COUNTA('Master Tables'!$A4184:$C4184)=0,"",IF(COUNTA('Master Tables'!$D4184:$E4184,'Master Tables'!$I4184)=3,"Yes","No"))</f>
        <v/>
      </c>
      <c r="M4184" s="107">
        <f>COUNTA('Master Tables'!$D4184:$E4184,'Master Tables'!$I4184)+IF('Master Tables'!$J4184="Yes",1,0)</f>
        <v>0</v>
      </c>
      <c r="N4184" s="108">
        <f>IF('Master Tables'!$M4184&gt;0,4,0)</f>
        <v>0</v>
      </c>
    </row>
    <row r="4185" spans="1:14">
      <c r="A4185" s="109"/>
      <c r="B4185" s="110"/>
      <c r="C4185" s="110"/>
      <c r="D4185" s="110"/>
      <c r="E4185" s="110"/>
      <c r="F4185" s="110"/>
      <c r="G4185" s="110"/>
      <c r="H4185" s="109"/>
      <c r="I4185" s="109"/>
      <c r="J4185" s="109"/>
      <c r="K4185" s="109"/>
      <c r="L4185" s="107" t="str">
        <f>IF(COUNTA('Master Tables'!$A4185:$C4185)=0,"",IF(COUNTA('Master Tables'!$D4185:$E4185,'Master Tables'!$I4185)=3,"Yes","No"))</f>
        <v/>
      </c>
      <c r="M4185" s="107">
        <f>COUNTA('Master Tables'!$D4185:$E4185,'Master Tables'!$I4185)+IF('Master Tables'!$J4185="Yes",1,0)</f>
        <v>0</v>
      </c>
      <c r="N4185" s="108">
        <f>IF('Master Tables'!$M4185&gt;0,4,0)</f>
        <v>0</v>
      </c>
    </row>
    <row r="4186" spans="1:14">
      <c r="A4186" s="109"/>
      <c r="B4186" s="110"/>
      <c r="C4186" s="110"/>
      <c r="D4186" s="110"/>
      <c r="E4186" s="110"/>
      <c r="F4186" s="110"/>
      <c r="G4186" s="110"/>
      <c r="H4186" s="109"/>
      <c r="I4186" s="109"/>
      <c r="J4186" s="109"/>
      <c r="K4186" s="109"/>
      <c r="L4186" s="107" t="str">
        <f>IF(COUNTA('Master Tables'!$A4186:$C4186)=0,"",IF(COUNTA('Master Tables'!$D4186:$E4186,'Master Tables'!$I4186)=3,"Yes","No"))</f>
        <v/>
      </c>
      <c r="M4186" s="107">
        <f>COUNTA('Master Tables'!$D4186:$E4186,'Master Tables'!$I4186)+IF('Master Tables'!$J4186="Yes",1,0)</f>
        <v>0</v>
      </c>
      <c r="N4186" s="108">
        <f>IF('Master Tables'!$M4186&gt;0,4,0)</f>
        <v>0</v>
      </c>
    </row>
    <row r="4187" spans="1:14">
      <c r="A4187" s="109"/>
      <c r="B4187" s="110"/>
      <c r="C4187" s="110"/>
      <c r="D4187" s="110"/>
      <c r="E4187" s="110"/>
      <c r="F4187" s="110"/>
      <c r="G4187" s="110"/>
      <c r="H4187" s="109"/>
      <c r="I4187" s="109"/>
      <c r="J4187" s="109"/>
      <c r="K4187" s="109"/>
      <c r="L4187" s="107" t="str">
        <f>IF(COUNTA('Master Tables'!$A4187:$C4187)=0,"",IF(COUNTA('Master Tables'!$D4187:$E4187,'Master Tables'!$I4187)=3,"Yes","No"))</f>
        <v/>
      </c>
      <c r="M4187" s="107">
        <f>COUNTA('Master Tables'!$D4187:$E4187,'Master Tables'!$I4187)+IF('Master Tables'!$J4187="Yes",1,0)</f>
        <v>0</v>
      </c>
      <c r="N4187" s="108">
        <f>IF('Master Tables'!$M4187&gt;0,4,0)</f>
        <v>0</v>
      </c>
    </row>
    <row r="4188" spans="1:14">
      <c r="A4188" s="109"/>
      <c r="B4188" s="110"/>
      <c r="C4188" s="110"/>
      <c r="D4188" s="110"/>
      <c r="E4188" s="110"/>
      <c r="F4188" s="110"/>
      <c r="G4188" s="110"/>
      <c r="H4188" s="109"/>
      <c r="I4188" s="109"/>
      <c r="J4188" s="109"/>
      <c r="K4188" s="109"/>
      <c r="L4188" s="107" t="str">
        <f>IF(COUNTA('Master Tables'!$A4188:$C4188)=0,"",IF(COUNTA('Master Tables'!$D4188:$E4188,'Master Tables'!$I4188)=3,"Yes","No"))</f>
        <v/>
      </c>
      <c r="M4188" s="107">
        <f>COUNTA('Master Tables'!$D4188:$E4188,'Master Tables'!$I4188)+IF('Master Tables'!$J4188="Yes",1,0)</f>
        <v>0</v>
      </c>
      <c r="N4188" s="108">
        <f>IF('Master Tables'!$M4188&gt;0,4,0)</f>
        <v>0</v>
      </c>
    </row>
    <row r="4189" spans="1:14">
      <c r="A4189" s="109"/>
      <c r="B4189" s="110"/>
      <c r="C4189" s="110"/>
      <c r="D4189" s="110"/>
      <c r="E4189" s="110"/>
      <c r="F4189" s="110"/>
      <c r="G4189" s="110"/>
      <c r="H4189" s="109"/>
      <c r="I4189" s="109"/>
      <c r="J4189" s="109"/>
      <c r="K4189" s="109"/>
      <c r="L4189" s="107" t="str">
        <f>IF(COUNTA('Master Tables'!$A4189:$C4189)=0,"",IF(COUNTA('Master Tables'!$D4189:$E4189,'Master Tables'!$I4189)=3,"Yes","No"))</f>
        <v/>
      </c>
      <c r="M4189" s="107">
        <f>COUNTA('Master Tables'!$D4189:$E4189,'Master Tables'!$I4189)+IF('Master Tables'!$J4189="Yes",1,0)</f>
        <v>0</v>
      </c>
      <c r="N4189" s="108">
        <f>IF('Master Tables'!$M4189&gt;0,4,0)</f>
        <v>0</v>
      </c>
    </row>
    <row r="4190" spans="1:14">
      <c r="A4190" s="109"/>
      <c r="B4190" s="110"/>
      <c r="C4190" s="110"/>
      <c r="D4190" s="110"/>
      <c r="E4190" s="110"/>
      <c r="F4190" s="110"/>
      <c r="G4190" s="110"/>
      <c r="H4190" s="109"/>
      <c r="I4190" s="109"/>
      <c r="J4190" s="109"/>
      <c r="K4190" s="109"/>
      <c r="L4190" s="107" t="str">
        <f>IF(COUNTA('Master Tables'!$A4190:$C4190)=0,"",IF(COUNTA('Master Tables'!$D4190:$E4190,'Master Tables'!$I4190)=3,"Yes","No"))</f>
        <v/>
      </c>
      <c r="M4190" s="107">
        <f>COUNTA('Master Tables'!$D4190:$E4190,'Master Tables'!$I4190)+IF('Master Tables'!$J4190="Yes",1,0)</f>
        <v>0</v>
      </c>
      <c r="N4190" s="108">
        <f>IF('Master Tables'!$M4190&gt;0,4,0)</f>
        <v>0</v>
      </c>
    </row>
    <row r="4191" spans="1:14">
      <c r="A4191" s="109"/>
      <c r="B4191" s="110"/>
      <c r="C4191" s="110"/>
      <c r="D4191" s="110"/>
      <c r="E4191" s="110"/>
      <c r="F4191" s="110"/>
      <c r="G4191" s="110"/>
      <c r="H4191" s="109"/>
      <c r="I4191" s="109"/>
      <c r="J4191" s="109"/>
      <c r="K4191" s="109"/>
      <c r="L4191" s="107" t="str">
        <f>IF(COUNTA('Master Tables'!$A4191:$C4191)=0,"",IF(COUNTA('Master Tables'!$D4191:$E4191,'Master Tables'!$I4191)=3,"Yes","No"))</f>
        <v/>
      </c>
      <c r="M4191" s="107">
        <f>COUNTA('Master Tables'!$D4191:$E4191,'Master Tables'!$I4191)+IF('Master Tables'!$J4191="Yes",1,0)</f>
        <v>0</v>
      </c>
      <c r="N4191" s="108">
        <f>IF('Master Tables'!$M4191&gt;0,4,0)</f>
        <v>0</v>
      </c>
    </row>
    <row r="4192" spans="1:14">
      <c r="A4192" s="109"/>
      <c r="B4192" s="110"/>
      <c r="C4192" s="110"/>
      <c r="D4192" s="110"/>
      <c r="E4192" s="110"/>
      <c r="F4192" s="110"/>
      <c r="G4192" s="110"/>
      <c r="H4192" s="109"/>
      <c r="I4192" s="109"/>
      <c r="J4192" s="109"/>
      <c r="K4192" s="109"/>
      <c r="L4192" s="107" t="str">
        <f>IF(COUNTA('Master Tables'!$A4192:$C4192)=0,"",IF(COUNTA('Master Tables'!$D4192:$E4192,'Master Tables'!$I4192)=3,"Yes","No"))</f>
        <v/>
      </c>
      <c r="M4192" s="107">
        <f>COUNTA('Master Tables'!$D4192:$E4192,'Master Tables'!$I4192)+IF('Master Tables'!$J4192="Yes",1,0)</f>
        <v>0</v>
      </c>
      <c r="N4192" s="108">
        <f>IF('Master Tables'!$M4192&gt;0,4,0)</f>
        <v>0</v>
      </c>
    </row>
    <row r="4193" spans="1:14">
      <c r="A4193" s="109"/>
      <c r="B4193" s="110"/>
      <c r="C4193" s="110"/>
      <c r="D4193" s="110"/>
      <c r="E4193" s="110"/>
      <c r="F4193" s="110"/>
      <c r="G4193" s="110"/>
      <c r="H4193" s="109"/>
      <c r="I4193" s="109"/>
      <c r="J4193" s="109"/>
      <c r="K4193" s="109"/>
      <c r="L4193" s="107" t="str">
        <f>IF(COUNTA('Master Tables'!$A4193:$C4193)=0,"",IF(COUNTA('Master Tables'!$D4193:$E4193,'Master Tables'!$I4193)=3,"Yes","No"))</f>
        <v/>
      </c>
      <c r="M4193" s="107">
        <f>COUNTA('Master Tables'!$D4193:$E4193,'Master Tables'!$I4193)+IF('Master Tables'!$J4193="Yes",1,0)</f>
        <v>0</v>
      </c>
      <c r="N4193" s="108">
        <f>IF('Master Tables'!$M4193&gt;0,4,0)</f>
        <v>0</v>
      </c>
    </row>
    <row r="4194" spans="1:14">
      <c r="A4194" s="109"/>
      <c r="B4194" s="110"/>
      <c r="C4194" s="110"/>
      <c r="D4194" s="110"/>
      <c r="E4194" s="110"/>
      <c r="F4194" s="110"/>
      <c r="G4194" s="110"/>
      <c r="H4194" s="109"/>
      <c r="I4194" s="109"/>
      <c r="J4194" s="109"/>
      <c r="K4194" s="109"/>
      <c r="L4194" s="107" t="str">
        <f>IF(COUNTA('Master Tables'!$A4194:$C4194)=0,"",IF(COUNTA('Master Tables'!$D4194:$E4194,'Master Tables'!$I4194)=3,"Yes","No"))</f>
        <v/>
      </c>
      <c r="M4194" s="107">
        <f>COUNTA('Master Tables'!$D4194:$E4194,'Master Tables'!$I4194)+IF('Master Tables'!$J4194="Yes",1,0)</f>
        <v>0</v>
      </c>
      <c r="N4194" s="108">
        <f>IF('Master Tables'!$M4194&gt;0,4,0)</f>
        <v>0</v>
      </c>
    </row>
    <row r="4195" spans="1:14">
      <c r="A4195" s="109"/>
      <c r="B4195" s="110"/>
      <c r="C4195" s="110"/>
      <c r="D4195" s="110"/>
      <c r="E4195" s="110"/>
      <c r="F4195" s="110"/>
      <c r="G4195" s="110"/>
      <c r="H4195" s="109"/>
      <c r="I4195" s="109"/>
      <c r="J4195" s="109"/>
      <c r="K4195" s="109"/>
      <c r="L4195" s="107" t="str">
        <f>IF(COUNTA('Master Tables'!$A4195:$C4195)=0,"",IF(COUNTA('Master Tables'!$D4195:$E4195,'Master Tables'!$I4195)=3,"Yes","No"))</f>
        <v/>
      </c>
      <c r="M4195" s="107">
        <f>COUNTA('Master Tables'!$D4195:$E4195,'Master Tables'!$I4195)+IF('Master Tables'!$J4195="Yes",1,0)</f>
        <v>0</v>
      </c>
      <c r="N4195" s="108">
        <f>IF('Master Tables'!$M4195&gt;0,4,0)</f>
        <v>0</v>
      </c>
    </row>
    <row r="4196" spans="1:14">
      <c r="A4196" s="109"/>
      <c r="B4196" s="110"/>
      <c r="C4196" s="110"/>
      <c r="D4196" s="110"/>
      <c r="E4196" s="110"/>
      <c r="F4196" s="110"/>
      <c r="G4196" s="110"/>
      <c r="H4196" s="109"/>
      <c r="I4196" s="109"/>
      <c r="J4196" s="109"/>
      <c r="K4196" s="109"/>
      <c r="L4196" s="107" t="str">
        <f>IF(COUNTA('Master Tables'!$A4196:$C4196)=0,"",IF(COUNTA('Master Tables'!$D4196:$E4196,'Master Tables'!$I4196)=3,"Yes","No"))</f>
        <v/>
      </c>
      <c r="M4196" s="107">
        <f>COUNTA('Master Tables'!$D4196:$E4196,'Master Tables'!$I4196)+IF('Master Tables'!$J4196="Yes",1,0)</f>
        <v>0</v>
      </c>
      <c r="N4196" s="108">
        <f>IF('Master Tables'!$M4196&gt;0,4,0)</f>
        <v>0</v>
      </c>
    </row>
    <row r="4197" spans="1:14">
      <c r="A4197" s="109"/>
      <c r="B4197" s="110"/>
      <c r="C4197" s="110"/>
      <c r="D4197" s="110"/>
      <c r="E4197" s="110"/>
      <c r="F4197" s="110"/>
      <c r="G4197" s="110"/>
      <c r="H4197" s="109"/>
      <c r="I4197" s="109"/>
      <c r="J4197" s="109"/>
      <c r="K4197" s="109"/>
      <c r="L4197" s="107" t="str">
        <f>IF(COUNTA('Master Tables'!$A4197:$C4197)=0,"",IF(COUNTA('Master Tables'!$D4197:$E4197,'Master Tables'!$I4197)=3,"Yes","No"))</f>
        <v/>
      </c>
      <c r="M4197" s="107">
        <f>COUNTA('Master Tables'!$D4197:$E4197,'Master Tables'!$I4197)+IF('Master Tables'!$J4197="Yes",1,0)</f>
        <v>0</v>
      </c>
      <c r="N4197" s="108">
        <f>IF('Master Tables'!$M4197&gt;0,4,0)</f>
        <v>0</v>
      </c>
    </row>
    <row r="4198" spans="1:14">
      <c r="A4198" s="109"/>
      <c r="B4198" s="110"/>
      <c r="C4198" s="110"/>
      <c r="D4198" s="110"/>
      <c r="E4198" s="110"/>
      <c r="F4198" s="110"/>
      <c r="G4198" s="110"/>
      <c r="H4198" s="109"/>
      <c r="I4198" s="109"/>
      <c r="J4198" s="109"/>
      <c r="K4198" s="109"/>
      <c r="L4198" s="107" t="str">
        <f>IF(COUNTA('Master Tables'!$A4198:$C4198)=0,"",IF(COUNTA('Master Tables'!$D4198:$E4198,'Master Tables'!$I4198)=3,"Yes","No"))</f>
        <v/>
      </c>
      <c r="M4198" s="107">
        <f>COUNTA('Master Tables'!$D4198:$E4198,'Master Tables'!$I4198)+IF('Master Tables'!$J4198="Yes",1,0)</f>
        <v>0</v>
      </c>
      <c r="N4198" s="108">
        <f>IF('Master Tables'!$M4198&gt;0,4,0)</f>
        <v>0</v>
      </c>
    </row>
    <row r="4199" spans="1:14">
      <c r="A4199" s="109"/>
      <c r="B4199" s="110"/>
      <c r="C4199" s="110"/>
      <c r="D4199" s="110"/>
      <c r="E4199" s="110"/>
      <c r="F4199" s="110"/>
      <c r="G4199" s="110"/>
      <c r="H4199" s="109"/>
      <c r="I4199" s="109"/>
      <c r="J4199" s="109"/>
      <c r="K4199" s="109"/>
      <c r="L4199" s="107" t="str">
        <f>IF(COUNTA('Master Tables'!$A4199:$C4199)=0,"",IF(COUNTA('Master Tables'!$D4199:$E4199,'Master Tables'!$I4199)=3,"Yes","No"))</f>
        <v/>
      </c>
      <c r="M4199" s="107">
        <f>COUNTA('Master Tables'!$D4199:$E4199,'Master Tables'!$I4199)+IF('Master Tables'!$J4199="Yes",1,0)</f>
        <v>0</v>
      </c>
      <c r="N4199" s="108">
        <f>IF('Master Tables'!$M4199&gt;0,4,0)</f>
        <v>0</v>
      </c>
    </row>
    <row r="4200" spans="1:14">
      <c r="A4200" s="109"/>
      <c r="B4200" s="110"/>
      <c r="C4200" s="110"/>
      <c r="D4200" s="110"/>
      <c r="E4200" s="110"/>
      <c r="F4200" s="110"/>
      <c r="G4200" s="110"/>
      <c r="H4200" s="109"/>
      <c r="I4200" s="109"/>
      <c r="J4200" s="109"/>
      <c r="K4200" s="109"/>
      <c r="L4200" s="107" t="str">
        <f>IF(COUNTA('Master Tables'!$A4200:$C4200)=0,"",IF(COUNTA('Master Tables'!$D4200:$E4200,'Master Tables'!$I4200)=3,"Yes","No"))</f>
        <v/>
      </c>
      <c r="M4200" s="107">
        <f>COUNTA('Master Tables'!$D4200:$E4200,'Master Tables'!$I4200)+IF('Master Tables'!$J4200="Yes",1,0)</f>
        <v>0</v>
      </c>
      <c r="N4200" s="108">
        <f>IF('Master Tables'!$M4200&gt;0,4,0)</f>
        <v>0</v>
      </c>
    </row>
    <row r="4201" spans="1:14">
      <c r="A4201" s="109"/>
      <c r="B4201" s="110"/>
      <c r="C4201" s="110"/>
      <c r="D4201" s="110"/>
      <c r="E4201" s="110"/>
      <c r="F4201" s="110"/>
      <c r="G4201" s="110"/>
      <c r="H4201" s="109"/>
      <c r="I4201" s="109"/>
      <c r="J4201" s="109"/>
      <c r="K4201" s="109"/>
      <c r="L4201" s="107" t="str">
        <f>IF(COUNTA('Master Tables'!$A4201:$C4201)=0,"",IF(COUNTA('Master Tables'!$D4201:$E4201,'Master Tables'!$I4201)=3,"Yes","No"))</f>
        <v/>
      </c>
      <c r="M4201" s="107">
        <f>COUNTA('Master Tables'!$D4201:$E4201,'Master Tables'!$I4201)+IF('Master Tables'!$J4201="Yes",1,0)</f>
        <v>0</v>
      </c>
      <c r="N4201" s="108">
        <f>IF('Master Tables'!$M4201&gt;0,4,0)</f>
        <v>0</v>
      </c>
    </row>
    <row r="4202" spans="1:14">
      <c r="A4202" s="109"/>
      <c r="B4202" s="110"/>
      <c r="C4202" s="110"/>
      <c r="D4202" s="110"/>
      <c r="E4202" s="110"/>
      <c r="F4202" s="110"/>
      <c r="G4202" s="110"/>
      <c r="H4202" s="109"/>
      <c r="I4202" s="109"/>
      <c r="J4202" s="109"/>
      <c r="K4202" s="109"/>
      <c r="L4202" s="107" t="str">
        <f>IF(COUNTA('Master Tables'!$A4202:$C4202)=0,"",IF(COUNTA('Master Tables'!$D4202:$E4202,'Master Tables'!$I4202)=3,"Yes","No"))</f>
        <v/>
      </c>
      <c r="M4202" s="107">
        <f>COUNTA('Master Tables'!$D4202:$E4202,'Master Tables'!$I4202)+IF('Master Tables'!$J4202="Yes",1,0)</f>
        <v>0</v>
      </c>
      <c r="N4202" s="108">
        <f>IF('Master Tables'!$M4202&gt;0,4,0)</f>
        <v>0</v>
      </c>
    </row>
    <row r="4203" spans="1:14">
      <c r="A4203" s="109"/>
      <c r="B4203" s="110"/>
      <c r="C4203" s="110"/>
      <c r="D4203" s="110"/>
      <c r="E4203" s="110"/>
      <c r="F4203" s="110"/>
      <c r="G4203" s="110"/>
      <c r="H4203" s="109"/>
      <c r="I4203" s="109"/>
      <c r="J4203" s="109"/>
      <c r="K4203" s="109"/>
      <c r="L4203" s="107" t="str">
        <f>IF(COUNTA('Master Tables'!$A4203:$C4203)=0,"",IF(COUNTA('Master Tables'!$D4203:$E4203,'Master Tables'!$I4203)=3,"Yes","No"))</f>
        <v/>
      </c>
      <c r="M4203" s="107">
        <f>COUNTA('Master Tables'!$D4203:$E4203,'Master Tables'!$I4203)+IF('Master Tables'!$J4203="Yes",1,0)</f>
        <v>0</v>
      </c>
      <c r="N4203" s="108">
        <f>IF('Master Tables'!$M4203&gt;0,4,0)</f>
        <v>0</v>
      </c>
    </row>
    <row r="4204" spans="1:14">
      <c r="A4204" s="109"/>
      <c r="B4204" s="110"/>
      <c r="C4204" s="110"/>
      <c r="D4204" s="110"/>
      <c r="E4204" s="110"/>
      <c r="F4204" s="110"/>
      <c r="G4204" s="110"/>
      <c r="H4204" s="109"/>
      <c r="I4204" s="109"/>
      <c r="J4204" s="109"/>
      <c r="K4204" s="109"/>
      <c r="L4204" s="107" t="str">
        <f>IF(COUNTA('Master Tables'!$A4204:$C4204)=0,"",IF(COUNTA('Master Tables'!$D4204:$E4204,'Master Tables'!$I4204)=3,"Yes","No"))</f>
        <v/>
      </c>
      <c r="M4204" s="107">
        <f>COUNTA('Master Tables'!$D4204:$E4204,'Master Tables'!$I4204)+IF('Master Tables'!$J4204="Yes",1,0)</f>
        <v>0</v>
      </c>
      <c r="N4204" s="108">
        <f>IF('Master Tables'!$M4204&gt;0,4,0)</f>
        <v>0</v>
      </c>
    </row>
    <row r="4205" spans="1:14">
      <c r="A4205" s="109"/>
      <c r="B4205" s="110"/>
      <c r="C4205" s="110"/>
      <c r="D4205" s="110"/>
      <c r="E4205" s="110"/>
      <c r="F4205" s="110"/>
      <c r="G4205" s="110"/>
      <c r="H4205" s="109"/>
      <c r="I4205" s="109"/>
      <c r="J4205" s="109"/>
      <c r="K4205" s="109"/>
      <c r="L4205" s="107" t="str">
        <f>IF(COUNTA('Master Tables'!$A4205:$C4205)=0,"",IF(COUNTA('Master Tables'!$D4205:$E4205,'Master Tables'!$I4205)=3,"Yes","No"))</f>
        <v/>
      </c>
      <c r="M4205" s="107">
        <f>COUNTA('Master Tables'!$D4205:$E4205,'Master Tables'!$I4205)+IF('Master Tables'!$J4205="Yes",1,0)</f>
        <v>0</v>
      </c>
      <c r="N4205" s="108">
        <f>IF('Master Tables'!$M4205&gt;0,4,0)</f>
        <v>0</v>
      </c>
    </row>
    <row r="4206" spans="1:14">
      <c r="A4206" s="109"/>
      <c r="B4206" s="110"/>
      <c r="C4206" s="110"/>
      <c r="D4206" s="110"/>
      <c r="E4206" s="110"/>
      <c r="F4206" s="110"/>
      <c r="G4206" s="110"/>
      <c r="H4206" s="109"/>
      <c r="I4206" s="109"/>
      <c r="J4206" s="109"/>
      <c r="K4206" s="109"/>
      <c r="L4206" s="107" t="str">
        <f>IF(COUNTA('Master Tables'!$A4206:$C4206)=0,"",IF(COUNTA('Master Tables'!$D4206:$E4206,'Master Tables'!$I4206)=3,"Yes","No"))</f>
        <v/>
      </c>
      <c r="M4206" s="107">
        <f>COUNTA('Master Tables'!$D4206:$E4206,'Master Tables'!$I4206)+IF('Master Tables'!$J4206="Yes",1,0)</f>
        <v>0</v>
      </c>
      <c r="N4206" s="108">
        <f>IF('Master Tables'!$M4206&gt;0,4,0)</f>
        <v>0</v>
      </c>
    </row>
    <row r="4207" spans="1:14">
      <c r="A4207" s="109"/>
      <c r="B4207" s="110"/>
      <c r="C4207" s="110"/>
      <c r="D4207" s="110"/>
      <c r="E4207" s="110"/>
      <c r="F4207" s="110"/>
      <c r="G4207" s="110"/>
      <c r="H4207" s="109"/>
      <c r="I4207" s="109"/>
      <c r="J4207" s="109"/>
      <c r="K4207" s="109"/>
      <c r="L4207" s="107" t="str">
        <f>IF(COUNTA('Master Tables'!$A4207:$C4207)=0,"",IF(COUNTA('Master Tables'!$D4207:$E4207,'Master Tables'!$I4207)=3,"Yes","No"))</f>
        <v/>
      </c>
      <c r="M4207" s="107">
        <f>COUNTA('Master Tables'!$D4207:$E4207,'Master Tables'!$I4207)+IF('Master Tables'!$J4207="Yes",1,0)</f>
        <v>0</v>
      </c>
      <c r="N4207" s="108">
        <f>IF('Master Tables'!$M4207&gt;0,4,0)</f>
        <v>0</v>
      </c>
    </row>
    <row r="4208" spans="1:14">
      <c r="A4208" s="109"/>
      <c r="B4208" s="110"/>
      <c r="C4208" s="110"/>
      <c r="D4208" s="110"/>
      <c r="E4208" s="110"/>
      <c r="F4208" s="110"/>
      <c r="G4208" s="110"/>
      <c r="H4208" s="109"/>
      <c r="I4208" s="109"/>
      <c r="J4208" s="109"/>
      <c r="K4208" s="109"/>
      <c r="L4208" s="107" t="str">
        <f>IF(COUNTA('Master Tables'!$A4208:$C4208)=0,"",IF(COUNTA('Master Tables'!$D4208:$E4208,'Master Tables'!$I4208)=3,"Yes","No"))</f>
        <v/>
      </c>
      <c r="M4208" s="107">
        <f>COUNTA('Master Tables'!$D4208:$E4208,'Master Tables'!$I4208)+IF('Master Tables'!$J4208="Yes",1,0)</f>
        <v>0</v>
      </c>
      <c r="N4208" s="108">
        <f>IF('Master Tables'!$M4208&gt;0,4,0)</f>
        <v>0</v>
      </c>
    </row>
    <row r="4209" spans="1:14">
      <c r="A4209" s="109"/>
      <c r="B4209" s="110"/>
      <c r="C4209" s="110"/>
      <c r="D4209" s="110"/>
      <c r="E4209" s="110"/>
      <c r="F4209" s="110"/>
      <c r="G4209" s="110"/>
      <c r="H4209" s="109"/>
      <c r="I4209" s="109"/>
      <c r="J4209" s="109"/>
      <c r="K4209" s="109"/>
      <c r="L4209" s="107" t="str">
        <f>IF(COUNTA('Master Tables'!$A4209:$C4209)=0,"",IF(COUNTA('Master Tables'!$D4209:$E4209,'Master Tables'!$I4209)=3,"Yes","No"))</f>
        <v/>
      </c>
      <c r="M4209" s="107">
        <f>COUNTA('Master Tables'!$D4209:$E4209,'Master Tables'!$I4209)+IF('Master Tables'!$J4209="Yes",1,0)</f>
        <v>0</v>
      </c>
      <c r="N4209" s="108">
        <f>IF('Master Tables'!$M4209&gt;0,4,0)</f>
        <v>0</v>
      </c>
    </row>
    <row r="4210" spans="1:14">
      <c r="A4210" s="109"/>
      <c r="B4210" s="110"/>
      <c r="C4210" s="110"/>
      <c r="D4210" s="110"/>
      <c r="E4210" s="110"/>
      <c r="F4210" s="110"/>
      <c r="G4210" s="110"/>
      <c r="H4210" s="109"/>
      <c r="I4210" s="109"/>
      <c r="J4210" s="109"/>
      <c r="K4210" s="109"/>
      <c r="L4210" s="107" t="str">
        <f>IF(COUNTA('Master Tables'!$A4210:$C4210)=0,"",IF(COUNTA('Master Tables'!$D4210:$E4210,'Master Tables'!$I4210)=3,"Yes","No"))</f>
        <v/>
      </c>
      <c r="M4210" s="107">
        <f>COUNTA('Master Tables'!$D4210:$E4210,'Master Tables'!$I4210)+IF('Master Tables'!$J4210="Yes",1,0)</f>
        <v>0</v>
      </c>
      <c r="N4210" s="108">
        <f>IF('Master Tables'!$M4210&gt;0,4,0)</f>
        <v>0</v>
      </c>
    </row>
    <row r="4211" spans="1:14">
      <c r="A4211" s="109"/>
      <c r="B4211" s="110"/>
      <c r="C4211" s="110"/>
      <c r="D4211" s="110"/>
      <c r="E4211" s="110"/>
      <c r="F4211" s="110"/>
      <c r="G4211" s="110"/>
      <c r="H4211" s="109"/>
      <c r="I4211" s="109"/>
      <c r="J4211" s="109"/>
      <c r="K4211" s="109"/>
      <c r="L4211" s="107" t="str">
        <f>IF(COUNTA('Master Tables'!$A4211:$C4211)=0,"",IF(COUNTA('Master Tables'!$D4211:$E4211,'Master Tables'!$I4211)=3,"Yes","No"))</f>
        <v/>
      </c>
      <c r="M4211" s="107">
        <f>COUNTA('Master Tables'!$D4211:$E4211,'Master Tables'!$I4211)+IF('Master Tables'!$J4211="Yes",1,0)</f>
        <v>0</v>
      </c>
      <c r="N4211" s="108">
        <f>IF('Master Tables'!$M4211&gt;0,4,0)</f>
        <v>0</v>
      </c>
    </row>
    <row r="4212" spans="1:14">
      <c r="A4212" s="109"/>
      <c r="B4212" s="110"/>
      <c r="C4212" s="110"/>
      <c r="D4212" s="110"/>
      <c r="E4212" s="110"/>
      <c r="F4212" s="110"/>
      <c r="G4212" s="110"/>
      <c r="H4212" s="109"/>
      <c r="I4212" s="109"/>
      <c r="J4212" s="109"/>
      <c r="K4212" s="109"/>
      <c r="L4212" s="107" t="str">
        <f>IF(COUNTA('Master Tables'!$A4212:$C4212)=0,"",IF(COUNTA('Master Tables'!$D4212:$E4212,'Master Tables'!$I4212)=3,"Yes","No"))</f>
        <v/>
      </c>
      <c r="M4212" s="107">
        <f>COUNTA('Master Tables'!$D4212:$E4212,'Master Tables'!$I4212)+IF('Master Tables'!$J4212="Yes",1,0)</f>
        <v>0</v>
      </c>
      <c r="N4212" s="108">
        <f>IF('Master Tables'!$M4212&gt;0,4,0)</f>
        <v>0</v>
      </c>
    </row>
    <row r="4213" spans="1:14">
      <c r="A4213" s="109"/>
      <c r="B4213" s="110"/>
      <c r="C4213" s="110"/>
      <c r="D4213" s="110"/>
      <c r="E4213" s="110"/>
      <c r="F4213" s="110"/>
      <c r="G4213" s="110"/>
      <c r="H4213" s="109"/>
      <c r="I4213" s="109"/>
      <c r="J4213" s="109"/>
      <c r="K4213" s="109"/>
      <c r="L4213" s="107" t="str">
        <f>IF(COUNTA('Master Tables'!$A4213:$C4213)=0,"",IF(COUNTA('Master Tables'!$D4213:$E4213,'Master Tables'!$I4213)=3,"Yes","No"))</f>
        <v/>
      </c>
      <c r="M4213" s="107">
        <f>COUNTA('Master Tables'!$D4213:$E4213,'Master Tables'!$I4213)+IF('Master Tables'!$J4213="Yes",1,0)</f>
        <v>0</v>
      </c>
      <c r="N4213" s="108">
        <f>IF('Master Tables'!$M4213&gt;0,4,0)</f>
        <v>0</v>
      </c>
    </row>
    <row r="4214" spans="1:14">
      <c r="A4214" s="109"/>
      <c r="B4214" s="110"/>
      <c r="C4214" s="110"/>
      <c r="D4214" s="110"/>
      <c r="E4214" s="110"/>
      <c r="F4214" s="110"/>
      <c r="G4214" s="110"/>
      <c r="H4214" s="109"/>
      <c r="I4214" s="109"/>
      <c r="J4214" s="109"/>
      <c r="K4214" s="109"/>
      <c r="L4214" s="107" t="str">
        <f>IF(COUNTA('Master Tables'!$A4214:$C4214)=0,"",IF(COUNTA('Master Tables'!$D4214:$E4214,'Master Tables'!$I4214)=3,"Yes","No"))</f>
        <v/>
      </c>
      <c r="M4214" s="107">
        <f>COUNTA('Master Tables'!$D4214:$E4214,'Master Tables'!$I4214)+IF('Master Tables'!$J4214="Yes",1,0)</f>
        <v>0</v>
      </c>
      <c r="N4214" s="108">
        <f>IF('Master Tables'!$M4214&gt;0,4,0)</f>
        <v>0</v>
      </c>
    </row>
    <row r="4215" spans="1:14">
      <c r="A4215" s="109"/>
      <c r="B4215" s="110"/>
      <c r="C4215" s="110"/>
      <c r="D4215" s="110"/>
      <c r="E4215" s="110"/>
      <c r="F4215" s="110"/>
      <c r="G4215" s="110"/>
      <c r="H4215" s="109"/>
      <c r="I4215" s="109"/>
      <c r="J4215" s="109"/>
      <c r="K4215" s="109"/>
      <c r="L4215" s="107" t="str">
        <f>IF(COUNTA('Master Tables'!$A4215:$C4215)=0,"",IF(COUNTA('Master Tables'!$D4215:$E4215,'Master Tables'!$I4215)=3,"Yes","No"))</f>
        <v/>
      </c>
      <c r="M4215" s="107">
        <f>COUNTA('Master Tables'!$D4215:$E4215,'Master Tables'!$I4215)+IF('Master Tables'!$J4215="Yes",1,0)</f>
        <v>0</v>
      </c>
      <c r="N4215" s="108">
        <f>IF('Master Tables'!$M4215&gt;0,4,0)</f>
        <v>0</v>
      </c>
    </row>
    <row r="4216" spans="1:14">
      <c r="A4216" s="109"/>
      <c r="B4216" s="110"/>
      <c r="C4216" s="110"/>
      <c r="D4216" s="110"/>
      <c r="E4216" s="110"/>
      <c r="F4216" s="110"/>
      <c r="G4216" s="110"/>
      <c r="H4216" s="109"/>
      <c r="I4216" s="109"/>
      <c r="J4216" s="109"/>
      <c r="K4216" s="109"/>
      <c r="L4216" s="107" t="str">
        <f>IF(COUNTA('Master Tables'!$A4216:$C4216)=0,"",IF(COUNTA('Master Tables'!$D4216:$E4216,'Master Tables'!$I4216)=3,"Yes","No"))</f>
        <v/>
      </c>
      <c r="M4216" s="107">
        <f>COUNTA('Master Tables'!$D4216:$E4216,'Master Tables'!$I4216)+IF('Master Tables'!$J4216="Yes",1,0)</f>
        <v>0</v>
      </c>
      <c r="N4216" s="108">
        <f>IF('Master Tables'!$M4216&gt;0,4,0)</f>
        <v>0</v>
      </c>
    </row>
    <row r="4217" spans="1:14">
      <c r="A4217" s="109"/>
      <c r="B4217" s="110"/>
      <c r="C4217" s="110"/>
      <c r="D4217" s="110"/>
      <c r="E4217" s="110"/>
      <c r="F4217" s="110"/>
      <c r="G4217" s="110"/>
      <c r="H4217" s="109"/>
      <c r="I4217" s="109"/>
      <c r="J4217" s="109"/>
      <c r="K4217" s="109"/>
      <c r="L4217" s="107" t="str">
        <f>IF(COUNTA('Master Tables'!$A4217:$C4217)=0,"",IF(COUNTA('Master Tables'!$D4217:$E4217,'Master Tables'!$I4217)=3,"Yes","No"))</f>
        <v/>
      </c>
      <c r="M4217" s="107">
        <f>COUNTA('Master Tables'!$D4217:$E4217,'Master Tables'!$I4217)+IF('Master Tables'!$J4217="Yes",1,0)</f>
        <v>0</v>
      </c>
      <c r="N4217" s="108">
        <f>IF('Master Tables'!$M4217&gt;0,4,0)</f>
        <v>0</v>
      </c>
    </row>
    <row r="4218" spans="1:14">
      <c r="A4218" s="109"/>
      <c r="B4218" s="110"/>
      <c r="C4218" s="110"/>
      <c r="D4218" s="110"/>
      <c r="E4218" s="110"/>
      <c r="F4218" s="110"/>
      <c r="G4218" s="110"/>
      <c r="H4218" s="109"/>
      <c r="I4218" s="109"/>
      <c r="J4218" s="109"/>
      <c r="K4218" s="109"/>
      <c r="L4218" s="107" t="str">
        <f>IF(COUNTA('Master Tables'!$A4218:$C4218)=0,"",IF(COUNTA('Master Tables'!$D4218:$E4218,'Master Tables'!$I4218)=3,"Yes","No"))</f>
        <v/>
      </c>
      <c r="M4218" s="107">
        <f>COUNTA('Master Tables'!$D4218:$E4218,'Master Tables'!$I4218)+IF('Master Tables'!$J4218="Yes",1,0)</f>
        <v>0</v>
      </c>
      <c r="N4218" s="108">
        <f>IF('Master Tables'!$M4218&gt;0,4,0)</f>
        <v>0</v>
      </c>
    </row>
    <row r="4219" spans="1:14">
      <c r="A4219" s="109"/>
      <c r="B4219" s="110"/>
      <c r="C4219" s="110"/>
      <c r="D4219" s="110"/>
      <c r="E4219" s="110"/>
      <c r="F4219" s="110"/>
      <c r="G4219" s="110"/>
      <c r="H4219" s="109"/>
      <c r="I4219" s="109"/>
      <c r="J4219" s="109"/>
      <c r="K4219" s="109"/>
      <c r="L4219" s="107" t="str">
        <f>IF(COUNTA('Master Tables'!$A4219:$C4219)=0,"",IF(COUNTA('Master Tables'!$D4219:$E4219,'Master Tables'!$I4219)=3,"Yes","No"))</f>
        <v/>
      </c>
      <c r="M4219" s="107">
        <f>COUNTA('Master Tables'!$D4219:$E4219,'Master Tables'!$I4219)+IF('Master Tables'!$J4219="Yes",1,0)</f>
        <v>0</v>
      </c>
      <c r="N4219" s="108">
        <f>IF('Master Tables'!$M4219&gt;0,4,0)</f>
        <v>0</v>
      </c>
    </row>
    <row r="4220" spans="1:14">
      <c r="A4220" s="109"/>
      <c r="B4220" s="110"/>
      <c r="C4220" s="110"/>
      <c r="D4220" s="110"/>
      <c r="E4220" s="110"/>
      <c r="F4220" s="110"/>
      <c r="G4220" s="110"/>
      <c r="H4220" s="109"/>
      <c r="I4220" s="109"/>
      <c r="J4220" s="109"/>
      <c r="K4220" s="109"/>
      <c r="L4220" s="107" t="str">
        <f>IF(COUNTA('Master Tables'!$A4220:$C4220)=0,"",IF(COUNTA('Master Tables'!$D4220:$E4220,'Master Tables'!$I4220)=3,"Yes","No"))</f>
        <v/>
      </c>
      <c r="M4220" s="107">
        <f>COUNTA('Master Tables'!$D4220:$E4220,'Master Tables'!$I4220)+IF('Master Tables'!$J4220="Yes",1,0)</f>
        <v>0</v>
      </c>
      <c r="N4220" s="108">
        <f>IF('Master Tables'!$M4220&gt;0,4,0)</f>
        <v>0</v>
      </c>
    </row>
    <row r="4221" spans="1:14">
      <c r="A4221" s="109"/>
      <c r="B4221" s="110"/>
      <c r="C4221" s="110"/>
      <c r="D4221" s="110"/>
      <c r="E4221" s="110"/>
      <c r="F4221" s="110"/>
      <c r="G4221" s="110"/>
      <c r="H4221" s="109"/>
      <c r="I4221" s="109"/>
      <c r="J4221" s="109"/>
      <c r="K4221" s="109"/>
      <c r="L4221" s="107" t="str">
        <f>IF(COUNTA('Master Tables'!$A4221:$C4221)=0,"",IF(COUNTA('Master Tables'!$D4221:$E4221,'Master Tables'!$I4221)=3,"Yes","No"))</f>
        <v/>
      </c>
      <c r="M4221" s="107">
        <f>COUNTA('Master Tables'!$D4221:$E4221,'Master Tables'!$I4221)+IF('Master Tables'!$J4221="Yes",1,0)</f>
        <v>0</v>
      </c>
      <c r="N4221" s="108">
        <f>IF('Master Tables'!$M4221&gt;0,4,0)</f>
        <v>0</v>
      </c>
    </row>
    <row r="4222" spans="1:14">
      <c r="A4222" s="109"/>
      <c r="B4222" s="110"/>
      <c r="C4222" s="110"/>
      <c r="D4222" s="110"/>
      <c r="E4222" s="110"/>
      <c r="F4222" s="110"/>
      <c r="G4222" s="110"/>
      <c r="H4222" s="109"/>
      <c r="I4222" s="109"/>
      <c r="J4222" s="109"/>
      <c r="K4222" s="109"/>
      <c r="L4222" s="107" t="str">
        <f>IF(COUNTA('Master Tables'!$A4222:$C4222)=0,"",IF(COUNTA('Master Tables'!$D4222:$E4222,'Master Tables'!$I4222)=3,"Yes","No"))</f>
        <v/>
      </c>
      <c r="M4222" s="107">
        <f>COUNTA('Master Tables'!$D4222:$E4222,'Master Tables'!$I4222)+IF('Master Tables'!$J4222="Yes",1,0)</f>
        <v>0</v>
      </c>
      <c r="N4222" s="108">
        <f>IF('Master Tables'!$M4222&gt;0,4,0)</f>
        <v>0</v>
      </c>
    </row>
    <row r="4223" spans="1:14">
      <c r="A4223" s="109"/>
      <c r="B4223" s="110"/>
      <c r="C4223" s="110"/>
      <c r="D4223" s="110"/>
      <c r="E4223" s="110"/>
      <c r="F4223" s="110"/>
      <c r="G4223" s="110"/>
      <c r="H4223" s="109"/>
      <c r="I4223" s="109"/>
      <c r="J4223" s="109"/>
      <c r="K4223" s="109"/>
      <c r="L4223" s="107" t="str">
        <f>IF(COUNTA('Master Tables'!$A4223:$C4223)=0,"",IF(COUNTA('Master Tables'!$D4223:$E4223,'Master Tables'!$I4223)=3,"Yes","No"))</f>
        <v/>
      </c>
      <c r="M4223" s="107">
        <f>COUNTA('Master Tables'!$D4223:$E4223,'Master Tables'!$I4223)+IF('Master Tables'!$J4223="Yes",1,0)</f>
        <v>0</v>
      </c>
      <c r="N4223" s="108">
        <f>IF('Master Tables'!$M4223&gt;0,4,0)</f>
        <v>0</v>
      </c>
    </row>
    <row r="4224" spans="1:14">
      <c r="A4224" s="109"/>
      <c r="B4224" s="110"/>
      <c r="C4224" s="110"/>
      <c r="D4224" s="110"/>
      <c r="E4224" s="110"/>
      <c r="F4224" s="110"/>
      <c r="G4224" s="110"/>
      <c r="H4224" s="109"/>
      <c r="I4224" s="109"/>
      <c r="J4224" s="109"/>
      <c r="K4224" s="109"/>
      <c r="L4224" s="107" t="str">
        <f>IF(COUNTA('Master Tables'!$A4224:$C4224)=0,"",IF(COUNTA('Master Tables'!$D4224:$E4224,'Master Tables'!$I4224)=3,"Yes","No"))</f>
        <v/>
      </c>
      <c r="M4224" s="107">
        <f>COUNTA('Master Tables'!$D4224:$E4224,'Master Tables'!$I4224)+IF('Master Tables'!$J4224="Yes",1,0)</f>
        <v>0</v>
      </c>
      <c r="N4224" s="108">
        <f>IF('Master Tables'!$M4224&gt;0,4,0)</f>
        <v>0</v>
      </c>
    </row>
    <row r="4225" spans="1:14">
      <c r="A4225" s="109"/>
      <c r="B4225" s="110"/>
      <c r="C4225" s="110"/>
      <c r="D4225" s="110"/>
      <c r="E4225" s="110"/>
      <c r="F4225" s="110"/>
      <c r="G4225" s="110"/>
      <c r="H4225" s="109"/>
      <c r="I4225" s="109"/>
      <c r="J4225" s="109"/>
      <c r="K4225" s="109"/>
      <c r="L4225" s="107" t="str">
        <f>IF(COUNTA('Master Tables'!$A4225:$C4225)=0,"",IF(COUNTA('Master Tables'!$D4225:$E4225,'Master Tables'!$I4225)=3,"Yes","No"))</f>
        <v/>
      </c>
      <c r="M4225" s="107">
        <f>COUNTA('Master Tables'!$D4225:$E4225,'Master Tables'!$I4225)+IF('Master Tables'!$J4225="Yes",1,0)</f>
        <v>0</v>
      </c>
      <c r="N4225" s="108">
        <f>IF('Master Tables'!$M4225&gt;0,4,0)</f>
        <v>0</v>
      </c>
    </row>
    <row r="4226" spans="1:14">
      <c r="A4226" s="109"/>
      <c r="B4226" s="110"/>
      <c r="C4226" s="110"/>
      <c r="D4226" s="110"/>
      <c r="E4226" s="110"/>
      <c r="F4226" s="110"/>
      <c r="G4226" s="110"/>
      <c r="H4226" s="109"/>
      <c r="I4226" s="109"/>
      <c r="J4226" s="109"/>
      <c r="K4226" s="109"/>
      <c r="L4226" s="107" t="str">
        <f>IF(COUNTA('Master Tables'!$A4226:$C4226)=0,"",IF(COUNTA('Master Tables'!$D4226:$E4226,'Master Tables'!$I4226)=3,"Yes","No"))</f>
        <v/>
      </c>
      <c r="M4226" s="107">
        <f>COUNTA('Master Tables'!$D4226:$E4226,'Master Tables'!$I4226)+IF('Master Tables'!$J4226="Yes",1,0)</f>
        <v>0</v>
      </c>
      <c r="N4226" s="108">
        <f>IF('Master Tables'!$M4226&gt;0,4,0)</f>
        <v>0</v>
      </c>
    </row>
    <row r="4227" spans="1:14">
      <c r="A4227" s="109"/>
      <c r="B4227" s="110"/>
      <c r="C4227" s="110"/>
      <c r="D4227" s="110"/>
      <c r="E4227" s="110"/>
      <c r="F4227" s="110"/>
      <c r="G4227" s="110"/>
      <c r="H4227" s="109"/>
      <c r="I4227" s="109"/>
      <c r="J4227" s="109"/>
      <c r="K4227" s="109"/>
      <c r="L4227" s="107" t="str">
        <f>IF(COUNTA('Master Tables'!$A4227:$C4227)=0,"",IF(COUNTA('Master Tables'!$D4227:$E4227,'Master Tables'!$I4227)=3,"Yes","No"))</f>
        <v/>
      </c>
      <c r="M4227" s="107">
        <f>COUNTA('Master Tables'!$D4227:$E4227,'Master Tables'!$I4227)+IF('Master Tables'!$J4227="Yes",1,0)</f>
        <v>0</v>
      </c>
      <c r="N4227" s="108">
        <f>IF('Master Tables'!$M4227&gt;0,4,0)</f>
        <v>0</v>
      </c>
    </row>
    <row r="4228" spans="1:14">
      <c r="A4228" s="109"/>
      <c r="B4228" s="110"/>
      <c r="C4228" s="110"/>
      <c r="D4228" s="110"/>
      <c r="E4228" s="110"/>
      <c r="F4228" s="110"/>
      <c r="G4228" s="110"/>
      <c r="H4228" s="109"/>
      <c r="I4228" s="109"/>
      <c r="J4228" s="109"/>
      <c r="K4228" s="109"/>
      <c r="L4228" s="107" t="str">
        <f>IF(COUNTA('Master Tables'!$A4228:$C4228)=0,"",IF(COUNTA('Master Tables'!$D4228:$E4228,'Master Tables'!$I4228)=3,"Yes","No"))</f>
        <v/>
      </c>
      <c r="M4228" s="107">
        <f>COUNTA('Master Tables'!$D4228:$E4228,'Master Tables'!$I4228)+IF('Master Tables'!$J4228="Yes",1,0)</f>
        <v>0</v>
      </c>
      <c r="N4228" s="108">
        <f>IF('Master Tables'!$M4228&gt;0,4,0)</f>
        <v>0</v>
      </c>
    </row>
    <row r="4229" spans="1:14">
      <c r="A4229" s="109"/>
      <c r="B4229" s="110"/>
      <c r="C4229" s="110"/>
      <c r="D4229" s="110"/>
      <c r="E4229" s="110"/>
      <c r="F4229" s="110"/>
      <c r="G4229" s="110"/>
      <c r="H4229" s="109"/>
      <c r="I4229" s="109"/>
      <c r="J4229" s="109"/>
      <c r="K4229" s="109"/>
      <c r="L4229" s="107" t="str">
        <f>IF(COUNTA('Master Tables'!$A4229:$C4229)=0,"",IF(COUNTA('Master Tables'!$D4229:$E4229,'Master Tables'!$I4229)=3,"Yes","No"))</f>
        <v/>
      </c>
      <c r="M4229" s="107">
        <f>COUNTA('Master Tables'!$D4229:$E4229,'Master Tables'!$I4229)+IF('Master Tables'!$J4229="Yes",1,0)</f>
        <v>0</v>
      </c>
      <c r="N4229" s="108">
        <f>IF('Master Tables'!$M4229&gt;0,4,0)</f>
        <v>0</v>
      </c>
    </row>
    <row r="4230" spans="1:14">
      <c r="A4230" s="109"/>
      <c r="B4230" s="110"/>
      <c r="C4230" s="110"/>
      <c r="D4230" s="110"/>
      <c r="E4230" s="110"/>
      <c r="F4230" s="110"/>
      <c r="G4230" s="110"/>
      <c r="H4230" s="109"/>
      <c r="I4230" s="109"/>
      <c r="J4230" s="109"/>
      <c r="K4230" s="109"/>
      <c r="L4230" s="107" t="str">
        <f>IF(COUNTA('Master Tables'!$A4230:$C4230)=0,"",IF(COUNTA('Master Tables'!$D4230:$E4230,'Master Tables'!$I4230)=3,"Yes","No"))</f>
        <v/>
      </c>
      <c r="M4230" s="107">
        <f>COUNTA('Master Tables'!$D4230:$E4230,'Master Tables'!$I4230)+IF('Master Tables'!$J4230="Yes",1,0)</f>
        <v>0</v>
      </c>
      <c r="N4230" s="108">
        <f>IF('Master Tables'!$M4230&gt;0,4,0)</f>
        <v>0</v>
      </c>
    </row>
    <row r="4231" spans="1:14">
      <c r="A4231" s="109"/>
      <c r="B4231" s="110"/>
      <c r="C4231" s="110"/>
      <c r="D4231" s="110"/>
      <c r="E4231" s="110"/>
      <c r="F4231" s="110"/>
      <c r="G4231" s="110"/>
      <c r="H4231" s="109"/>
      <c r="I4231" s="109"/>
      <c r="J4231" s="109"/>
      <c r="K4231" s="109"/>
      <c r="L4231" s="107" t="str">
        <f>IF(COUNTA('Master Tables'!$A4231:$C4231)=0,"",IF(COUNTA('Master Tables'!$D4231:$E4231,'Master Tables'!$I4231)=3,"Yes","No"))</f>
        <v/>
      </c>
      <c r="M4231" s="107">
        <f>COUNTA('Master Tables'!$D4231:$E4231,'Master Tables'!$I4231)+IF('Master Tables'!$J4231="Yes",1,0)</f>
        <v>0</v>
      </c>
      <c r="N4231" s="108">
        <f>IF('Master Tables'!$M4231&gt;0,4,0)</f>
        <v>0</v>
      </c>
    </row>
    <row r="4232" spans="1:14">
      <c r="A4232" s="109"/>
      <c r="B4232" s="110"/>
      <c r="C4232" s="110"/>
      <c r="D4232" s="110"/>
      <c r="E4232" s="110"/>
      <c r="F4232" s="110"/>
      <c r="G4232" s="110"/>
      <c r="H4232" s="109"/>
      <c r="I4232" s="109"/>
      <c r="J4232" s="109"/>
      <c r="K4232" s="109"/>
      <c r="L4232" s="107" t="str">
        <f>IF(COUNTA('Master Tables'!$A4232:$C4232)=0,"",IF(COUNTA('Master Tables'!$D4232:$E4232,'Master Tables'!$I4232)=3,"Yes","No"))</f>
        <v/>
      </c>
      <c r="M4232" s="107">
        <f>COUNTA('Master Tables'!$D4232:$E4232,'Master Tables'!$I4232)+IF('Master Tables'!$J4232="Yes",1,0)</f>
        <v>0</v>
      </c>
      <c r="N4232" s="108">
        <f>IF('Master Tables'!$M4232&gt;0,4,0)</f>
        <v>0</v>
      </c>
    </row>
    <row r="4233" spans="1:14">
      <c r="A4233" s="109"/>
      <c r="B4233" s="110"/>
      <c r="C4233" s="110"/>
      <c r="D4233" s="110"/>
      <c r="E4233" s="110"/>
      <c r="F4233" s="110"/>
      <c r="G4233" s="110"/>
      <c r="H4233" s="109"/>
      <c r="I4233" s="109"/>
      <c r="J4233" s="109"/>
      <c r="K4233" s="109"/>
      <c r="L4233" s="107" t="str">
        <f>IF(COUNTA('Master Tables'!$A4233:$C4233)=0,"",IF(COUNTA('Master Tables'!$D4233:$E4233,'Master Tables'!$I4233)=3,"Yes","No"))</f>
        <v/>
      </c>
      <c r="M4233" s="107">
        <f>COUNTA('Master Tables'!$D4233:$E4233,'Master Tables'!$I4233)+IF('Master Tables'!$J4233="Yes",1,0)</f>
        <v>0</v>
      </c>
      <c r="N4233" s="108">
        <f>IF('Master Tables'!$M4233&gt;0,4,0)</f>
        <v>0</v>
      </c>
    </row>
    <row r="4234" spans="1:14">
      <c r="A4234" s="109"/>
      <c r="B4234" s="110"/>
      <c r="C4234" s="110"/>
      <c r="D4234" s="110"/>
      <c r="E4234" s="110"/>
      <c r="F4234" s="110"/>
      <c r="G4234" s="110"/>
      <c r="H4234" s="109"/>
      <c r="I4234" s="109"/>
      <c r="J4234" s="109"/>
      <c r="K4234" s="109"/>
      <c r="L4234" s="107" t="str">
        <f>IF(COUNTA('Master Tables'!$A4234:$C4234)=0,"",IF(COUNTA('Master Tables'!$D4234:$E4234,'Master Tables'!$I4234)=3,"Yes","No"))</f>
        <v/>
      </c>
      <c r="M4234" s="107">
        <f>COUNTA('Master Tables'!$D4234:$E4234,'Master Tables'!$I4234)+IF('Master Tables'!$J4234="Yes",1,0)</f>
        <v>0</v>
      </c>
      <c r="N4234" s="108">
        <f>IF('Master Tables'!$M4234&gt;0,4,0)</f>
        <v>0</v>
      </c>
    </row>
    <row r="4235" spans="1:14">
      <c r="A4235" s="109"/>
      <c r="B4235" s="110"/>
      <c r="C4235" s="110"/>
      <c r="D4235" s="110"/>
      <c r="E4235" s="110"/>
      <c r="F4235" s="110"/>
      <c r="G4235" s="110"/>
      <c r="H4235" s="109"/>
      <c r="I4235" s="109"/>
      <c r="J4235" s="109"/>
      <c r="K4235" s="109"/>
      <c r="L4235" s="107" t="str">
        <f>IF(COUNTA('Master Tables'!$A4235:$C4235)=0,"",IF(COUNTA('Master Tables'!$D4235:$E4235,'Master Tables'!$I4235)=3,"Yes","No"))</f>
        <v/>
      </c>
      <c r="M4235" s="107">
        <f>COUNTA('Master Tables'!$D4235:$E4235,'Master Tables'!$I4235)+IF('Master Tables'!$J4235="Yes",1,0)</f>
        <v>0</v>
      </c>
      <c r="N4235" s="108">
        <f>IF('Master Tables'!$M4235&gt;0,4,0)</f>
        <v>0</v>
      </c>
    </row>
    <row r="4236" spans="1:14">
      <c r="A4236" s="109"/>
      <c r="B4236" s="110"/>
      <c r="C4236" s="110"/>
      <c r="D4236" s="110"/>
      <c r="E4236" s="110"/>
      <c r="F4236" s="110"/>
      <c r="G4236" s="110"/>
      <c r="H4236" s="109"/>
      <c r="I4236" s="109"/>
      <c r="J4236" s="109"/>
      <c r="K4236" s="109"/>
      <c r="L4236" s="107" t="str">
        <f>IF(COUNTA('Master Tables'!$A4236:$C4236)=0,"",IF(COUNTA('Master Tables'!$D4236:$E4236,'Master Tables'!$I4236)=3,"Yes","No"))</f>
        <v/>
      </c>
      <c r="M4236" s="107">
        <f>COUNTA('Master Tables'!$D4236:$E4236,'Master Tables'!$I4236)+IF('Master Tables'!$J4236="Yes",1,0)</f>
        <v>0</v>
      </c>
      <c r="N4236" s="108">
        <f>IF('Master Tables'!$M4236&gt;0,4,0)</f>
        <v>0</v>
      </c>
    </row>
    <row r="4237" spans="1:14">
      <c r="A4237" s="109"/>
      <c r="B4237" s="110"/>
      <c r="C4237" s="110"/>
      <c r="D4237" s="110"/>
      <c r="E4237" s="110"/>
      <c r="F4237" s="110"/>
      <c r="G4237" s="110"/>
      <c r="H4237" s="109"/>
      <c r="I4237" s="109"/>
      <c r="J4237" s="109"/>
      <c r="K4237" s="109"/>
      <c r="L4237" s="107" t="str">
        <f>IF(COUNTA('Master Tables'!$A4237:$C4237)=0,"",IF(COUNTA('Master Tables'!$D4237:$E4237,'Master Tables'!$I4237)=3,"Yes","No"))</f>
        <v/>
      </c>
      <c r="M4237" s="107">
        <f>COUNTA('Master Tables'!$D4237:$E4237,'Master Tables'!$I4237)+IF('Master Tables'!$J4237="Yes",1,0)</f>
        <v>0</v>
      </c>
      <c r="N4237" s="108">
        <f>IF('Master Tables'!$M4237&gt;0,4,0)</f>
        <v>0</v>
      </c>
    </row>
    <row r="4238" spans="1:14">
      <c r="A4238" s="109"/>
      <c r="B4238" s="110"/>
      <c r="C4238" s="110"/>
      <c r="D4238" s="110"/>
      <c r="E4238" s="110"/>
      <c r="F4238" s="110"/>
      <c r="G4238" s="110"/>
      <c r="H4238" s="109"/>
      <c r="I4238" s="109"/>
      <c r="J4238" s="109"/>
      <c r="K4238" s="109"/>
      <c r="L4238" s="107" t="str">
        <f>IF(COUNTA('Master Tables'!$A4238:$C4238)=0,"",IF(COUNTA('Master Tables'!$D4238:$E4238,'Master Tables'!$I4238)=3,"Yes","No"))</f>
        <v/>
      </c>
      <c r="M4238" s="107">
        <f>COUNTA('Master Tables'!$D4238:$E4238,'Master Tables'!$I4238)+IF('Master Tables'!$J4238="Yes",1,0)</f>
        <v>0</v>
      </c>
      <c r="N4238" s="108">
        <f>IF('Master Tables'!$M4238&gt;0,4,0)</f>
        <v>0</v>
      </c>
    </row>
    <row r="4239" spans="1:14">
      <c r="A4239" s="109"/>
      <c r="B4239" s="110"/>
      <c r="C4239" s="110"/>
      <c r="D4239" s="110"/>
      <c r="E4239" s="110"/>
      <c r="F4239" s="110"/>
      <c r="G4239" s="110"/>
      <c r="H4239" s="109"/>
      <c r="I4239" s="109"/>
      <c r="J4239" s="109"/>
      <c r="K4239" s="109"/>
      <c r="L4239" s="107" t="str">
        <f>IF(COUNTA('Master Tables'!$A4239:$C4239)=0,"",IF(COUNTA('Master Tables'!$D4239:$E4239,'Master Tables'!$I4239)=3,"Yes","No"))</f>
        <v/>
      </c>
      <c r="M4239" s="107">
        <f>COUNTA('Master Tables'!$D4239:$E4239,'Master Tables'!$I4239)+IF('Master Tables'!$J4239="Yes",1,0)</f>
        <v>0</v>
      </c>
      <c r="N4239" s="108">
        <f>IF('Master Tables'!$M4239&gt;0,4,0)</f>
        <v>0</v>
      </c>
    </row>
    <row r="4240" spans="1:14">
      <c r="A4240" s="109"/>
      <c r="B4240" s="110"/>
      <c r="C4240" s="110"/>
      <c r="D4240" s="110"/>
      <c r="E4240" s="110"/>
      <c r="F4240" s="110"/>
      <c r="G4240" s="110"/>
      <c r="H4240" s="109"/>
      <c r="I4240" s="109"/>
      <c r="J4240" s="109"/>
      <c r="K4240" s="109"/>
      <c r="L4240" s="107" t="str">
        <f>IF(COUNTA('Master Tables'!$A4240:$C4240)=0,"",IF(COUNTA('Master Tables'!$D4240:$E4240,'Master Tables'!$I4240)=3,"Yes","No"))</f>
        <v/>
      </c>
      <c r="M4240" s="107">
        <f>COUNTA('Master Tables'!$D4240:$E4240,'Master Tables'!$I4240)+IF('Master Tables'!$J4240="Yes",1,0)</f>
        <v>0</v>
      </c>
      <c r="N4240" s="108">
        <f>IF('Master Tables'!$M4240&gt;0,4,0)</f>
        <v>0</v>
      </c>
    </row>
    <row r="4241" spans="1:14">
      <c r="A4241" s="109"/>
      <c r="B4241" s="110"/>
      <c r="C4241" s="110"/>
      <c r="D4241" s="110"/>
      <c r="E4241" s="110"/>
      <c r="F4241" s="110"/>
      <c r="G4241" s="110"/>
      <c r="H4241" s="109"/>
      <c r="I4241" s="109"/>
      <c r="J4241" s="109"/>
      <c r="K4241" s="109"/>
      <c r="L4241" s="107" t="str">
        <f>IF(COUNTA('Master Tables'!$A4241:$C4241)=0,"",IF(COUNTA('Master Tables'!$D4241:$E4241,'Master Tables'!$I4241)=3,"Yes","No"))</f>
        <v/>
      </c>
      <c r="M4241" s="107">
        <f>COUNTA('Master Tables'!$D4241:$E4241,'Master Tables'!$I4241)+IF('Master Tables'!$J4241="Yes",1,0)</f>
        <v>0</v>
      </c>
      <c r="N4241" s="108">
        <f>IF('Master Tables'!$M4241&gt;0,4,0)</f>
        <v>0</v>
      </c>
    </row>
    <row r="4242" spans="1:14">
      <c r="A4242" s="109"/>
      <c r="B4242" s="110"/>
      <c r="C4242" s="110"/>
      <c r="D4242" s="110"/>
      <c r="E4242" s="110"/>
      <c r="F4242" s="110"/>
      <c r="G4242" s="110"/>
      <c r="H4242" s="109"/>
      <c r="I4242" s="109"/>
      <c r="J4242" s="109"/>
      <c r="K4242" s="109"/>
      <c r="L4242" s="107" t="str">
        <f>IF(COUNTA('Master Tables'!$A4242:$C4242)=0,"",IF(COUNTA('Master Tables'!$D4242:$E4242,'Master Tables'!$I4242)=3,"Yes","No"))</f>
        <v/>
      </c>
      <c r="M4242" s="107">
        <f>COUNTA('Master Tables'!$D4242:$E4242,'Master Tables'!$I4242)+IF('Master Tables'!$J4242="Yes",1,0)</f>
        <v>0</v>
      </c>
      <c r="N4242" s="108">
        <f>IF('Master Tables'!$M4242&gt;0,4,0)</f>
        <v>0</v>
      </c>
    </row>
    <row r="4243" spans="1:14">
      <c r="A4243" s="109"/>
      <c r="B4243" s="110"/>
      <c r="C4243" s="110"/>
      <c r="D4243" s="110"/>
      <c r="E4243" s="110"/>
      <c r="F4243" s="110"/>
      <c r="G4243" s="110"/>
      <c r="H4243" s="109"/>
      <c r="I4243" s="109"/>
      <c r="J4243" s="109"/>
      <c r="K4243" s="109"/>
      <c r="L4243" s="107" t="str">
        <f>IF(COUNTA('Master Tables'!$A4243:$C4243)=0,"",IF(COUNTA('Master Tables'!$D4243:$E4243,'Master Tables'!$I4243)=3,"Yes","No"))</f>
        <v/>
      </c>
      <c r="M4243" s="107">
        <f>COUNTA('Master Tables'!$D4243:$E4243,'Master Tables'!$I4243)+IF('Master Tables'!$J4243="Yes",1,0)</f>
        <v>0</v>
      </c>
      <c r="N4243" s="108">
        <f>IF('Master Tables'!$M4243&gt;0,4,0)</f>
        <v>0</v>
      </c>
    </row>
    <row r="4244" spans="1:14">
      <c r="A4244" s="109"/>
      <c r="B4244" s="110"/>
      <c r="C4244" s="110"/>
      <c r="D4244" s="110"/>
      <c r="E4244" s="110"/>
      <c r="F4244" s="110"/>
      <c r="G4244" s="110"/>
      <c r="H4244" s="109"/>
      <c r="I4244" s="109"/>
      <c r="J4244" s="109"/>
      <c r="K4244" s="109"/>
      <c r="L4244" s="107" t="str">
        <f>IF(COUNTA('Master Tables'!$A4244:$C4244)=0,"",IF(COUNTA('Master Tables'!$D4244:$E4244,'Master Tables'!$I4244)=3,"Yes","No"))</f>
        <v/>
      </c>
      <c r="M4244" s="107">
        <f>COUNTA('Master Tables'!$D4244:$E4244,'Master Tables'!$I4244)+IF('Master Tables'!$J4244="Yes",1,0)</f>
        <v>0</v>
      </c>
      <c r="N4244" s="108">
        <f>IF('Master Tables'!$M4244&gt;0,4,0)</f>
        <v>0</v>
      </c>
    </row>
    <row r="4245" spans="1:14">
      <c r="A4245" s="109"/>
      <c r="B4245" s="110"/>
      <c r="C4245" s="110"/>
      <c r="D4245" s="110"/>
      <c r="E4245" s="110"/>
      <c r="F4245" s="110"/>
      <c r="G4245" s="110"/>
      <c r="H4245" s="109"/>
      <c r="I4245" s="109"/>
      <c r="J4245" s="109"/>
      <c r="K4245" s="109"/>
      <c r="L4245" s="107" t="str">
        <f>IF(COUNTA('Master Tables'!$A4245:$C4245)=0,"",IF(COUNTA('Master Tables'!$D4245:$E4245,'Master Tables'!$I4245)=3,"Yes","No"))</f>
        <v/>
      </c>
      <c r="M4245" s="107">
        <f>COUNTA('Master Tables'!$D4245:$E4245,'Master Tables'!$I4245)+IF('Master Tables'!$J4245="Yes",1,0)</f>
        <v>0</v>
      </c>
      <c r="N4245" s="108">
        <f>IF('Master Tables'!$M4245&gt;0,4,0)</f>
        <v>0</v>
      </c>
    </row>
    <row r="4246" spans="1:14">
      <c r="A4246" s="109"/>
      <c r="B4246" s="110"/>
      <c r="C4246" s="110"/>
      <c r="D4246" s="110"/>
      <c r="E4246" s="110"/>
      <c r="F4246" s="110"/>
      <c r="G4246" s="110"/>
      <c r="H4246" s="109"/>
      <c r="I4246" s="109"/>
      <c r="J4246" s="109"/>
      <c r="K4246" s="109"/>
      <c r="L4246" s="107" t="str">
        <f>IF(COUNTA('Master Tables'!$A4246:$C4246)=0,"",IF(COUNTA('Master Tables'!$D4246:$E4246,'Master Tables'!$I4246)=3,"Yes","No"))</f>
        <v/>
      </c>
      <c r="M4246" s="107">
        <f>COUNTA('Master Tables'!$D4246:$E4246,'Master Tables'!$I4246)+IF('Master Tables'!$J4246="Yes",1,0)</f>
        <v>0</v>
      </c>
      <c r="N4246" s="108">
        <f>IF('Master Tables'!$M4246&gt;0,4,0)</f>
        <v>0</v>
      </c>
    </row>
    <row r="4247" spans="1:14">
      <c r="A4247" s="109"/>
      <c r="B4247" s="110"/>
      <c r="C4247" s="110"/>
      <c r="D4247" s="110"/>
      <c r="E4247" s="110"/>
      <c r="F4247" s="110"/>
      <c r="G4247" s="110"/>
      <c r="H4247" s="109"/>
      <c r="I4247" s="109"/>
      <c r="J4247" s="109"/>
      <c r="K4247" s="109"/>
      <c r="L4247" s="107" t="str">
        <f>IF(COUNTA('Master Tables'!$A4247:$C4247)=0,"",IF(COUNTA('Master Tables'!$D4247:$E4247,'Master Tables'!$I4247)=3,"Yes","No"))</f>
        <v/>
      </c>
      <c r="M4247" s="107">
        <f>COUNTA('Master Tables'!$D4247:$E4247,'Master Tables'!$I4247)+IF('Master Tables'!$J4247="Yes",1,0)</f>
        <v>0</v>
      </c>
      <c r="N4247" s="108">
        <f>IF('Master Tables'!$M4247&gt;0,4,0)</f>
        <v>0</v>
      </c>
    </row>
    <row r="4248" spans="1:14">
      <c r="A4248" s="109"/>
      <c r="B4248" s="110"/>
      <c r="C4248" s="110"/>
      <c r="D4248" s="110"/>
      <c r="E4248" s="110"/>
      <c r="F4248" s="110"/>
      <c r="G4248" s="110"/>
      <c r="H4248" s="109"/>
      <c r="I4248" s="109"/>
      <c r="J4248" s="109"/>
      <c r="K4248" s="109"/>
      <c r="L4248" s="107" t="str">
        <f>IF(COUNTA('Master Tables'!$A4248:$C4248)=0,"",IF(COUNTA('Master Tables'!$D4248:$E4248,'Master Tables'!$I4248)=3,"Yes","No"))</f>
        <v/>
      </c>
      <c r="M4248" s="107">
        <f>COUNTA('Master Tables'!$D4248:$E4248,'Master Tables'!$I4248)+IF('Master Tables'!$J4248="Yes",1,0)</f>
        <v>0</v>
      </c>
      <c r="N4248" s="108">
        <f>IF('Master Tables'!$M4248&gt;0,4,0)</f>
        <v>0</v>
      </c>
    </row>
    <row r="4249" spans="1:14">
      <c r="A4249" s="109"/>
      <c r="B4249" s="110"/>
      <c r="C4249" s="110"/>
      <c r="D4249" s="110"/>
      <c r="E4249" s="110"/>
      <c r="F4249" s="110"/>
      <c r="G4249" s="110"/>
      <c r="H4249" s="109"/>
      <c r="I4249" s="109"/>
      <c r="J4249" s="109"/>
      <c r="K4249" s="109"/>
      <c r="L4249" s="107" t="str">
        <f>IF(COUNTA('Master Tables'!$A4249:$C4249)=0,"",IF(COUNTA('Master Tables'!$D4249:$E4249,'Master Tables'!$I4249)=3,"Yes","No"))</f>
        <v/>
      </c>
      <c r="M4249" s="107">
        <f>COUNTA('Master Tables'!$D4249:$E4249,'Master Tables'!$I4249)+IF('Master Tables'!$J4249="Yes",1,0)</f>
        <v>0</v>
      </c>
      <c r="N4249" s="108">
        <f>IF('Master Tables'!$M4249&gt;0,4,0)</f>
        <v>0</v>
      </c>
    </row>
    <row r="4250" spans="1:14">
      <c r="A4250" s="109"/>
      <c r="B4250" s="110"/>
      <c r="C4250" s="110"/>
      <c r="D4250" s="110"/>
      <c r="E4250" s="110"/>
      <c r="F4250" s="110"/>
      <c r="G4250" s="110"/>
      <c r="H4250" s="109"/>
      <c r="I4250" s="109"/>
      <c r="J4250" s="109"/>
      <c r="K4250" s="109"/>
      <c r="L4250" s="107" t="str">
        <f>IF(COUNTA('Master Tables'!$A4250:$C4250)=0,"",IF(COUNTA('Master Tables'!$D4250:$E4250,'Master Tables'!$I4250)=3,"Yes","No"))</f>
        <v/>
      </c>
      <c r="M4250" s="107">
        <f>COUNTA('Master Tables'!$D4250:$E4250,'Master Tables'!$I4250)+IF('Master Tables'!$J4250="Yes",1,0)</f>
        <v>0</v>
      </c>
      <c r="N4250" s="108">
        <f>IF('Master Tables'!$M4250&gt;0,4,0)</f>
        <v>0</v>
      </c>
    </row>
    <row r="4251" spans="1:14">
      <c r="A4251" s="109"/>
      <c r="B4251" s="110"/>
      <c r="C4251" s="110"/>
      <c r="D4251" s="110"/>
      <c r="E4251" s="110"/>
      <c r="F4251" s="110"/>
      <c r="G4251" s="110"/>
      <c r="H4251" s="109"/>
      <c r="I4251" s="109"/>
      <c r="J4251" s="109"/>
      <c r="K4251" s="109"/>
      <c r="L4251" s="107" t="str">
        <f>IF(COUNTA('Master Tables'!$A4251:$C4251)=0,"",IF(COUNTA('Master Tables'!$D4251:$E4251,'Master Tables'!$I4251)=3,"Yes","No"))</f>
        <v/>
      </c>
      <c r="M4251" s="107">
        <f>COUNTA('Master Tables'!$D4251:$E4251,'Master Tables'!$I4251)+IF('Master Tables'!$J4251="Yes",1,0)</f>
        <v>0</v>
      </c>
      <c r="N4251" s="108">
        <f>IF('Master Tables'!$M4251&gt;0,4,0)</f>
        <v>0</v>
      </c>
    </row>
    <row r="4252" spans="1:14">
      <c r="A4252" s="109"/>
      <c r="B4252" s="110"/>
      <c r="C4252" s="110"/>
      <c r="D4252" s="110"/>
      <c r="E4252" s="110"/>
      <c r="F4252" s="110"/>
      <c r="G4252" s="110"/>
      <c r="H4252" s="109"/>
      <c r="I4252" s="109"/>
      <c r="J4252" s="109"/>
      <c r="K4252" s="109"/>
      <c r="L4252" s="107" t="str">
        <f>IF(COUNTA('Master Tables'!$A4252:$C4252)=0,"",IF(COUNTA('Master Tables'!$D4252:$E4252,'Master Tables'!$I4252)=3,"Yes","No"))</f>
        <v/>
      </c>
      <c r="M4252" s="107">
        <f>COUNTA('Master Tables'!$D4252:$E4252,'Master Tables'!$I4252)+IF('Master Tables'!$J4252="Yes",1,0)</f>
        <v>0</v>
      </c>
      <c r="N4252" s="108">
        <f>IF('Master Tables'!$M4252&gt;0,4,0)</f>
        <v>0</v>
      </c>
    </row>
    <row r="4253" spans="1:14">
      <c r="A4253" s="109"/>
      <c r="B4253" s="110"/>
      <c r="C4253" s="110"/>
      <c r="D4253" s="110"/>
      <c r="E4253" s="110"/>
      <c r="F4253" s="110"/>
      <c r="G4253" s="110"/>
      <c r="H4253" s="109"/>
      <c r="I4253" s="109"/>
      <c r="J4253" s="109"/>
      <c r="K4253" s="109"/>
      <c r="L4253" s="107" t="str">
        <f>IF(COUNTA('Master Tables'!$A4253:$C4253)=0,"",IF(COUNTA('Master Tables'!$D4253:$E4253,'Master Tables'!$I4253)=3,"Yes","No"))</f>
        <v/>
      </c>
      <c r="M4253" s="107">
        <f>COUNTA('Master Tables'!$D4253:$E4253,'Master Tables'!$I4253)+IF('Master Tables'!$J4253="Yes",1,0)</f>
        <v>0</v>
      </c>
      <c r="N4253" s="108">
        <f>IF('Master Tables'!$M4253&gt;0,4,0)</f>
        <v>0</v>
      </c>
    </row>
    <row r="4254" spans="1:14">
      <c r="A4254" s="109"/>
      <c r="B4254" s="110"/>
      <c r="C4254" s="110"/>
      <c r="D4254" s="110"/>
      <c r="E4254" s="110"/>
      <c r="F4254" s="110"/>
      <c r="G4254" s="110"/>
      <c r="H4254" s="109"/>
      <c r="I4254" s="109"/>
      <c r="J4254" s="109"/>
      <c r="K4254" s="109"/>
      <c r="L4254" s="107" t="str">
        <f>IF(COUNTA('Master Tables'!$A4254:$C4254)=0,"",IF(COUNTA('Master Tables'!$D4254:$E4254,'Master Tables'!$I4254)=3,"Yes","No"))</f>
        <v/>
      </c>
      <c r="M4254" s="107">
        <f>COUNTA('Master Tables'!$D4254:$E4254,'Master Tables'!$I4254)+IF('Master Tables'!$J4254="Yes",1,0)</f>
        <v>0</v>
      </c>
      <c r="N4254" s="108">
        <f>IF('Master Tables'!$M4254&gt;0,4,0)</f>
        <v>0</v>
      </c>
    </row>
    <row r="4255" spans="1:14">
      <c r="A4255" s="109"/>
      <c r="B4255" s="110"/>
      <c r="C4255" s="110"/>
      <c r="D4255" s="110"/>
      <c r="E4255" s="110"/>
      <c r="F4255" s="110"/>
      <c r="G4255" s="110"/>
      <c r="H4255" s="109"/>
      <c r="I4255" s="109"/>
      <c r="J4255" s="109"/>
      <c r="K4255" s="109"/>
      <c r="L4255" s="107" t="str">
        <f>IF(COUNTA('Master Tables'!$A4255:$C4255)=0,"",IF(COUNTA('Master Tables'!$D4255:$E4255,'Master Tables'!$I4255)=3,"Yes","No"))</f>
        <v/>
      </c>
      <c r="M4255" s="107">
        <f>COUNTA('Master Tables'!$D4255:$E4255,'Master Tables'!$I4255)+IF('Master Tables'!$J4255="Yes",1,0)</f>
        <v>0</v>
      </c>
      <c r="N4255" s="108">
        <f>IF('Master Tables'!$M4255&gt;0,4,0)</f>
        <v>0</v>
      </c>
    </row>
    <row r="4256" spans="1:14">
      <c r="A4256" s="109"/>
      <c r="B4256" s="110"/>
      <c r="C4256" s="110"/>
      <c r="D4256" s="110"/>
      <c r="E4256" s="110"/>
      <c r="F4256" s="110"/>
      <c r="G4256" s="110"/>
      <c r="H4256" s="109"/>
      <c r="I4256" s="109"/>
      <c r="J4256" s="109"/>
      <c r="K4256" s="109"/>
      <c r="L4256" s="107" t="str">
        <f>IF(COUNTA('Master Tables'!$A4256:$C4256)=0,"",IF(COUNTA('Master Tables'!$D4256:$E4256,'Master Tables'!$I4256)=3,"Yes","No"))</f>
        <v/>
      </c>
      <c r="M4256" s="107">
        <f>COUNTA('Master Tables'!$D4256:$E4256,'Master Tables'!$I4256)+IF('Master Tables'!$J4256="Yes",1,0)</f>
        <v>0</v>
      </c>
      <c r="N4256" s="108">
        <f>IF('Master Tables'!$M4256&gt;0,4,0)</f>
        <v>0</v>
      </c>
    </row>
    <row r="4257" spans="1:14">
      <c r="A4257" s="109"/>
      <c r="B4257" s="110"/>
      <c r="C4257" s="110"/>
      <c r="D4257" s="110"/>
      <c r="E4257" s="110"/>
      <c r="F4257" s="110"/>
      <c r="G4257" s="110"/>
      <c r="H4257" s="109"/>
      <c r="I4257" s="109"/>
      <c r="J4257" s="109"/>
      <c r="K4257" s="109"/>
      <c r="L4257" s="107" t="str">
        <f>IF(COUNTA('Master Tables'!$A4257:$C4257)=0,"",IF(COUNTA('Master Tables'!$D4257:$E4257,'Master Tables'!$I4257)=3,"Yes","No"))</f>
        <v/>
      </c>
      <c r="M4257" s="107">
        <f>COUNTA('Master Tables'!$D4257:$E4257,'Master Tables'!$I4257)+IF('Master Tables'!$J4257="Yes",1,0)</f>
        <v>0</v>
      </c>
      <c r="N4257" s="108">
        <f>IF('Master Tables'!$M4257&gt;0,4,0)</f>
        <v>0</v>
      </c>
    </row>
    <row r="4258" spans="1:14">
      <c r="A4258" s="109"/>
      <c r="B4258" s="110"/>
      <c r="C4258" s="110"/>
      <c r="D4258" s="110"/>
      <c r="E4258" s="110"/>
      <c r="F4258" s="110"/>
      <c r="G4258" s="110"/>
      <c r="H4258" s="109"/>
      <c r="I4258" s="109"/>
      <c r="J4258" s="109"/>
      <c r="K4258" s="109"/>
      <c r="L4258" s="107" t="str">
        <f>IF(COUNTA('Master Tables'!$A4258:$C4258)=0,"",IF(COUNTA('Master Tables'!$D4258:$E4258,'Master Tables'!$I4258)=3,"Yes","No"))</f>
        <v/>
      </c>
      <c r="M4258" s="107">
        <f>COUNTA('Master Tables'!$D4258:$E4258,'Master Tables'!$I4258)+IF('Master Tables'!$J4258="Yes",1,0)</f>
        <v>0</v>
      </c>
      <c r="N4258" s="108">
        <f>IF('Master Tables'!$M4258&gt;0,4,0)</f>
        <v>0</v>
      </c>
    </row>
    <row r="4259" spans="1:14">
      <c r="A4259" s="109"/>
      <c r="B4259" s="110"/>
      <c r="C4259" s="110"/>
      <c r="D4259" s="110"/>
      <c r="E4259" s="110"/>
      <c r="F4259" s="110"/>
      <c r="G4259" s="110"/>
      <c r="H4259" s="109"/>
      <c r="I4259" s="109"/>
      <c r="J4259" s="109"/>
      <c r="K4259" s="109"/>
      <c r="L4259" s="107" t="str">
        <f>IF(COUNTA('Master Tables'!$A4259:$C4259)=0,"",IF(COUNTA('Master Tables'!$D4259:$E4259,'Master Tables'!$I4259)=3,"Yes","No"))</f>
        <v/>
      </c>
      <c r="M4259" s="107">
        <f>COUNTA('Master Tables'!$D4259:$E4259,'Master Tables'!$I4259)+IF('Master Tables'!$J4259="Yes",1,0)</f>
        <v>0</v>
      </c>
      <c r="N4259" s="108">
        <f>IF('Master Tables'!$M4259&gt;0,4,0)</f>
        <v>0</v>
      </c>
    </row>
    <row r="4260" spans="1:14">
      <c r="A4260" s="109"/>
      <c r="B4260" s="110"/>
      <c r="C4260" s="110"/>
      <c r="D4260" s="110"/>
      <c r="E4260" s="110"/>
      <c r="F4260" s="110"/>
      <c r="G4260" s="110"/>
      <c r="H4260" s="109"/>
      <c r="I4260" s="109"/>
      <c r="J4260" s="109"/>
      <c r="K4260" s="109"/>
      <c r="L4260" s="107" t="str">
        <f>IF(COUNTA('Master Tables'!$A4260:$C4260)=0,"",IF(COUNTA('Master Tables'!$D4260:$E4260,'Master Tables'!$I4260)=3,"Yes","No"))</f>
        <v/>
      </c>
      <c r="M4260" s="107">
        <f>COUNTA('Master Tables'!$D4260:$E4260,'Master Tables'!$I4260)+IF('Master Tables'!$J4260="Yes",1,0)</f>
        <v>0</v>
      </c>
      <c r="N4260" s="108">
        <f>IF('Master Tables'!$M4260&gt;0,4,0)</f>
        <v>0</v>
      </c>
    </row>
    <row r="4261" spans="1:14">
      <c r="A4261" s="109"/>
      <c r="B4261" s="110"/>
      <c r="C4261" s="110"/>
      <c r="D4261" s="110"/>
      <c r="E4261" s="110"/>
      <c r="F4261" s="110"/>
      <c r="G4261" s="110"/>
      <c r="H4261" s="109"/>
      <c r="I4261" s="109"/>
      <c r="J4261" s="109"/>
      <c r="K4261" s="109"/>
      <c r="L4261" s="107" t="str">
        <f>IF(COUNTA('Master Tables'!$A4261:$C4261)=0,"",IF(COUNTA('Master Tables'!$D4261:$E4261,'Master Tables'!$I4261)=3,"Yes","No"))</f>
        <v/>
      </c>
      <c r="M4261" s="107">
        <f>COUNTA('Master Tables'!$D4261:$E4261,'Master Tables'!$I4261)+IF('Master Tables'!$J4261="Yes",1,0)</f>
        <v>0</v>
      </c>
      <c r="N4261" s="108">
        <f>IF('Master Tables'!$M4261&gt;0,4,0)</f>
        <v>0</v>
      </c>
    </row>
    <row r="4262" spans="1:14">
      <c r="A4262" s="109"/>
      <c r="B4262" s="110"/>
      <c r="C4262" s="110"/>
      <c r="D4262" s="110"/>
      <c r="E4262" s="110"/>
      <c r="F4262" s="110"/>
      <c r="G4262" s="110"/>
      <c r="H4262" s="109"/>
      <c r="I4262" s="109"/>
      <c r="J4262" s="109"/>
      <c r="K4262" s="109"/>
      <c r="L4262" s="107" t="str">
        <f>IF(COUNTA('Master Tables'!$A4262:$C4262)=0,"",IF(COUNTA('Master Tables'!$D4262:$E4262,'Master Tables'!$I4262)=3,"Yes","No"))</f>
        <v/>
      </c>
      <c r="M4262" s="107">
        <f>COUNTA('Master Tables'!$D4262:$E4262,'Master Tables'!$I4262)+IF('Master Tables'!$J4262="Yes",1,0)</f>
        <v>0</v>
      </c>
      <c r="N4262" s="108">
        <f>IF('Master Tables'!$M4262&gt;0,4,0)</f>
        <v>0</v>
      </c>
    </row>
    <row r="4263" spans="1:14">
      <c r="A4263" s="109"/>
      <c r="B4263" s="110"/>
      <c r="C4263" s="110"/>
      <c r="D4263" s="110"/>
      <c r="E4263" s="110"/>
      <c r="F4263" s="110"/>
      <c r="G4263" s="110"/>
      <c r="H4263" s="109"/>
      <c r="I4263" s="109"/>
      <c r="J4263" s="109"/>
      <c r="K4263" s="109"/>
      <c r="L4263" s="107" t="str">
        <f>IF(COUNTA('Master Tables'!$A4263:$C4263)=0,"",IF(COUNTA('Master Tables'!$D4263:$E4263,'Master Tables'!$I4263)=3,"Yes","No"))</f>
        <v/>
      </c>
      <c r="M4263" s="107">
        <f>COUNTA('Master Tables'!$D4263:$E4263,'Master Tables'!$I4263)+IF('Master Tables'!$J4263="Yes",1,0)</f>
        <v>0</v>
      </c>
      <c r="N4263" s="108">
        <f>IF('Master Tables'!$M4263&gt;0,4,0)</f>
        <v>0</v>
      </c>
    </row>
    <row r="4264" spans="1:14">
      <c r="A4264" s="109"/>
      <c r="B4264" s="110"/>
      <c r="C4264" s="110"/>
      <c r="D4264" s="110"/>
      <c r="E4264" s="110"/>
      <c r="F4264" s="110"/>
      <c r="G4264" s="110"/>
      <c r="H4264" s="109"/>
      <c r="I4264" s="109"/>
      <c r="J4264" s="109"/>
      <c r="K4264" s="109"/>
      <c r="L4264" s="107" t="str">
        <f>IF(COUNTA('Master Tables'!$A4264:$C4264)=0,"",IF(COUNTA('Master Tables'!$D4264:$E4264,'Master Tables'!$I4264)=3,"Yes","No"))</f>
        <v/>
      </c>
      <c r="M4264" s="107">
        <f>COUNTA('Master Tables'!$D4264:$E4264,'Master Tables'!$I4264)+IF('Master Tables'!$J4264="Yes",1,0)</f>
        <v>0</v>
      </c>
      <c r="N4264" s="108">
        <f>IF('Master Tables'!$M4264&gt;0,4,0)</f>
        <v>0</v>
      </c>
    </row>
    <row r="4265" spans="1:14">
      <c r="A4265" s="109"/>
      <c r="B4265" s="110"/>
      <c r="C4265" s="110"/>
      <c r="D4265" s="110"/>
      <c r="E4265" s="110"/>
      <c r="F4265" s="110"/>
      <c r="G4265" s="110"/>
      <c r="H4265" s="109"/>
      <c r="I4265" s="109"/>
      <c r="J4265" s="109"/>
      <c r="K4265" s="109"/>
      <c r="L4265" s="107" t="str">
        <f>IF(COUNTA('Master Tables'!$A4265:$C4265)=0,"",IF(COUNTA('Master Tables'!$D4265:$E4265,'Master Tables'!$I4265)=3,"Yes","No"))</f>
        <v/>
      </c>
      <c r="M4265" s="107">
        <f>COUNTA('Master Tables'!$D4265:$E4265,'Master Tables'!$I4265)+IF('Master Tables'!$J4265="Yes",1,0)</f>
        <v>0</v>
      </c>
      <c r="N4265" s="108">
        <f>IF('Master Tables'!$M4265&gt;0,4,0)</f>
        <v>0</v>
      </c>
    </row>
    <row r="4266" spans="1:14">
      <c r="A4266" s="109"/>
      <c r="B4266" s="110"/>
      <c r="C4266" s="110"/>
      <c r="D4266" s="110"/>
      <c r="E4266" s="110"/>
      <c r="F4266" s="110"/>
      <c r="G4266" s="110"/>
      <c r="H4266" s="109"/>
      <c r="I4266" s="109"/>
      <c r="J4266" s="109"/>
      <c r="K4266" s="109"/>
      <c r="L4266" s="107" t="str">
        <f>IF(COUNTA('Master Tables'!$A4266:$C4266)=0,"",IF(COUNTA('Master Tables'!$D4266:$E4266,'Master Tables'!$I4266)=3,"Yes","No"))</f>
        <v/>
      </c>
      <c r="M4266" s="107">
        <f>COUNTA('Master Tables'!$D4266:$E4266,'Master Tables'!$I4266)+IF('Master Tables'!$J4266="Yes",1,0)</f>
        <v>0</v>
      </c>
      <c r="N4266" s="108">
        <f>IF('Master Tables'!$M4266&gt;0,4,0)</f>
        <v>0</v>
      </c>
    </row>
    <row r="4267" spans="1:14">
      <c r="A4267" s="109"/>
      <c r="B4267" s="110"/>
      <c r="C4267" s="110"/>
      <c r="D4267" s="110"/>
      <c r="E4267" s="110"/>
      <c r="F4267" s="110"/>
      <c r="G4267" s="110"/>
      <c r="H4267" s="109"/>
      <c r="I4267" s="109"/>
      <c r="J4267" s="109"/>
      <c r="K4267" s="109"/>
      <c r="L4267" s="107" t="str">
        <f>IF(COUNTA('Master Tables'!$A4267:$C4267)=0,"",IF(COUNTA('Master Tables'!$D4267:$E4267,'Master Tables'!$I4267)=3,"Yes","No"))</f>
        <v/>
      </c>
      <c r="M4267" s="107">
        <f>COUNTA('Master Tables'!$D4267:$E4267,'Master Tables'!$I4267)+IF('Master Tables'!$J4267="Yes",1,0)</f>
        <v>0</v>
      </c>
      <c r="N4267" s="108">
        <f>IF('Master Tables'!$M4267&gt;0,4,0)</f>
        <v>0</v>
      </c>
    </row>
    <row r="4268" spans="1:14">
      <c r="A4268" s="109"/>
      <c r="B4268" s="110"/>
      <c r="C4268" s="110"/>
      <c r="D4268" s="110"/>
      <c r="E4268" s="110"/>
      <c r="F4268" s="110"/>
      <c r="G4268" s="110"/>
      <c r="H4268" s="109"/>
      <c r="I4268" s="109"/>
      <c r="J4268" s="109"/>
      <c r="K4268" s="109"/>
      <c r="L4268" s="107" t="str">
        <f>IF(COUNTA('Master Tables'!$A4268:$C4268)=0,"",IF(COUNTA('Master Tables'!$D4268:$E4268,'Master Tables'!$I4268)=3,"Yes","No"))</f>
        <v/>
      </c>
      <c r="M4268" s="107">
        <f>COUNTA('Master Tables'!$D4268:$E4268,'Master Tables'!$I4268)+IF('Master Tables'!$J4268="Yes",1,0)</f>
        <v>0</v>
      </c>
      <c r="N4268" s="108">
        <f>IF('Master Tables'!$M4268&gt;0,4,0)</f>
        <v>0</v>
      </c>
    </row>
    <row r="4269" spans="1:14">
      <c r="A4269" s="109"/>
      <c r="B4269" s="110"/>
      <c r="C4269" s="110"/>
      <c r="D4269" s="110"/>
      <c r="E4269" s="110"/>
      <c r="F4269" s="110"/>
      <c r="G4269" s="110"/>
      <c r="H4269" s="109"/>
      <c r="I4269" s="109"/>
      <c r="J4269" s="109"/>
      <c r="K4269" s="109"/>
      <c r="L4269" s="107" t="str">
        <f>IF(COUNTA('Master Tables'!$A4269:$C4269)=0,"",IF(COUNTA('Master Tables'!$D4269:$E4269,'Master Tables'!$I4269)=3,"Yes","No"))</f>
        <v/>
      </c>
      <c r="M4269" s="107">
        <f>COUNTA('Master Tables'!$D4269:$E4269,'Master Tables'!$I4269)+IF('Master Tables'!$J4269="Yes",1,0)</f>
        <v>0</v>
      </c>
      <c r="N4269" s="108">
        <f>IF('Master Tables'!$M4269&gt;0,4,0)</f>
        <v>0</v>
      </c>
    </row>
    <row r="4270" spans="1:14">
      <c r="A4270" s="109"/>
      <c r="B4270" s="110"/>
      <c r="C4270" s="110"/>
      <c r="D4270" s="110"/>
      <c r="E4270" s="110"/>
      <c r="F4270" s="110"/>
      <c r="G4270" s="110"/>
      <c r="H4270" s="109"/>
      <c r="I4270" s="109"/>
      <c r="J4270" s="109"/>
      <c r="K4270" s="109"/>
      <c r="L4270" s="107" t="str">
        <f>IF(COUNTA('Master Tables'!$A4270:$C4270)=0,"",IF(COUNTA('Master Tables'!$D4270:$E4270,'Master Tables'!$I4270)=3,"Yes","No"))</f>
        <v/>
      </c>
      <c r="M4270" s="107">
        <f>COUNTA('Master Tables'!$D4270:$E4270,'Master Tables'!$I4270)+IF('Master Tables'!$J4270="Yes",1,0)</f>
        <v>0</v>
      </c>
      <c r="N4270" s="108">
        <f>IF('Master Tables'!$M4270&gt;0,4,0)</f>
        <v>0</v>
      </c>
    </row>
    <row r="4271" spans="1:14">
      <c r="A4271" s="109"/>
      <c r="B4271" s="110"/>
      <c r="C4271" s="110"/>
      <c r="D4271" s="110"/>
      <c r="E4271" s="110"/>
      <c r="F4271" s="110"/>
      <c r="G4271" s="110"/>
      <c r="H4271" s="109"/>
      <c r="I4271" s="109"/>
      <c r="J4271" s="109"/>
      <c r="K4271" s="109"/>
      <c r="L4271" s="107" t="str">
        <f>IF(COUNTA('Master Tables'!$A4271:$C4271)=0,"",IF(COUNTA('Master Tables'!$D4271:$E4271,'Master Tables'!$I4271)=3,"Yes","No"))</f>
        <v/>
      </c>
      <c r="M4271" s="107">
        <f>COUNTA('Master Tables'!$D4271:$E4271,'Master Tables'!$I4271)+IF('Master Tables'!$J4271="Yes",1,0)</f>
        <v>0</v>
      </c>
      <c r="N4271" s="108">
        <f>IF('Master Tables'!$M4271&gt;0,4,0)</f>
        <v>0</v>
      </c>
    </row>
    <row r="4272" spans="1:14">
      <c r="A4272" s="109"/>
      <c r="B4272" s="110"/>
      <c r="C4272" s="110"/>
      <c r="D4272" s="110"/>
      <c r="E4272" s="110"/>
      <c r="F4272" s="110"/>
      <c r="G4272" s="110"/>
      <c r="H4272" s="109"/>
      <c r="I4272" s="109"/>
      <c r="J4272" s="109"/>
      <c r="K4272" s="109"/>
      <c r="L4272" s="107" t="str">
        <f>IF(COUNTA('Master Tables'!$A4272:$C4272)=0,"",IF(COUNTA('Master Tables'!$D4272:$E4272,'Master Tables'!$I4272)=3,"Yes","No"))</f>
        <v/>
      </c>
      <c r="M4272" s="107">
        <f>COUNTA('Master Tables'!$D4272:$E4272,'Master Tables'!$I4272)+IF('Master Tables'!$J4272="Yes",1,0)</f>
        <v>0</v>
      </c>
      <c r="N4272" s="108">
        <f>IF('Master Tables'!$M4272&gt;0,4,0)</f>
        <v>0</v>
      </c>
    </row>
    <row r="4273" spans="1:14">
      <c r="A4273" s="109"/>
      <c r="B4273" s="110"/>
      <c r="C4273" s="110"/>
      <c r="D4273" s="110"/>
      <c r="E4273" s="110"/>
      <c r="F4273" s="110"/>
      <c r="G4273" s="110"/>
      <c r="H4273" s="109"/>
      <c r="I4273" s="109"/>
      <c r="J4273" s="109"/>
      <c r="K4273" s="109"/>
      <c r="L4273" s="107" t="str">
        <f>IF(COUNTA('Master Tables'!$A4273:$C4273)=0,"",IF(COUNTA('Master Tables'!$D4273:$E4273,'Master Tables'!$I4273)=3,"Yes","No"))</f>
        <v/>
      </c>
      <c r="M4273" s="107">
        <f>COUNTA('Master Tables'!$D4273:$E4273,'Master Tables'!$I4273)+IF('Master Tables'!$J4273="Yes",1,0)</f>
        <v>0</v>
      </c>
      <c r="N4273" s="108">
        <f>IF('Master Tables'!$M4273&gt;0,4,0)</f>
        <v>0</v>
      </c>
    </row>
    <row r="4274" spans="1:14">
      <c r="A4274" s="109"/>
      <c r="B4274" s="110"/>
      <c r="C4274" s="110"/>
      <c r="D4274" s="110"/>
      <c r="E4274" s="110"/>
      <c r="F4274" s="110"/>
      <c r="G4274" s="110"/>
      <c r="H4274" s="109"/>
      <c r="I4274" s="109"/>
      <c r="J4274" s="109"/>
      <c r="K4274" s="109"/>
      <c r="L4274" s="107" t="str">
        <f>IF(COUNTA('Master Tables'!$A4274:$C4274)=0,"",IF(COUNTA('Master Tables'!$D4274:$E4274,'Master Tables'!$I4274)=3,"Yes","No"))</f>
        <v/>
      </c>
      <c r="M4274" s="107">
        <f>COUNTA('Master Tables'!$D4274:$E4274,'Master Tables'!$I4274)+IF('Master Tables'!$J4274="Yes",1,0)</f>
        <v>0</v>
      </c>
      <c r="N4274" s="108">
        <f>IF('Master Tables'!$M4274&gt;0,4,0)</f>
        <v>0</v>
      </c>
    </row>
    <row r="4275" spans="1:14">
      <c r="A4275" s="109"/>
      <c r="B4275" s="110"/>
      <c r="C4275" s="110"/>
      <c r="D4275" s="110"/>
      <c r="E4275" s="110"/>
      <c r="F4275" s="110"/>
      <c r="G4275" s="110"/>
      <c r="H4275" s="109"/>
      <c r="I4275" s="109"/>
      <c r="J4275" s="109"/>
      <c r="K4275" s="109"/>
      <c r="L4275" s="107" t="str">
        <f>IF(COUNTA('Master Tables'!$A4275:$C4275)=0,"",IF(COUNTA('Master Tables'!$D4275:$E4275,'Master Tables'!$I4275)=3,"Yes","No"))</f>
        <v/>
      </c>
      <c r="M4275" s="107">
        <f>COUNTA('Master Tables'!$D4275:$E4275,'Master Tables'!$I4275)+IF('Master Tables'!$J4275="Yes",1,0)</f>
        <v>0</v>
      </c>
      <c r="N4275" s="108">
        <f>IF('Master Tables'!$M4275&gt;0,4,0)</f>
        <v>0</v>
      </c>
    </row>
    <row r="4276" spans="1:14">
      <c r="A4276" s="109"/>
      <c r="B4276" s="110"/>
      <c r="C4276" s="110"/>
      <c r="D4276" s="110"/>
      <c r="E4276" s="110"/>
      <c r="F4276" s="110"/>
      <c r="G4276" s="110"/>
      <c r="H4276" s="109"/>
      <c r="I4276" s="109"/>
      <c r="J4276" s="109"/>
      <c r="K4276" s="109"/>
      <c r="L4276" s="107" t="str">
        <f>IF(COUNTA('Master Tables'!$A4276:$C4276)=0,"",IF(COUNTA('Master Tables'!$D4276:$E4276,'Master Tables'!$I4276)=3,"Yes","No"))</f>
        <v/>
      </c>
      <c r="M4276" s="107">
        <f>COUNTA('Master Tables'!$D4276:$E4276,'Master Tables'!$I4276)+IF('Master Tables'!$J4276="Yes",1,0)</f>
        <v>0</v>
      </c>
      <c r="N4276" s="108">
        <f>IF('Master Tables'!$M4276&gt;0,4,0)</f>
        <v>0</v>
      </c>
    </row>
    <row r="4277" spans="1:14">
      <c r="A4277" s="109"/>
      <c r="B4277" s="110"/>
      <c r="C4277" s="110"/>
      <c r="D4277" s="110"/>
      <c r="E4277" s="110"/>
      <c r="F4277" s="110"/>
      <c r="G4277" s="110"/>
      <c r="H4277" s="109"/>
      <c r="I4277" s="109"/>
      <c r="J4277" s="109"/>
      <c r="K4277" s="109"/>
      <c r="L4277" s="107" t="str">
        <f>IF(COUNTA('Master Tables'!$A4277:$C4277)=0,"",IF(COUNTA('Master Tables'!$D4277:$E4277,'Master Tables'!$I4277)=3,"Yes","No"))</f>
        <v/>
      </c>
      <c r="M4277" s="107">
        <f>COUNTA('Master Tables'!$D4277:$E4277,'Master Tables'!$I4277)+IF('Master Tables'!$J4277="Yes",1,0)</f>
        <v>0</v>
      </c>
      <c r="N4277" s="108">
        <f>IF('Master Tables'!$M4277&gt;0,4,0)</f>
        <v>0</v>
      </c>
    </row>
    <row r="4278" spans="1:14">
      <c r="A4278" s="109"/>
      <c r="B4278" s="110"/>
      <c r="C4278" s="110"/>
      <c r="D4278" s="110"/>
      <c r="E4278" s="110"/>
      <c r="F4278" s="110"/>
      <c r="G4278" s="110"/>
      <c r="H4278" s="109"/>
      <c r="I4278" s="109"/>
      <c r="J4278" s="109"/>
      <c r="K4278" s="109"/>
      <c r="L4278" s="107" t="str">
        <f>IF(COUNTA('Master Tables'!$A4278:$C4278)=0,"",IF(COUNTA('Master Tables'!$D4278:$E4278,'Master Tables'!$I4278)=3,"Yes","No"))</f>
        <v/>
      </c>
      <c r="M4278" s="107">
        <f>COUNTA('Master Tables'!$D4278:$E4278,'Master Tables'!$I4278)+IF('Master Tables'!$J4278="Yes",1,0)</f>
        <v>0</v>
      </c>
      <c r="N4278" s="108">
        <f>IF('Master Tables'!$M4278&gt;0,4,0)</f>
        <v>0</v>
      </c>
    </row>
    <row r="4279" spans="1:14">
      <c r="A4279" s="109"/>
      <c r="B4279" s="110"/>
      <c r="C4279" s="110"/>
      <c r="D4279" s="110"/>
      <c r="E4279" s="110"/>
      <c r="F4279" s="110"/>
      <c r="G4279" s="110"/>
      <c r="H4279" s="109"/>
      <c r="I4279" s="109"/>
      <c r="J4279" s="109"/>
      <c r="K4279" s="109"/>
      <c r="L4279" s="107" t="str">
        <f>IF(COUNTA('Master Tables'!$A4279:$C4279)=0,"",IF(COUNTA('Master Tables'!$D4279:$E4279,'Master Tables'!$I4279)=3,"Yes","No"))</f>
        <v/>
      </c>
      <c r="M4279" s="107">
        <f>COUNTA('Master Tables'!$D4279:$E4279,'Master Tables'!$I4279)+IF('Master Tables'!$J4279="Yes",1,0)</f>
        <v>0</v>
      </c>
      <c r="N4279" s="108">
        <f>IF('Master Tables'!$M4279&gt;0,4,0)</f>
        <v>0</v>
      </c>
    </row>
    <row r="4280" spans="1:14">
      <c r="A4280" s="109"/>
      <c r="B4280" s="110"/>
      <c r="C4280" s="110"/>
      <c r="D4280" s="110"/>
      <c r="E4280" s="110"/>
      <c r="F4280" s="110"/>
      <c r="G4280" s="110"/>
      <c r="H4280" s="109"/>
      <c r="I4280" s="109"/>
      <c r="J4280" s="109"/>
      <c r="K4280" s="109"/>
      <c r="L4280" s="107" t="str">
        <f>IF(COUNTA('Master Tables'!$A4280:$C4280)=0,"",IF(COUNTA('Master Tables'!$D4280:$E4280,'Master Tables'!$I4280)=3,"Yes","No"))</f>
        <v/>
      </c>
      <c r="M4280" s="107">
        <f>COUNTA('Master Tables'!$D4280:$E4280,'Master Tables'!$I4280)+IF('Master Tables'!$J4280="Yes",1,0)</f>
        <v>0</v>
      </c>
      <c r="N4280" s="108">
        <f>IF('Master Tables'!$M4280&gt;0,4,0)</f>
        <v>0</v>
      </c>
    </row>
    <row r="4281" spans="1:14">
      <c r="A4281" s="109"/>
      <c r="B4281" s="110"/>
      <c r="C4281" s="110"/>
      <c r="D4281" s="110"/>
      <c r="E4281" s="110"/>
      <c r="F4281" s="110"/>
      <c r="G4281" s="110"/>
      <c r="H4281" s="109"/>
      <c r="I4281" s="109"/>
      <c r="J4281" s="109"/>
      <c r="K4281" s="109"/>
      <c r="L4281" s="107" t="str">
        <f>IF(COUNTA('Master Tables'!$A4281:$C4281)=0,"",IF(COUNTA('Master Tables'!$D4281:$E4281,'Master Tables'!$I4281)=3,"Yes","No"))</f>
        <v/>
      </c>
      <c r="M4281" s="107">
        <f>COUNTA('Master Tables'!$D4281:$E4281,'Master Tables'!$I4281)+IF('Master Tables'!$J4281="Yes",1,0)</f>
        <v>0</v>
      </c>
      <c r="N4281" s="108">
        <f>IF('Master Tables'!$M4281&gt;0,4,0)</f>
        <v>0</v>
      </c>
    </row>
    <row r="4282" spans="1:14">
      <c r="A4282" s="109"/>
      <c r="B4282" s="110"/>
      <c r="C4282" s="110"/>
      <c r="D4282" s="110"/>
      <c r="E4282" s="110"/>
      <c r="F4282" s="110"/>
      <c r="G4282" s="110"/>
      <c r="H4282" s="109"/>
      <c r="I4282" s="109"/>
      <c r="J4282" s="109"/>
      <c r="K4282" s="109"/>
      <c r="L4282" s="107" t="str">
        <f>IF(COUNTA('Master Tables'!$A4282:$C4282)=0,"",IF(COUNTA('Master Tables'!$D4282:$E4282,'Master Tables'!$I4282)=3,"Yes","No"))</f>
        <v/>
      </c>
      <c r="M4282" s="107">
        <f>COUNTA('Master Tables'!$D4282:$E4282,'Master Tables'!$I4282)+IF('Master Tables'!$J4282="Yes",1,0)</f>
        <v>0</v>
      </c>
      <c r="N4282" s="108">
        <f>IF('Master Tables'!$M4282&gt;0,4,0)</f>
        <v>0</v>
      </c>
    </row>
    <row r="4283" spans="1:14">
      <c r="A4283" s="109"/>
      <c r="B4283" s="110"/>
      <c r="C4283" s="110"/>
      <c r="D4283" s="110"/>
      <c r="E4283" s="110"/>
      <c r="F4283" s="110"/>
      <c r="G4283" s="110"/>
      <c r="H4283" s="109"/>
      <c r="I4283" s="109"/>
      <c r="J4283" s="109"/>
      <c r="K4283" s="109"/>
      <c r="L4283" s="107" t="str">
        <f>IF(COUNTA('Master Tables'!$A4283:$C4283)=0,"",IF(COUNTA('Master Tables'!$D4283:$E4283,'Master Tables'!$I4283)=3,"Yes","No"))</f>
        <v/>
      </c>
      <c r="M4283" s="107">
        <f>COUNTA('Master Tables'!$D4283:$E4283,'Master Tables'!$I4283)+IF('Master Tables'!$J4283="Yes",1,0)</f>
        <v>0</v>
      </c>
      <c r="N4283" s="108">
        <f>IF('Master Tables'!$M4283&gt;0,4,0)</f>
        <v>0</v>
      </c>
    </row>
    <row r="4284" spans="1:14">
      <c r="A4284" s="109"/>
      <c r="B4284" s="110"/>
      <c r="C4284" s="110"/>
      <c r="D4284" s="110"/>
      <c r="E4284" s="110"/>
      <c r="F4284" s="110"/>
      <c r="G4284" s="110"/>
      <c r="H4284" s="109"/>
      <c r="I4284" s="109"/>
      <c r="J4284" s="109"/>
      <c r="K4284" s="109"/>
      <c r="L4284" s="107" t="str">
        <f>IF(COUNTA('Master Tables'!$A4284:$C4284)=0,"",IF(COUNTA('Master Tables'!$D4284:$E4284,'Master Tables'!$I4284)=3,"Yes","No"))</f>
        <v/>
      </c>
      <c r="M4284" s="107">
        <f>COUNTA('Master Tables'!$D4284:$E4284,'Master Tables'!$I4284)+IF('Master Tables'!$J4284="Yes",1,0)</f>
        <v>0</v>
      </c>
      <c r="N4284" s="108">
        <f>IF('Master Tables'!$M4284&gt;0,4,0)</f>
        <v>0</v>
      </c>
    </row>
    <row r="4285" spans="1:14">
      <c r="A4285" s="109"/>
      <c r="B4285" s="110"/>
      <c r="C4285" s="110"/>
      <c r="D4285" s="110"/>
      <c r="E4285" s="110"/>
      <c r="F4285" s="110"/>
      <c r="G4285" s="110"/>
      <c r="H4285" s="109"/>
      <c r="I4285" s="109"/>
      <c r="J4285" s="109"/>
      <c r="K4285" s="109"/>
      <c r="L4285" s="107" t="str">
        <f>IF(COUNTA('Master Tables'!$A4285:$C4285)=0,"",IF(COUNTA('Master Tables'!$D4285:$E4285,'Master Tables'!$I4285)=3,"Yes","No"))</f>
        <v/>
      </c>
      <c r="M4285" s="107">
        <f>COUNTA('Master Tables'!$D4285:$E4285,'Master Tables'!$I4285)+IF('Master Tables'!$J4285="Yes",1,0)</f>
        <v>0</v>
      </c>
      <c r="N4285" s="108">
        <f>IF('Master Tables'!$M4285&gt;0,4,0)</f>
        <v>0</v>
      </c>
    </row>
    <row r="4286" spans="1:14">
      <c r="A4286" s="109"/>
      <c r="B4286" s="110"/>
      <c r="C4286" s="110"/>
      <c r="D4286" s="110"/>
      <c r="E4286" s="110"/>
      <c r="F4286" s="110"/>
      <c r="G4286" s="110"/>
      <c r="H4286" s="109"/>
      <c r="I4286" s="109"/>
      <c r="J4286" s="109"/>
      <c r="K4286" s="109"/>
      <c r="L4286" s="107" t="str">
        <f>IF(COUNTA('Master Tables'!$A4286:$C4286)=0,"",IF(COUNTA('Master Tables'!$D4286:$E4286,'Master Tables'!$I4286)=3,"Yes","No"))</f>
        <v/>
      </c>
      <c r="M4286" s="107">
        <f>COUNTA('Master Tables'!$D4286:$E4286,'Master Tables'!$I4286)+IF('Master Tables'!$J4286="Yes",1,0)</f>
        <v>0</v>
      </c>
      <c r="N4286" s="108">
        <f>IF('Master Tables'!$M4286&gt;0,4,0)</f>
        <v>0</v>
      </c>
    </row>
    <row r="4287" spans="1:14">
      <c r="A4287" s="109"/>
      <c r="B4287" s="110"/>
      <c r="C4287" s="110"/>
      <c r="D4287" s="110"/>
      <c r="E4287" s="110"/>
      <c r="F4287" s="110"/>
      <c r="G4287" s="110"/>
      <c r="H4287" s="109"/>
      <c r="I4287" s="109"/>
      <c r="J4287" s="109"/>
      <c r="K4287" s="109"/>
      <c r="L4287" s="107" t="str">
        <f>IF(COUNTA('Master Tables'!$A4287:$C4287)=0,"",IF(COUNTA('Master Tables'!$D4287:$E4287,'Master Tables'!$I4287)=3,"Yes","No"))</f>
        <v/>
      </c>
      <c r="M4287" s="107">
        <f>COUNTA('Master Tables'!$D4287:$E4287,'Master Tables'!$I4287)+IF('Master Tables'!$J4287="Yes",1,0)</f>
        <v>0</v>
      </c>
      <c r="N4287" s="108">
        <f>IF('Master Tables'!$M4287&gt;0,4,0)</f>
        <v>0</v>
      </c>
    </row>
    <row r="4288" spans="1:14">
      <c r="A4288" s="109"/>
      <c r="B4288" s="110"/>
      <c r="C4288" s="110"/>
      <c r="D4288" s="110"/>
      <c r="E4288" s="110"/>
      <c r="F4288" s="110"/>
      <c r="G4288" s="110"/>
      <c r="H4288" s="109"/>
      <c r="I4288" s="109"/>
      <c r="J4288" s="109"/>
      <c r="K4288" s="109"/>
      <c r="L4288" s="107" t="str">
        <f>IF(COUNTA('Master Tables'!$A4288:$C4288)=0,"",IF(COUNTA('Master Tables'!$D4288:$E4288,'Master Tables'!$I4288)=3,"Yes","No"))</f>
        <v/>
      </c>
      <c r="M4288" s="107">
        <f>COUNTA('Master Tables'!$D4288:$E4288,'Master Tables'!$I4288)+IF('Master Tables'!$J4288="Yes",1,0)</f>
        <v>0</v>
      </c>
      <c r="N4288" s="108">
        <f>IF('Master Tables'!$M4288&gt;0,4,0)</f>
        <v>0</v>
      </c>
    </row>
    <row r="4289" spans="1:14">
      <c r="A4289" s="109"/>
      <c r="B4289" s="110"/>
      <c r="C4289" s="110"/>
      <c r="D4289" s="110"/>
      <c r="E4289" s="110"/>
      <c r="F4289" s="110"/>
      <c r="G4289" s="110"/>
      <c r="H4289" s="109"/>
      <c r="I4289" s="109"/>
      <c r="J4289" s="109"/>
      <c r="K4289" s="109"/>
      <c r="L4289" s="107" t="str">
        <f>IF(COUNTA('Master Tables'!$A4289:$C4289)=0,"",IF(COUNTA('Master Tables'!$D4289:$E4289,'Master Tables'!$I4289)=3,"Yes","No"))</f>
        <v/>
      </c>
      <c r="M4289" s="107">
        <f>COUNTA('Master Tables'!$D4289:$E4289,'Master Tables'!$I4289)+IF('Master Tables'!$J4289="Yes",1,0)</f>
        <v>0</v>
      </c>
      <c r="N4289" s="108">
        <f>IF('Master Tables'!$M4289&gt;0,4,0)</f>
        <v>0</v>
      </c>
    </row>
    <row r="4290" spans="1:14">
      <c r="A4290" s="109"/>
      <c r="B4290" s="110"/>
      <c r="C4290" s="110"/>
      <c r="D4290" s="110"/>
      <c r="E4290" s="110"/>
      <c r="F4290" s="110"/>
      <c r="G4290" s="110"/>
      <c r="H4290" s="109"/>
      <c r="I4290" s="109"/>
      <c r="J4290" s="109"/>
      <c r="K4290" s="109"/>
      <c r="L4290" s="107" t="str">
        <f>IF(COUNTA('Master Tables'!$A4290:$C4290)=0,"",IF(COUNTA('Master Tables'!$D4290:$E4290,'Master Tables'!$I4290)=3,"Yes","No"))</f>
        <v/>
      </c>
      <c r="M4290" s="107">
        <f>COUNTA('Master Tables'!$D4290:$E4290,'Master Tables'!$I4290)+IF('Master Tables'!$J4290="Yes",1,0)</f>
        <v>0</v>
      </c>
      <c r="N4290" s="108">
        <f>IF('Master Tables'!$M4290&gt;0,4,0)</f>
        <v>0</v>
      </c>
    </row>
    <row r="4291" spans="1:14">
      <c r="A4291" s="109"/>
      <c r="B4291" s="110"/>
      <c r="C4291" s="110"/>
      <c r="D4291" s="110"/>
      <c r="E4291" s="110"/>
      <c r="F4291" s="110"/>
      <c r="G4291" s="110"/>
      <c r="H4291" s="109"/>
      <c r="I4291" s="109"/>
      <c r="J4291" s="109"/>
      <c r="K4291" s="109"/>
      <c r="L4291" s="107" t="str">
        <f>IF(COUNTA('Master Tables'!$A4291:$C4291)=0,"",IF(COUNTA('Master Tables'!$D4291:$E4291,'Master Tables'!$I4291)=3,"Yes","No"))</f>
        <v/>
      </c>
      <c r="M4291" s="107">
        <f>COUNTA('Master Tables'!$D4291:$E4291,'Master Tables'!$I4291)+IF('Master Tables'!$J4291="Yes",1,0)</f>
        <v>0</v>
      </c>
      <c r="N4291" s="108">
        <f>IF('Master Tables'!$M4291&gt;0,4,0)</f>
        <v>0</v>
      </c>
    </row>
    <row r="4292" spans="1:14">
      <c r="A4292" s="109"/>
      <c r="B4292" s="110"/>
      <c r="C4292" s="110"/>
      <c r="D4292" s="110"/>
      <c r="E4292" s="110"/>
      <c r="F4292" s="110"/>
      <c r="G4292" s="110"/>
      <c r="H4292" s="109"/>
      <c r="I4292" s="109"/>
      <c r="J4292" s="109"/>
      <c r="K4292" s="109"/>
      <c r="L4292" s="107" t="str">
        <f>IF(COUNTA('Master Tables'!$A4292:$C4292)=0,"",IF(COUNTA('Master Tables'!$D4292:$E4292,'Master Tables'!$I4292)=3,"Yes","No"))</f>
        <v/>
      </c>
      <c r="M4292" s="107">
        <f>COUNTA('Master Tables'!$D4292:$E4292,'Master Tables'!$I4292)+IF('Master Tables'!$J4292="Yes",1,0)</f>
        <v>0</v>
      </c>
      <c r="N4292" s="108">
        <f>IF('Master Tables'!$M4292&gt;0,4,0)</f>
        <v>0</v>
      </c>
    </row>
    <row r="4293" spans="1:14">
      <c r="A4293" s="109"/>
      <c r="B4293" s="110"/>
      <c r="C4293" s="110"/>
      <c r="D4293" s="110"/>
      <c r="E4293" s="110"/>
      <c r="F4293" s="110"/>
      <c r="G4293" s="110"/>
      <c r="H4293" s="109"/>
      <c r="I4293" s="109"/>
      <c r="J4293" s="109"/>
      <c r="K4293" s="109"/>
      <c r="L4293" s="107" t="str">
        <f>IF(COUNTA('Master Tables'!$A4293:$C4293)=0,"",IF(COUNTA('Master Tables'!$D4293:$E4293,'Master Tables'!$I4293)=3,"Yes","No"))</f>
        <v/>
      </c>
      <c r="M4293" s="107">
        <f>COUNTA('Master Tables'!$D4293:$E4293,'Master Tables'!$I4293)+IF('Master Tables'!$J4293="Yes",1,0)</f>
        <v>0</v>
      </c>
      <c r="N4293" s="108">
        <f>IF('Master Tables'!$M4293&gt;0,4,0)</f>
        <v>0</v>
      </c>
    </row>
    <row r="4294" spans="1:14">
      <c r="A4294" s="109"/>
      <c r="B4294" s="110"/>
      <c r="C4294" s="110"/>
      <c r="D4294" s="110"/>
      <c r="E4294" s="110"/>
      <c r="F4294" s="110"/>
      <c r="G4294" s="110"/>
      <c r="H4294" s="109"/>
      <c r="I4294" s="109"/>
      <c r="J4294" s="109"/>
      <c r="K4294" s="109"/>
      <c r="L4294" s="107" t="str">
        <f>IF(COUNTA('Master Tables'!$A4294:$C4294)=0,"",IF(COUNTA('Master Tables'!$D4294:$E4294,'Master Tables'!$I4294)=3,"Yes","No"))</f>
        <v/>
      </c>
      <c r="M4294" s="107">
        <f>COUNTA('Master Tables'!$D4294:$E4294,'Master Tables'!$I4294)+IF('Master Tables'!$J4294="Yes",1,0)</f>
        <v>0</v>
      </c>
      <c r="N4294" s="108">
        <f>IF('Master Tables'!$M4294&gt;0,4,0)</f>
        <v>0</v>
      </c>
    </row>
    <row r="4295" spans="1:14">
      <c r="A4295" s="109"/>
      <c r="B4295" s="110"/>
      <c r="C4295" s="110"/>
      <c r="D4295" s="110"/>
      <c r="E4295" s="110"/>
      <c r="F4295" s="110"/>
      <c r="G4295" s="110"/>
      <c r="H4295" s="109"/>
      <c r="I4295" s="109"/>
      <c r="J4295" s="109"/>
      <c r="K4295" s="109"/>
      <c r="L4295" s="107" t="str">
        <f>IF(COUNTA('Master Tables'!$A4295:$C4295)=0,"",IF(COUNTA('Master Tables'!$D4295:$E4295,'Master Tables'!$I4295)=3,"Yes","No"))</f>
        <v/>
      </c>
      <c r="M4295" s="107">
        <f>COUNTA('Master Tables'!$D4295:$E4295,'Master Tables'!$I4295)+IF('Master Tables'!$J4295="Yes",1,0)</f>
        <v>0</v>
      </c>
      <c r="N4295" s="108">
        <f>IF('Master Tables'!$M4295&gt;0,4,0)</f>
        <v>0</v>
      </c>
    </row>
    <row r="4296" spans="1:14">
      <c r="A4296" s="109"/>
      <c r="B4296" s="110"/>
      <c r="C4296" s="110"/>
      <c r="D4296" s="110"/>
      <c r="E4296" s="110"/>
      <c r="F4296" s="110"/>
      <c r="G4296" s="110"/>
      <c r="H4296" s="109"/>
      <c r="I4296" s="109"/>
      <c r="J4296" s="109"/>
      <c r="K4296" s="109"/>
      <c r="L4296" s="107" t="str">
        <f>IF(COUNTA('Master Tables'!$A4296:$C4296)=0,"",IF(COUNTA('Master Tables'!$D4296:$E4296,'Master Tables'!$I4296)=3,"Yes","No"))</f>
        <v/>
      </c>
      <c r="M4296" s="107">
        <f>COUNTA('Master Tables'!$D4296:$E4296,'Master Tables'!$I4296)+IF('Master Tables'!$J4296="Yes",1,0)</f>
        <v>0</v>
      </c>
      <c r="N4296" s="108">
        <f>IF('Master Tables'!$M4296&gt;0,4,0)</f>
        <v>0</v>
      </c>
    </row>
    <row r="4297" spans="1:14">
      <c r="A4297" s="109"/>
      <c r="B4297" s="110"/>
      <c r="C4297" s="110"/>
      <c r="D4297" s="110"/>
      <c r="E4297" s="110"/>
      <c r="F4297" s="110"/>
      <c r="G4297" s="110"/>
      <c r="H4297" s="109"/>
      <c r="I4297" s="109"/>
      <c r="J4297" s="109"/>
      <c r="K4297" s="109"/>
      <c r="L4297" s="107" t="str">
        <f>IF(COUNTA('Master Tables'!$A4297:$C4297)=0,"",IF(COUNTA('Master Tables'!$D4297:$E4297,'Master Tables'!$I4297)=3,"Yes","No"))</f>
        <v/>
      </c>
      <c r="M4297" s="107">
        <f>COUNTA('Master Tables'!$D4297:$E4297,'Master Tables'!$I4297)+IF('Master Tables'!$J4297="Yes",1,0)</f>
        <v>0</v>
      </c>
      <c r="N4297" s="108">
        <f>IF('Master Tables'!$M4297&gt;0,4,0)</f>
        <v>0</v>
      </c>
    </row>
    <row r="4298" spans="1:14">
      <c r="A4298" s="109"/>
      <c r="B4298" s="110"/>
      <c r="C4298" s="110"/>
      <c r="D4298" s="110"/>
      <c r="E4298" s="110"/>
      <c r="F4298" s="110"/>
      <c r="G4298" s="110"/>
      <c r="H4298" s="109"/>
      <c r="I4298" s="109"/>
      <c r="J4298" s="109"/>
      <c r="K4298" s="109"/>
      <c r="L4298" s="107" t="str">
        <f>IF(COUNTA('Master Tables'!$A4298:$C4298)=0,"",IF(COUNTA('Master Tables'!$D4298:$E4298,'Master Tables'!$I4298)=3,"Yes","No"))</f>
        <v/>
      </c>
      <c r="M4298" s="107">
        <f>COUNTA('Master Tables'!$D4298:$E4298,'Master Tables'!$I4298)+IF('Master Tables'!$J4298="Yes",1,0)</f>
        <v>0</v>
      </c>
      <c r="N4298" s="108">
        <f>IF('Master Tables'!$M4298&gt;0,4,0)</f>
        <v>0</v>
      </c>
    </row>
    <row r="4299" spans="1:14">
      <c r="A4299" s="109"/>
      <c r="B4299" s="110"/>
      <c r="C4299" s="110"/>
      <c r="D4299" s="110"/>
      <c r="E4299" s="110"/>
      <c r="F4299" s="110"/>
      <c r="G4299" s="110"/>
      <c r="H4299" s="109"/>
      <c r="I4299" s="109"/>
      <c r="J4299" s="109"/>
      <c r="K4299" s="109"/>
      <c r="L4299" s="107" t="str">
        <f>IF(COUNTA('Master Tables'!$A4299:$C4299)=0,"",IF(COUNTA('Master Tables'!$D4299:$E4299,'Master Tables'!$I4299)=3,"Yes","No"))</f>
        <v/>
      </c>
      <c r="M4299" s="107">
        <f>COUNTA('Master Tables'!$D4299:$E4299,'Master Tables'!$I4299)+IF('Master Tables'!$J4299="Yes",1,0)</f>
        <v>0</v>
      </c>
      <c r="N4299" s="108">
        <f>IF('Master Tables'!$M4299&gt;0,4,0)</f>
        <v>0</v>
      </c>
    </row>
    <row r="4300" spans="1:14">
      <c r="A4300" s="109"/>
      <c r="B4300" s="110"/>
      <c r="C4300" s="110"/>
      <c r="D4300" s="110"/>
      <c r="E4300" s="110"/>
      <c r="F4300" s="110"/>
      <c r="G4300" s="110"/>
      <c r="H4300" s="109"/>
      <c r="I4300" s="109"/>
      <c r="J4300" s="109"/>
      <c r="K4300" s="109"/>
      <c r="L4300" s="107" t="str">
        <f>IF(COUNTA('Master Tables'!$A4300:$C4300)=0,"",IF(COUNTA('Master Tables'!$D4300:$E4300,'Master Tables'!$I4300)=3,"Yes","No"))</f>
        <v/>
      </c>
      <c r="M4300" s="107">
        <f>COUNTA('Master Tables'!$D4300:$E4300,'Master Tables'!$I4300)+IF('Master Tables'!$J4300="Yes",1,0)</f>
        <v>0</v>
      </c>
      <c r="N4300" s="108">
        <f>IF('Master Tables'!$M4300&gt;0,4,0)</f>
        <v>0</v>
      </c>
    </row>
    <row r="4301" spans="1:14">
      <c r="A4301" s="109"/>
      <c r="B4301" s="110"/>
      <c r="C4301" s="110"/>
      <c r="D4301" s="110"/>
      <c r="E4301" s="110"/>
      <c r="F4301" s="110"/>
      <c r="G4301" s="110"/>
      <c r="H4301" s="109"/>
      <c r="I4301" s="109"/>
      <c r="J4301" s="109"/>
      <c r="K4301" s="109"/>
      <c r="L4301" s="107" t="str">
        <f>IF(COUNTA('Master Tables'!$A4301:$C4301)=0,"",IF(COUNTA('Master Tables'!$D4301:$E4301,'Master Tables'!$I4301)=3,"Yes","No"))</f>
        <v/>
      </c>
      <c r="M4301" s="107">
        <f>COUNTA('Master Tables'!$D4301:$E4301,'Master Tables'!$I4301)+IF('Master Tables'!$J4301="Yes",1,0)</f>
        <v>0</v>
      </c>
      <c r="N4301" s="108">
        <f>IF('Master Tables'!$M4301&gt;0,4,0)</f>
        <v>0</v>
      </c>
    </row>
    <row r="4302" spans="1:14">
      <c r="A4302" s="109"/>
      <c r="B4302" s="110"/>
      <c r="C4302" s="110"/>
      <c r="D4302" s="110"/>
      <c r="E4302" s="110"/>
      <c r="F4302" s="110"/>
      <c r="G4302" s="110"/>
      <c r="H4302" s="109"/>
      <c r="I4302" s="109"/>
      <c r="J4302" s="109"/>
      <c r="K4302" s="109"/>
      <c r="L4302" s="107" t="str">
        <f>IF(COUNTA('Master Tables'!$A4302:$C4302)=0,"",IF(COUNTA('Master Tables'!$D4302:$E4302,'Master Tables'!$I4302)=3,"Yes","No"))</f>
        <v/>
      </c>
      <c r="M4302" s="107">
        <f>COUNTA('Master Tables'!$D4302:$E4302,'Master Tables'!$I4302)+IF('Master Tables'!$J4302="Yes",1,0)</f>
        <v>0</v>
      </c>
      <c r="N4302" s="108">
        <f>IF('Master Tables'!$M4302&gt;0,4,0)</f>
        <v>0</v>
      </c>
    </row>
    <row r="4303" spans="1:14">
      <c r="A4303" s="109"/>
      <c r="B4303" s="110"/>
      <c r="C4303" s="110"/>
      <c r="D4303" s="110"/>
      <c r="E4303" s="110"/>
      <c r="F4303" s="110"/>
      <c r="G4303" s="110"/>
      <c r="H4303" s="109"/>
      <c r="I4303" s="109"/>
      <c r="J4303" s="109"/>
      <c r="K4303" s="109"/>
      <c r="L4303" s="107" t="str">
        <f>IF(COUNTA('Master Tables'!$A4303:$C4303)=0,"",IF(COUNTA('Master Tables'!$D4303:$E4303,'Master Tables'!$I4303)=3,"Yes","No"))</f>
        <v/>
      </c>
      <c r="M4303" s="107">
        <f>COUNTA('Master Tables'!$D4303:$E4303,'Master Tables'!$I4303)+IF('Master Tables'!$J4303="Yes",1,0)</f>
        <v>0</v>
      </c>
      <c r="N4303" s="108">
        <f>IF('Master Tables'!$M4303&gt;0,4,0)</f>
        <v>0</v>
      </c>
    </row>
    <row r="4304" spans="1:14">
      <c r="A4304" s="109"/>
      <c r="B4304" s="110"/>
      <c r="C4304" s="110"/>
      <c r="D4304" s="110"/>
      <c r="E4304" s="110"/>
      <c r="F4304" s="110"/>
      <c r="G4304" s="110"/>
      <c r="H4304" s="109"/>
      <c r="I4304" s="109"/>
      <c r="J4304" s="109"/>
      <c r="K4304" s="109"/>
      <c r="L4304" s="107" t="str">
        <f>IF(COUNTA('Master Tables'!$A4304:$C4304)=0,"",IF(COUNTA('Master Tables'!$D4304:$E4304,'Master Tables'!$I4304)=3,"Yes","No"))</f>
        <v/>
      </c>
      <c r="M4304" s="107">
        <f>COUNTA('Master Tables'!$D4304:$E4304,'Master Tables'!$I4304)+IF('Master Tables'!$J4304="Yes",1,0)</f>
        <v>0</v>
      </c>
      <c r="N4304" s="108">
        <f>IF('Master Tables'!$M4304&gt;0,4,0)</f>
        <v>0</v>
      </c>
    </row>
    <row r="4305" spans="1:14">
      <c r="A4305" s="109"/>
      <c r="B4305" s="110"/>
      <c r="C4305" s="110"/>
      <c r="D4305" s="110"/>
      <c r="E4305" s="110"/>
      <c r="F4305" s="110"/>
      <c r="G4305" s="110"/>
      <c r="H4305" s="109"/>
      <c r="I4305" s="109"/>
      <c r="J4305" s="109"/>
      <c r="K4305" s="109"/>
      <c r="L4305" s="107" t="str">
        <f>IF(COUNTA('Master Tables'!$A4305:$C4305)=0,"",IF(COUNTA('Master Tables'!$D4305:$E4305,'Master Tables'!$I4305)=3,"Yes","No"))</f>
        <v/>
      </c>
      <c r="M4305" s="107">
        <f>COUNTA('Master Tables'!$D4305:$E4305,'Master Tables'!$I4305)+IF('Master Tables'!$J4305="Yes",1,0)</f>
        <v>0</v>
      </c>
      <c r="N4305" s="108">
        <f>IF('Master Tables'!$M4305&gt;0,4,0)</f>
        <v>0</v>
      </c>
    </row>
    <row r="4306" spans="1:14">
      <c r="A4306" s="109"/>
      <c r="B4306" s="110"/>
      <c r="C4306" s="110"/>
      <c r="D4306" s="110"/>
      <c r="E4306" s="110"/>
      <c r="F4306" s="110"/>
      <c r="G4306" s="110"/>
      <c r="H4306" s="109"/>
      <c r="I4306" s="109"/>
      <c r="J4306" s="109"/>
      <c r="K4306" s="109"/>
      <c r="L4306" s="107" t="str">
        <f>IF(COUNTA('Master Tables'!$A4306:$C4306)=0,"",IF(COUNTA('Master Tables'!$D4306:$E4306,'Master Tables'!$I4306)=3,"Yes","No"))</f>
        <v/>
      </c>
      <c r="M4306" s="107">
        <f>COUNTA('Master Tables'!$D4306:$E4306,'Master Tables'!$I4306)+IF('Master Tables'!$J4306="Yes",1,0)</f>
        <v>0</v>
      </c>
      <c r="N4306" s="108">
        <f>IF('Master Tables'!$M4306&gt;0,4,0)</f>
        <v>0</v>
      </c>
    </row>
    <row r="4307" spans="1:14">
      <c r="A4307" s="109"/>
      <c r="B4307" s="110"/>
      <c r="C4307" s="110"/>
      <c r="D4307" s="110"/>
      <c r="E4307" s="110"/>
      <c r="F4307" s="110"/>
      <c r="G4307" s="110"/>
      <c r="H4307" s="109"/>
      <c r="I4307" s="109"/>
      <c r="J4307" s="109"/>
      <c r="K4307" s="109"/>
      <c r="L4307" s="107" t="str">
        <f>IF(COUNTA('Master Tables'!$A4307:$C4307)=0,"",IF(COUNTA('Master Tables'!$D4307:$E4307,'Master Tables'!$I4307)=3,"Yes","No"))</f>
        <v/>
      </c>
      <c r="M4307" s="107">
        <f>COUNTA('Master Tables'!$D4307:$E4307,'Master Tables'!$I4307)+IF('Master Tables'!$J4307="Yes",1,0)</f>
        <v>0</v>
      </c>
      <c r="N4307" s="108">
        <f>IF('Master Tables'!$M4307&gt;0,4,0)</f>
        <v>0</v>
      </c>
    </row>
    <row r="4308" spans="1:14">
      <c r="A4308" s="109"/>
      <c r="B4308" s="110"/>
      <c r="C4308" s="110"/>
      <c r="D4308" s="110"/>
      <c r="E4308" s="110"/>
      <c r="F4308" s="110"/>
      <c r="G4308" s="110"/>
      <c r="H4308" s="109"/>
      <c r="I4308" s="109"/>
      <c r="J4308" s="109"/>
      <c r="K4308" s="109"/>
      <c r="L4308" s="107" t="str">
        <f>IF(COUNTA('Master Tables'!$A4308:$C4308)=0,"",IF(COUNTA('Master Tables'!$D4308:$E4308,'Master Tables'!$I4308)=3,"Yes","No"))</f>
        <v/>
      </c>
      <c r="M4308" s="107">
        <f>COUNTA('Master Tables'!$D4308:$E4308,'Master Tables'!$I4308)+IF('Master Tables'!$J4308="Yes",1,0)</f>
        <v>0</v>
      </c>
      <c r="N4308" s="108">
        <f>IF('Master Tables'!$M4308&gt;0,4,0)</f>
        <v>0</v>
      </c>
    </row>
    <row r="4309" spans="1:14">
      <c r="A4309" s="109"/>
      <c r="B4309" s="110"/>
      <c r="C4309" s="110"/>
      <c r="D4309" s="110"/>
      <c r="E4309" s="110"/>
      <c r="F4309" s="110"/>
      <c r="G4309" s="110"/>
      <c r="H4309" s="109"/>
      <c r="I4309" s="109"/>
      <c r="J4309" s="109"/>
      <c r="K4309" s="109"/>
      <c r="L4309" s="107" t="str">
        <f>IF(COUNTA('Master Tables'!$A4309:$C4309)=0,"",IF(COUNTA('Master Tables'!$D4309:$E4309,'Master Tables'!$I4309)=3,"Yes","No"))</f>
        <v/>
      </c>
      <c r="M4309" s="107">
        <f>COUNTA('Master Tables'!$D4309:$E4309,'Master Tables'!$I4309)+IF('Master Tables'!$J4309="Yes",1,0)</f>
        <v>0</v>
      </c>
      <c r="N4309" s="108">
        <f>IF('Master Tables'!$M4309&gt;0,4,0)</f>
        <v>0</v>
      </c>
    </row>
    <row r="4310" spans="1:14">
      <c r="A4310" s="109"/>
      <c r="B4310" s="110"/>
      <c r="C4310" s="110"/>
      <c r="D4310" s="110"/>
      <c r="E4310" s="110"/>
      <c r="F4310" s="110"/>
      <c r="G4310" s="110"/>
      <c r="H4310" s="109"/>
      <c r="I4310" s="109"/>
      <c r="J4310" s="109"/>
      <c r="K4310" s="109"/>
      <c r="L4310" s="107" t="str">
        <f>IF(COUNTA('Master Tables'!$A4310:$C4310)=0,"",IF(COUNTA('Master Tables'!$D4310:$E4310,'Master Tables'!$I4310)=3,"Yes","No"))</f>
        <v/>
      </c>
      <c r="M4310" s="107">
        <f>COUNTA('Master Tables'!$D4310:$E4310,'Master Tables'!$I4310)+IF('Master Tables'!$J4310="Yes",1,0)</f>
        <v>0</v>
      </c>
      <c r="N4310" s="108">
        <f>IF('Master Tables'!$M4310&gt;0,4,0)</f>
        <v>0</v>
      </c>
    </row>
    <row r="4311" spans="1:14">
      <c r="A4311" s="109"/>
      <c r="B4311" s="110"/>
      <c r="C4311" s="110"/>
      <c r="D4311" s="110"/>
      <c r="E4311" s="110"/>
      <c r="F4311" s="110"/>
      <c r="G4311" s="110"/>
      <c r="H4311" s="109"/>
      <c r="I4311" s="109"/>
      <c r="J4311" s="109"/>
      <c r="K4311" s="109"/>
      <c r="L4311" s="107" t="str">
        <f>IF(COUNTA('Master Tables'!$A4311:$C4311)=0,"",IF(COUNTA('Master Tables'!$D4311:$E4311,'Master Tables'!$I4311)=3,"Yes","No"))</f>
        <v/>
      </c>
      <c r="M4311" s="107">
        <f>COUNTA('Master Tables'!$D4311:$E4311,'Master Tables'!$I4311)+IF('Master Tables'!$J4311="Yes",1,0)</f>
        <v>0</v>
      </c>
      <c r="N4311" s="108">
        <f>IF('Master Tables'!$M4311&gt;0,4,0)</f>
        <v>0</v>
      </c>
    </row>
    <row r="4312" spans="1:14">
      <c r="A4312" s="109"/>
      <c r="B4312" s="110"/>
      <c r="C4312" s="110"/>
      <c r="D4312" s="110"/>
      <c r="E4312" s="110"/>
      <c r="F4312" s="110"/>
      <c r="G4312" s="110"/>
      <c r="H4312" s="109"/>
      <c r="I4312" s="109"/>
      <c r="J4312" s="109"/>
      <c r="K4312" s="109"/>
      <c r="L4312" s="107" t="str">
        <f>IF(COUNTA('Master Tables'!$A4312:$C4312)=0,"",IF(COUNTA('Master Tables'!$D4312:$E4312,'Master Tables'!$I4312)=3,"Yes","No"))</f>
        <v/>
      </c>
      <c r="M4312" s="107">
        <f>COUNTA('Master Tables'!$D4312:$E4312,'Master Tables'!$I4312)+IF('Master Tables'!$J4312="Yes",1,0)</f>
        <v>0</v>
      </c>
      <c r="N4312" s="108">
        <f>IF('Master Tables'!$M4312&gt;0,4,0)</f>
        <v>0</v>
      </c>
    </row>
    <row r="4313" spans="1:14">
      <c r="A4313" s="109"/>
      <c r="B4313" s="110"/>
      <c r="C4313" s="110"/>
      <c r="D4313" s="110"/>
      <c r="E4313" s="110"/>
      <c r="F4313" s="110"/>
      <c r="G4313" s="110"/>
      <c r="H4313" s="109"/>
      <c r="I4313" s="109"/>
      <c r="J4313" s="109"/>
      <c r="K4313" s="109"/>
      <c r="L4313" s="107" t="str">
        <f>IF(COUNTA('Master Tables'!$A4313:$C4313)=0,"",IF(COUNTA('Master Tables'!$D4313:$E4313,'Master Tables'!$I4313)=3,"Yes","No"))</f>
        <v/>
      </c>
      <c r="M4313" s="107">
        <f>COUNTA('Master Tables'!$D4313:$E4313,'Master Tables'!$I4313)+IF('Master Tables'!$J4313="Yes",1,0)</f>
        <v>0</v>
      </c>
      <c r="N4313" s="108">
        <f>IF('Master Tables'!$M4313&gt;0,4,0)</f>
        <v>0</v>
      </c>
    </row>
    <row r="4314" spans="1:14">
      <c r="A4314" s="109"/>
      <c r="B4314" s="110"/>
      <c r="C4314" s="110"/>
      <c r="D4314" s="110"/>
      <c r="E4314" s="110"/>
      <c r="F4314" s="110"/>
      <c r="G4314" s="110"/>
      <c r="H4314" s="109"/>
      <c r="I4314" s="109"/>
      <c r="J4314" s="109"/>
      <c r="K4314" s="109"/>
      <c r="L4314" s="107" t="str">
        <f>IF(COUNTA('Master Tables'!$A4314:$C4314)=0,"",IF(COUNTA('Master Tables'!$D4314:$E4314,'Master Tables'!$I4314)=3,"Yes","No"))</f>
        <v/>
      </c>
      <c r="M4314" s="107">
        <f>COUNTA('Master Tables'!$D4314:$E4314,'Master Tables'!$I4314)+IF('Master Tables'!$J4314="Yes",1,0)</f>
        <v>0</v>
      </c>
      <c r="N4314" s="108">
        <f>IF('Master Tables'!$M4314&gt;0,4,0)</f>
        <v>0</v>
      </c>
    </row>
    <row r="4315" spans="1:14">
      <c r="A4315" s="109"/>
      <c r="B4315" s="110"/>
      <c r="C4315" s="110"/>
      <c r="D4315" s="110"/>
      <c r="E4315" s="110"/>
      <c r="F4315" s="110"/>
      <c r="G4315" s="110"/>
      <c r="H4315" s="109"/>
      <c r="I4315" s="109"/>
      <c r="J4315" s="109"/>
      <c r="K4315" s="109"/>
      <c r="L4315" s="107" t="str">
        <f>IF(COUNTA('Master Tables'!$A4315:$C4315)=0,"",IF(COUNTA('Master Tables'!$D4315:$E4315,'Master Tables'!$I4315)=3,"Yes","No"))</f>
        <v/>
      </c>
      <c r="M4315" s="107">
        <f>COUNTA('Master Tables'!$D4315:$E4315,'Master Tables'!$I4315)+IF('Master Tables'!$J4315="Yes",1,0)</f>
        <v>0</v>
      </c>
      <c r="N4315" s="108">
        <f>IF('Master Tables'!$M4315&gt;0,4,0)</f>
        <v>0</v>
      </c>
    </row>
    <row r="4316" spans="1:14">
      <c r="A4316" s="109"/>
      <c r="B4316" s="110"/>
      <c r="C4316" s="110"/>
      <c r="D4316" s="110"/>
      <c r="E4316" s="110"/>
      <c r="F4316" s="110"/>
      <c r="G4316" s="110"/>
      <c r="H4316" s="109"/>
      <c r="I4316" s="109"/>
      <c r="J4316" s="109"/>
      <c r="K4316" s="109"/>
      <c r="L4316" s="107" t="str">
        <f>IF(COUNTA('Master Tables'!$A4316:$C4316)=0,"",IF(COUNTA('Master Tables'!$D4316:$E4316,'Master Tables'!$I4316)=3,"Yes","No"))</f>
        <v/>
      </c>
      <c r="M4316" s="107">
        <f>COUNTA('Master Tables'!$D4316:$E4316,'Master Tables'!$I4316)+IF('Master Tables'!$J4316="Yes",1,0)</f>
        <v>0</v>
      </c>
      <c r="N4316" s="108">
        <f>IF('Master Tables'!$M4316&gt;0,4,0)</f>
        <v>0</v>
      </c>
    </row>
    <row r="4317" spans="1:14">
      <c r="A4317" s="109"/>
      <c r="B4317" s="110"/>
      <c r="C4317" s="110"/>
      <c r="D4317" s="110"/>
      <c r="E4317" s="110"/>
      <c r="F4317" s="110"/>
      <c r="G4317" s="110"/>
      <c r="H4317" s="109"/>
      <c r="I4317" s="109"/>
      <c r="J4317" s="109"/>
      <c r="K4317" s="109"/>
      <c r="L4317" s="107" t="str">
        <f>IF(COUNTA('Master Tables'!$A4317:$C4317)=0,"",IF(COUNTA('Master Tables'!$D4317:$E4317,'Master Tables'!$I4317)=3,"Yes","No"))</f>
        <v/>
      </c>
      <c r="M4317" s="107">
        <f>COUNTA('Master Tables'!$D4317:$E4317,'Master Tables'!$I4317)+IF('Master Tables'!$J4317="Yes",1,0)</f>
        <v>0</v>
      </c>
      <c r="N4317" s="108">
        <f>IF('Master Tables'!$M4317&gt;0,4,0)</f>
        <v>0</v>
      </c>
    </row>
    <row r="4318" spans="1:14">
      <c r="A4318" s="109"/>
      <c r="B4318" s="110"/>
      <c r="C4318" s="110"/>
      <c r="D4318" s="110"/>
      <c r="E4318" s="110"/>
      <c r="F4318" s="110"/>
      <c r="G4318" s="110"/>
      <c r="H4318" s="109"/>
      <c r="I4318" s="109"/>
      <c r="J4318" s="109"/>
      <c r="K4318" s="109"/>
      <c r="L4318" s="107" t="str">
        <f>IF(COUNTA('Master Tables'!$A4318:$C4318)=0,"",IF(COUNTA('Master Tables'!$D4318:$E4318,'Master Tables'!$I4318)=3,"Yes","No"))</f>
        <v/>
      </c>
      <c r="M4318" s="107">
        <f>COUNTA('Master Tables'!$D4318:$E4318,'Master Tables'!$I4318)+IF('Master Tables'!$J4318="Yes",1,0)</f>
        <v>0</v>
      </c>
      <c r="N4318" s="108">
        <f>IF('Master Tables'!$M4318&gt;0,4,0)</f>
        <v>0</v>
      </c>
    </row>
    <row r="4319" spans="1:14">
      <c r="A4319" s="109"/>
      <c r="B4319" s="110"/>
      <c r="C4319" s="110"/>
      <c r="D4319" s="110"/>
      <c r="E4319" s="110"/>
      <c r="F4319" s="110"/>
      <c r="G4319" s="110"/>
      <c r="H4319" s="109"/>
      <c r="I4319" s="109"/>
      <c r="J4319" s="109"/>
      <c r="K4319" s="109"/>
      <c r="L4319" s="107" t="str">
        <f>IF(COUNTA('Master Tables'!$A4319:$C4319)=0,"",IF(COUNTA('Master Tables'!$D4319:$E4319,'Master Tables'!$I4319)=3,"Yes","No"))</f>
        <v/>
      </c>
      <c r="M4319" s="107">
        <f>COUNTA('Master Tables'!$D4319:$E4319,'Master Tables'!$I4319)+IF('Master Tables'!$J4319="Yes",1,0)</f>
        <v>0</v>
      </c>
      <c r="N4319" s="108">
        <f>IF('Master Tables'!$M4319&gt;0,4,0)</f>
        <v>0</v>
      </c>
    </row>
    <row r="4320" spans="1:14">
      <c r="A4320" s="109"/>
      <c r="B4320" s="110"/>
      <c r="C4320" s="110"/>
      <c r="D4320" s="110"/>
      <c r="E4320" s="110"/>
      <c r="F4320" s="110"/>
      <c r="G4320" s="110"/>
      <c r="H4320" s="109"/>
      <c r="I4320" s="109"/>
      <c r="J4320" s="109"/>
      <c r="K4320" s="109"/>
      <c r="L4320" s="107" t="str">
        <f>IF(COUNTA('Master Tables'!$A4320:$C4320)=0,"",IF(COUNTA('Master Tables'!$D4320:$E4320,'Master Tables'!$I4320)=3,"Yes","No"))</f>
        <v/>
      </c>
      <c r="M4320" s="107">
        <f>COUNTA('Master Tables'!$D4320:$E4320,'Master Tables'!$I4320)+IF('Master Tables'!$J4320="Yes",1,0)</f>
        <v>0</v>
      </c>
      <c r="N4320" s="108">
        <f>IF('Master Tables'!$M4320&gt;0,4,0)</f>
        <v>0</v>
      </c>
    </row>
    <row r="4321" spans="1:14">
      <c r="A4321" s="109"/>
      <c r="B4321" s="110"/>
      <c r="C4321" s="110"/>
      <c r="D4321" s="110"/>
      <c r="E4321" s="110"/>
      <c r="F4321" s="110"/>
      <c r="G4321" s="110"/>
      <c r="H4321" s="109"/>
      <c r="I4321" s="109"/>
      <c r="J4321" s="109"/>
      <c r="K4321" s="109"/>
      <c r="L4321" s="107" t="str">
        <f>IF(COUNTA('Master Tables'!$A4321:$C4321)=0,"",IF(COUNTA('Master Tables'!$D4321:$E4321,'Master Tables'!$I4321)=3,"Yes","No"))</f>
        <v/>
      </c>
      <c r="M4321" s="107">
        <f>COUNTA('Master Tables'!$D4321:$E4321,'Master Tables'!$I4321)+IF('Master Tables'!$J4321="Yes",1,0)</f>
        <v>0</v>
      </c>
      <c r="N4321" s="108">
        <f>IF('Master Tables'!$M4321&gt;0,4,0)</f>
        <v>0</v>
      </c>
    </row>
    <row r="4322" spans="1:14">
      <c r="A4322" s="109"/>
      <c r="B4322" s="110"/>
      <c r="C4322" s="110"/>
      <c r="D4322" s="110"/>
      <c r="E4322" s="110"/>
      <c r="F4322" s="110"/>
      <c r="G4322" s="110"/>
      <c r="H4322" s="109"/>
      <c r="I4322" s="109"/>
      <c r="J4322" s="109"/>
      <c r="K4322" s="109"/>
      <c r="L4322" s="107" t="str">
        <f>IF(COUNTA('Master Tables'!$A4322:$C4322)=0,"",IF(COUNTA('Master Tables'!$D4322:$E4322,'Master Tables'!$I4322)=3,"Yes","No"))</f>
        <v/>
      </c>
      <c r="M4322" s="107">
        <f>COUNTA('Master Tables'!$D4322:$E4322,'Master Tables'!$I4322)+IF('Master Tables'!$J4322="Yes",1,0)</f>
        <v>0</v>
      </c>
      <c r="N4322" s="108">
        <f>IF('Master Tables'!$M4322&gt;0,4,0)</f>
        <v>0</v>
      </c>
    </row>
    <row r="4323" spans="1:14">
      <c r="A4323" s="109"/>
      <c r="B4323" s="110"/>
      <c r="C4323" s="110"/>
      <c r="D4323" s="110"/>
      <c r="E4323" s="110"/>
      <c r="F4323" s="110"/>
      <c r="G4323" s="110"/>
      <c r="H4323" s="109"/>
      <c r="I4323" s="109"/>
      <c r="J4323" s="109"/>
      <c r="K4323" s="109"/>
      <c r="L4323" s="107" t="str">
        <f>IF(COUNTA('Master Tables'!$A4323:$C4323)=0,"",IF(COUNTA('Master Tables'!$D4323:$E4323,'Master Tables'!$I4323)=3,"Yes","No"))</f>
        <v/>
      </c>
      <c r="M4323" s="107">
        <f>COUNTA('Master Tables'!$D4323:$E4323,'Master Tables'!$I4323)+IF('Master Tables'!$J4323="Yes",1,0)</f>
        <v>0</v>
      </c>
      <c r="N4323" s="108">
        <f>IF('Master Tables'!$M4323&gt;0,4,0)</f>
        <v>0</v>
      </c>
    </row>
    <row r="4324" spans="1:14">
      <c r="A4324" s="109"/>
      <c r="B4324" s="110"/>
      <c r="C4324" s="110"/>
      <c r="D4324" s="110"/>
      <c r="E4324" s="110"/>
      <c r="F4324" s="110"/>
      <c r="G4324" s="110"/>
      <c r="H4324" s="109"/>
      <c r="I4324" s="109"/>
      <c r="J4324" s="109"/>
      <c r="K4324" s="109"/>
      <c r="L4324" s="107" t="str">
        <f>IF(COUNTA('Master Tables'!$A4324:$C4324)=0,"",IF(COUNTA('Master Tables'!$D4324:$E4324,'Master Tables'!$I4324)=3,"Yes","No"))</f>
        <v/>
      </c>
      <c r="M4324" s="107">
        <f>COUNTA('Master Tables'!$D4324:$E4324,'Master Tables'!$I4324)+IF('Master Tables'!$J4324="Yes",1,0)</f>
        <v>0</v>
      </c>
      <c r="N4324" s="108">
        <f>IF('Master Tables'!$M4324&gt;0,4,0)</f>
        <v>0</v>
      </c>
    </row>
    <row r="4325" spans="1:14">
      <c r="A4325" s="109"/>
      <c r="B4325" s="110"/>
      <c r="C4325" s="110"/>
      <c r="D4325" s="110"/>
      <c r="E4325" s="110"/>
      <c r="F4325" s="110"/>
      <c r="G4325" s="110"/>
      <c r="H4325" s="109"/>
      <c r="I4325" s="109"/>
      <c r="J4325" s="109"/>
      <c r="K4325" s="109"/>
      <c r="L4325" s="107" t="str">
        <f>IF(COUNTA('Master Tables'!$A4325:$C4325)=0,"",IF(COUNTA('Master Tables'!$D4325:$E4325,'Master Tables'!$I4325)=3,"Yes","No"))</f>
        <v/>
      </c>
      <c r="M4325" s="107">
        <f>COUNTA('Master Tables'!$D4325:$E4325,'Master Tables'!$I4325)+IF('Master Tables'!$J4325="Yes",1,0)</f>
        <v>0</v>
      </c>
      <c r="N4325" s="108">
        <f>IF('Master Tables'!$M4325&gt;0,4,0)</f>
        <v>0</v>
      </c>
    </row>
    <row r="4326" spans="1:14">
      <c r="A4326" s="109"/>
      <c r="B4326" s="110"/>
      <c r="C4326" s="110"/>
      <c r="D4326" s="110"/>
      <c r="E4326" s="110"/>
      <c r="F4326" s="110"/>
      <c r="G4326" s="110"/>
      <c r="H4326" s="109"/>
      <c r="I4326" s="109"/>
      <c r="J4326" s="109"/>
      <c r="K4326" s="109"/>
      <c r="L4326" s="107" t="str">
        <f>IF(COUNTA('Master Tables'!$A4326:$C4326)=0,"",IF(COUNTA('Master Tables'!$D4326:$E4326,'Master Tables'!$I4326)=3,"Yes","No"))</f>
        <v/>
      </c>
      <c r="M4326" s="107">
        <f>COUNTA('Master Tables'!$D4326:$E4326,'Master Tables'!$I4326)+IF('Master Tables'!$J4326="Yes",1,0)</f>
        <v>0</v>
      </c>
      <c r="N4326" s="108">
        <f>IF('Master Tables'!$M4326&gt;0,4,0)</f>
        <v>0</v>
      </c>
    </row>
    <row r="4327" spans="1:14">
      <c r="A4327" s="109"/>
      <c r="B4327" s="110"/>
      <c r="C4327" s="110"/>
      <c r="D4327" s="110"/>
      <c r="E4327" s="110"/>
      <c r="F4327" s="110"/>
      <c r="G4327" s="110"/>
      <c r="H4327" s="109"/>
      <c r="I4327" s="109"/>
      <c r="J4327" s="109"/>
      <c r="K4327" s="109"/>
      <c r="L4327" s="107" t="str">
        <f>IF(COUNTA('Master Tables'!$A4327:$C4327)=0,"",IF(COUNTA('Master Tables'!$D4327:$E4327,'Master Tables'!$I4327)=3,"Yes","No"))</f>
        <v/>
      </c>
      <c r="M4327" s="107">
        <f>COUNTA('Master Tables'!$D4327:$E4327,'Master Tables'!$I4327)+IF('Master Tables'!$J4327="Yes",1,0)</f>
        <v>0</v>
      </c>
      <c r="N4327" s="108">
        <f>IF('Master Tables'!$M4327&gt;0,4,0)</f>
        <v>0</v>
      </c>
    </row>
    <row r="4328" spans="1:14">
      <c r="A4328" s="109"/>
      <c r="B4328" s="110"/>
      <c r="C4328" s="110"/>
      <c r="D4328" s="110"/>
      <c r="E4328" s="110"/>
      <c r="F4328" s="110"/>
      <c r="G4328" s="110"/>
      <c r="H4328" s="109"/>
      <c r="I4328" s="109"/>
      <c r="J4328" s="109"/>
      <c r="K4328" s="109"/>
      <c r="L4328" s="107" t="str">
        <f>IF(COUNTA('Master Tables'!$A4328:$C4328)=0,"",IF(COUNTA('Master Tables'!$D4328:$E4328,'Master Tables'!$I4328)=3,"Yes","No"))</f>
        <v/>
      </c>
      <c r="M4328" s="107">
        <f>COUNTA('Master Tables'!$D4328:$E4328,'Master Tables'!$I4328)+IF('Master Tables'!$J4328="Yes",1,0)</f>
        <v>0</v>
      </c>
      <c r="N4328" s="108">
        <f>IF('Master Tables'!$M4328&gt;0,4,0)</f>
        <v>0</v>
      </c>
    </row>
    <row r="4329" spans="1:14">
      <c r="A4329" s="109"/>
      <c r="B4329" s="110"/>
      <c r="C4329" s="110"/>
      <c r="D4329" s="110"/>
      <c r="E4329" s="110"/>
      <c r="F4329" s="110"/>
      <c r="G4329" s="110"/>
      <c r="H4329" s="109"/>
      <c r="I4329" s="109"/>
      <c r="J4329" s="109"/>
      <c r="K4329" s="109"/>
      <c r="L4329" s="107" t="str">
        <f>IF(COUNTA('Master Tables'!$A4329:$C4329)=0,"",IF(COUNTA('Master Tables'!$D4329:$E4329,'Master Tables'!$I4329)=3,"Yes","No"))</f>
        <v/>
      </c>
      <c r="M4329" s="107">
        <f>COUNTA('Master Tables'!$D4329:$E4329,'Master Tables'!$I4329)+IF('Master Tables'!$J4329="Yes",1,0)</f>
        <v>0</v>
      </c>
      <c r="N4329" s="108">
        <f>IF('Master Tables'!$M4329&gt;0,4,0)</f>
        <v>0</v>
      </c>
    </row>
    <row r="4330" spans="1:14">
      <c r="A4330" s="109"/>
      <c r="B4330" s="110"/>
      <c r="C4330" s="110"/>
      <c r="D4330" s="110"/>
      <c r="E4330" s="110"/>
      <c r="F4330" s="110"/>
      <c r="G4330" s="110"/>
      <c r="H4330" s="109"/>
      <c r="I4330" s="109"/>
      <c r="J4330" s="109"/>
      <c r="K4330" s="109"/>
      <c r="L4330" s="107" t="str">
        <f>IF(COUNTA('Master Tables'!$A4330:$C4330)=0,"",IF(COUNTA('Master Tables'!$D4330:$E4330,'Master Tables'!$I4330)=3,"Yes","No"))</f>
        <v/>
      </c>
      <c r="M4330" s="107">
        <f>COUNTA('Master Tables'!$D4330:$E4330,'Master Tables'!$I4330)+IF('Master Tables'!$J4330="Yes",1,0)</f>
        <v>0</v>
      </c>
      <c r="N4330" s="108">
        <f>IF('Master Tables'!$M4330&gt;0,4,0)</f>
        <v>0</v>
      </c>
    </row>
    <row r="4331" spans="1:14">
      <c r="A4331" s="109"/>
      <c r="B4331" s="110"/>
      <c r="C4331" s="110"/>
      <c r="D4331" s="110"/>
      <c r="E4331" s="110"/>
      <c r="F4331" s="110"/>
      <c r="G4331" s="110"/>
      <c r="H4331" s="109"/>
      <c r="I4331" s="109"/>
      <c r="J4331" s="109"/>
      <c r="K4331" s="109"/>
      <c r="L4331" s="107" t="str">
        <f>IF(COUNTA('Master Tables'!$A4331:$C4331)=0,"",IF(COUNTA('Master Tables'!$D4331:$E4331,'Master Tables'!$I4331)=3,"Yes","No"))</f>
        <v/>
      </c>
      <c r="M4331" s="107">
        <f>COUNTA('Master Tables'!$D4331:$E4331,'Master Tables'!$I4331)+IF('Master Tables'!$J4331="Yes",1,0)</f>
        <v>0</v>
      </c>
      <c r="N4331" s="108">
        <f>IF('Master Tables'!$M4331&gt;0,4,0)</f>
        <v>0</v>
      </c>
    </row>
    <row r="4332" spans="1:14">
      <c r="A4332" s="109"/>
      <c r="B4332" s="110"/>
      <c r="C4332" s="110"/>
      <c r="D4332" s="110"/>
      <c r="E4332" s="110"/>
      <c r="F4332" s="110"/>
      <c r="G4332" s="110"/>
      <c r="H4332" s="109"/>
      <c r="I4332" s="109"/>
      <c r="J4332" s="109"/>
      <c r="K4332" s="109"/>
      <c r="L4332" s="107" t="str">
        <f>IF(COUNTA('Master Tables'!$A4332:$C4332)=0,"",IF(COUNTA('Master Tables'!$D4332:$E4332,'Master Tables'!$I4332)=3,"Yes","No"))</f>
        <v/>
      </c>
      <c r="M4332" s="107">
        <f>COUNTA('Master Tables'!$D4332:$E4332,'Master Tables'!$I4332)+IF('Master Tables'!$J4332="Yes",1,0)</f>
        <v>0</v>
      </c>
      <c r="N4332" s="108">
        <f>IF('Master Tables'!$M4332&gt;0,4,0)</f>
        <v>0</v>
      </c>
    </row>
    <row r="4333" spans="1:14">
      <c r="A4333" s="109"/>
      <c r="B4333" s="110"/>
      <c r="C4333" s="110"/>
      <c r="D4333" s="110"/>
      <c r="E4333" s="110"/>
      <c r="F4333" s="110"/>
      <c r="G4333" s="110"/>
      <c r="H4333" s="109"/>
      <c r="I4333" s="109"/>
      <c r="J4333" s="109"/>
      <c r="K4333" s="109"/>
      <c r="L4333" s="107" t="str">
        <f>IF(COUNTA('Master Tables'!$A4333:$C4333)=0,"",IF(COUNTA('Master Tables'!$D4333:$E4333,'Master Tables'!$I4333)=3,"Yes","No"))</f>
        <v/>
      </c>
      <c r="M4333" s="107">
        <f>COUNTA('Master Tables'!$D4333:$E4333,'Master Tables'!$I4333)+IF('Master Tables'!$J4333="Yes",1,0)</f>
        <v>0</v>
      </c>
      <c r="N4333" s="108">
        <f>IF('Master Tables'!$M4333&gt;0,4,0)</f>
        <v>0</v>
      </c>
    </row>
    <row r="4334" spans="1:14">
      <c r="A4334" s="109"/>
      <c r="B4334" s="110"/>
      <c r="C4334" s="110"/>
      <c r="D4334" s="110"/>
      <c r="E4334" s="110"/>
      <c r="F4334" s="110"/>
      <c r="G4334" s="110"/>
      <c r="H4334" s="109"/>
      <c r="I4334" s="109"/>
      <c r="J4334" s="109"/>
      <c r="K4334" s="109"/>
      <c r="L4334" s="107" t="str">
        <f>IF(COUNTA('Master Tables'!$A4334:$C4334)=0,"",IF(COUNTA('Master Tables'!$D4334:$E4334,'Master Tables'!$I4334)=3,"Yes","No"))</f>
        <v/>
      </c>
      <c r="M4334" s="107">
        <f>COUNTA('Master Tables'!$D4334:$E4334,'Master Tables'!$I4334)+IF('Master Tables'!$J4334="Yes",1,0)</f>
        <v>0</v>
      </c>
      <c r="N4334" s="108">
        <f>IF('Master Tables'!$M4334&gt;0,4,0)</f>
        <v>0</v>
      </c>
    </row>
    <row r="4335" spans="1:14">
      <c r="A4335" s="109"/>
      <c r="B4335" s="110"/>
      <c r="C4335" s="110"/>
      <c r="D4335" s="110"/>
      <c r="E4335" s="110"/>
      <c r="F4335" s="110"/>
      <c r="G4335" s="110"/>
      <c r="H4335" s="109"/>
      <c r="I4335" s="109"/>
      <c r="J4335" s="109"/>
      <c r="K4335" s="109"/>
      <c r="L4335" s="107" t="str">
        <f>IF(COUNTA('Master Tables'!$A4335:$C4335)=0,"",IF(COUNTA('Master Tables'!$D4335:$E4335,'Master Tables'!$I4335)=3,"Yes","No"))</f>
        <v/>
      </c>
      <c r="M4335" s="107">
        <f>COUNTA('Master Tables'!$D4335:$E4335,'Master Tables'!$I4335)+IF('Master Tables'!$J4335="Yes",1,0)</f>
        <v>0</v>
      </c>
      <c r="N4335" s="108">
        <f>IF('Master Tables'!$M4335&gt;0,4,0)</f>
        <v>0</v>
      </c>
    </row>
    <row r="4336" spans="1:14">
      <c r="A4336" s="109"/>
      <c r="B4336" s="110"/>
      <c r="C4336" s="110"/>
      <c r="D4336" s="110"/>
      <c r="E4336" s="110"/>
      <c r="F4336" s="110"/>
      <c r="G4336" s="110"/>
      <c r="H4336" s="109"/>
      <c r="I4336" s="109"/>
      <c r="J4336" s="109"/>
      <c r="K4336" s="109"/>
      <c r="L4336" s="107" t="str">
        <f>IF(COUNTA('Master Tables'!$A4336:$C4336)=0,"",IF(COUNTA('Master Tables'!$D4336:$E4336,'Master Tables'!$I4336)=3,"Yes","No"))</f>
        <v/>
      </c>
      <c r="M4336" s="107">
        <f>COUNTA('Master Tables'!$D4336:$E4336,'Master Tables'!$I4336)+IF('Master Tables'!$J4336="Yes",1,0)</f>
        <v>0</v>
      </c>
      <c r="N4336" s="108">
        <f>IF('Master Tables'!$M4336&gt;0,4,0)</f>
        <v>0</v>
      </c>
    </row>
    <row r="4337" spans="1:14">
      <c r="A4337" s="109"/>
      <c r="B4337" s="110"/>
      <c r="C4337" s="110"/>
      <c r="D4337" s="110"/>
      <c r="E4337" s="110"/>
      <c r="F4337" s="110"/>
      <c r="G4337" s="110"/>
      <c r="H4337" s="109"/>
      <c r="I4337" s="109"/>
      <c r="J4337" s="109"/>
      <c r="K4337" s="109"/>
      <c r="L4337" s="107" t="str">
        <f>IF(COUNTA('Master Tables'!$A4337:$C4337)=0,"",IF(COUNTA('Master Tables'!$D4337:$E4337,'Master Tables'!$I4337)=3,"Yes","No"))</f>
        <v/>
      </c>
      <c r="M4337" s="107">
        <f>COUNTA('Master Tables'!$D4337:$E4337,'Master Tables'!$I4337)+IF('Master Tables'!$J4337="Yes",1,0)</f>
        <v>0</v>
      </c>
      <c r="N4337" s="108">
        <f>IF('Master Tables'!$M4337&gt;0,4,0)</f>
        <v>0</v>
      </c>
    </row>
    <row r="4338" spans="1:14">
      <c r="A4338" s="109"/>
      <c r="B4338" s="110"/>
      <c r="C4338" s="110"/>
      <c r="D4338" s="110"/>
      <c r="E4338" s="110"/>
      <c r="F4338" s="110"/>
      <c r="G4338" s="110"/>
      <c r="H4338" s="109"/>
      <c r="I4338" s="109"/>
      <c r="J4338" s="109"/>
      <c r="K4338" s="109"/>
      <c r="L4338" s="107" t="str">
        <f>IF(COUNTA('Master Tables'!$A4338:$C4338)=0,"",IF(COUNTA('Master Tables'!$D4338:$E4338,'Master Tables'!$I4338)=3,"Yes","No"))</f>
        <v/>
      </c>
      <c r="M4338" s="107">
        <f>COUNTA('Master Tables'!$D4338:$E4338,'Master Tables'!$I4338)+IF('Master Tables'!$J4338="Yes",1,0)</f>
        <v>0</v>
      </c>
      <c r="N4338" s="108">
        <f>IF('Master Tables'!$M4338&gt;0,4,0)</f>
        <v>0</v>
      </c>
    </row>
    <row r="4339" spans="1:14">
      <c r="A4339" s="109"/>
      <c r="B4339" s="110"/>
      <c r="C4339" s="110"/>
      <c r="D4339" s="110"/>
      <c r="E4339" s="110"/>
      <c r="F4339" s="110"/>
      <c r="G4339" s="110"/>
      <c r="H4339" s="109"/>
      <c r="I4339" s="109"/>
      <c r="J4339" s="109"/>
      <c r="K4339" s="109"/>
      <c r="L4339" s="107" t="str">
        <f>IF(COUNTA('Master Tables'!$A4339:$C4339)=0,"",IF(COUNTA('Master Tables'!$D4339:$E4339,'Master Tables'!$I4339)=3,"Yes","No"))</f>
        <v/>
      </c>
      <c r="M4339" s="107">
        <f>COUNTA('Master Tables'!$D4339:$E4339,'Master Tables'!$I4339)+IF('Master Tables'!$J4339="Yes",1,0)</f>
        <v>0</v>
      </c>
      <c r="N4339" s="108">
        <f>IF('Master Tables'!$M4339&gt;0,4,0)</f>
        <v>0</v>
      </c>
    </row>
    <row r="4340" spans="1:14">
      <c r="A4340" s="109"/>
      <c r="B4340" s="110"/>
      <c r="C4340" s="110"/>
      <c r="D4340" s="110"/>
      <c r="E4340" s="110"/>
      <c r="F4340" s="110"/>
      <c r="G4340" s="110"/>
      <c r="H4340" s="109"/>
      <c r="I4340" s="109"/>
      <c r="J4340" s="109"/>
      <c r="K4340" s="109"/>
      <c r="L4340" s="107" t="str">
        <f>IF(COUNTA('Master Tables'!$A4340:$C4340)=0,"",IF(COUNTA('Master Tables'!$D4340:$E4340,'Master Tables'!$I4340)=3,"Yes","No"))</f>
        <v/>
      </c>
      <c r="M4340" s="107">
        <f>COUNTA('Master Tables'!$D4340:$E4340,'Master Tables'!$I4340)+IF('Master Tables'!$J4340="Yes",1,0)</f>
        <v>0</v>
      </c>
      <c r="N4340" s="108">
        <f>IF('Master Tables'!$M4340&gt;0,4,0)</f>
        <v>0</v>
      </c>
    </row>
    <row r="4341" spans="1:14">
      <c r="A4341" s="109"/>
      <c r="B4341" s="110"/>
      <c r="C4341" s="110"/>
      <c r="D4341" s="110"/>
      <c r="E4341" s="110"/>
      <c r="F4341" s="110"/>
      <c r="G4341" s="110"/>
      <c r="H4341" s="109"/>
      <c r="I4341" s="109"/>
      <c r="J4341" s="109"/>
      <c r="K4341" s="109"/>
      <c r="L4341" s="107" t="str">
        <f>IF(COUNTA('Master Tables'!$A4341:$C4341)=0,"",IF(COUNTA('Master Tables'!$D4341:$E4341,'Master Tables'!$I4341)=3,"Yes","No"))</f>
        <v/>
      </c>
      <c r="M4341" s="107">
        <f>COUNTA('Master Tables'!$D4341:$E4341,'Master Tables'!$I4341)+IF('Master Tables'!$J4341="Yes",1,0)</f>
        <v>0</v>
      </c>
      <c r="N4341" s="108">
        <f>IF('Master Tables'!$M4341&gt;0,4,0)</f>
        <v>0</v>
      </c>
    </row>
    <row r="4342" spans="1:14">
      <c r="A4342" s="109"/>
      <c r="B4342" s="110"/>
      <c r="C4342" s="110"/>
      <c r="D4342" s="110"/>
      <c r="E4342" s="110"/>
      <c r="F4342" s="110"/>
      <c r="G4342" s="110"/>
      <c r="H4342" s="109"/>
      <c r="I4342" s="109"/>
      <c r="J4342" s="109"/>
      <c r="K4342" s="109"/>
      <c r="L4342" s="107" t="str">
        <f>IF(COUNTA('Master Tables'!$A4342:$C4342)=0,"",IF(COUNTA('Master Tables'!$D4342:$E4342,'Master Tables'!$I4342)=3,"Yes","No"))</f>
        <v/>
      </c>
      <c r="M4342" s="107">
        <f>COUNTA('Master Tables'!$D4342:$E4342,'Master Tables'!$I4342)+IF('Master Tables'!$J4342="Yes",1,0)</f>
        <v>0</v>
      </c>
      <c r="N4342" s="108">
        <f>IF('Master Tables'!$M4342&gt;0,4,0)</f>
        <v>0</v>
      </c>
    </row>
    <row r="4343" spans="1:14">
      <c r="A4343" s="109"/>
      <c r="B4343" s="110"/>
      <c r="C4343" s="110"/>
      <c r="D4343" s="110"/>
      <c r="E4343" s="110"/>
      <c r="F4343" s="110"/>
      <c r="G4343" s="110"/>
      <c r="H4343" s="109"/>
      <c r="I4343" s="109"/>
      <c r="J4343" s="109"/>
      <c r="K4343" s="109"/>
      <c r="L4343" s="107" t="str">
        <f>IF(COUNTA('Master Tables'!$A4343:$C4343)=0,"",IF(COUNTA('Master Tables'!$D4343:$E4343,'Master Tables'!$I4343)=3,"Yes","No"))</f>
        <v/>
      </c>
      <c r="M4343" s="107">
        <f>COUNTA('Master Tables'!$D4343:$E4343,'Master Tables'!$I4343)+IF('Master Tables'!$J4343="Yes",1,0)</f>
        <v>0</v>
      </c>
      <c r="N4343" s="108">
        <f>IF('Master Tables'!$M4343&gt;0,4,0)</f>
        <v>0</v>
      </c>
    </row>
    <row r="4344" spans="1:14">
      <c r="A4344" s="109"/>
      <c r="B4344" s="110"/>
      <c r="C4344" s="110"/>
      <c r="D4344" s="110"/>
      <c r="E4344" s="110"/>
      <c r="F4344" s="110"/>
      <c r="G4344" s="110"/>
      <c r="H4344" s="109"/>
      <c r="I4344" s="109"/>
      <c r="J4344" s="109"/>
      <c r="K4344" s="109"/>
      <c r="L4344" s="107" t="str">
        <f>IF(COUNTA('Master Tables'!$A4344:$C4344)=0,"",IF(COUNTA('Master Tables'!$D4344:$E4344,'Master Tables'!$I4344)=3,"Yes","No"))</f>
        <v/>
      </c>
      <c r="M4344" s="107">
        <f>COUNTA('Master Tables'!$D4344:$E4344,'Master Tables'!$I4344)+IF('Master Tables'!$J4344="Yes",1,0)</f>
        <v>0</v>
      </c>
      <c r="N4344" s="108">
        <f>IF('Master Tables'!$M4344&gt;0,4,0)</f>
        <v>0</v>
      </c>
    </row>
    <row r="4345" spans="1:14">
      <c r="A4345" s="109"/>
      <c r="B4345" s="110"/>
      <c r="C4345" s="110"/>
      <c r="D4345" s="110"/>
      <c r="E4345" s="110"/>
      <c r="F4345" s="110"/>
      <c r="G4345" s="110"/>
      <c r="H4345" s="109"/>
      <c r="I4345" s="109"/>
      <c r="J4345" s="109"/>
      <c r="K4345" s="109"/>
      <c r="L4345" s="107" t="str">
        <f>IF(COUNTA('Master Tables'!$A4345:$C4345)=0,"",IF(COUNTA('Master Tables'!$D4345:$E4345,'Master Tables'!$I4345)=3,"Yes","No"))</f>
        <v/>
      </c>
      <c r="M4345" s="107">
        <f>COUNTA('Master Tables'!$D4345:$E4345,'Master Tables'!$I4345)+IF('Master Tables'!$J4345="Yes",1,0)</f>
        <v>0</v>
      </c>
      <c r="N4345" s="108">
        <f>IF('Master Tables'!$M4345&gt;0,4,0)</f>
        <v>0</v>
      </c>
    </row>
    <row r="4346" spans="1:14">
      <c r="A4346" s="109"/>
      <c r="B4346" s="110"/>
      <c r="C4346" s="110"/>
      <c r="D4346" s="110"/>
      <c r="E4346" s="110"/>
      <c r="F4346" s="110"/>
      <c r="G4346" s="110"/>
      <c r="H4346" s="109"/>
      <c r="I4346" s="109"/>
      <c r="J4346" s="109"/>
      <c r="K4346" s="109"/>
      <c r="L4346" s="107" t="str">
        <f>IF(COUNTA('Master Tables'!$A4346:$C4346)=0,"",IF(COUNTA('Master Tables'!$D4346:$E4346,'Master Tables'!$I4346)=3,"Yes","No"))</f>
        <v/>
      </c>
      <c r="M4346" s="107">
        <f>COUNTA('Master Tables'!$D4346:$E4346,'Master Tables'!$I4346)+IF('Master Tables'!$J4346="Yes",1,0)</f>
        <v>0</v>
      </c>
      <c r="N4346" s="108">
        <f>IF('Master Tables'!$M4346&gt;0,4,0)</f>
        <v>0</v>
      </c>
    </row>
    <row r="4347" spans="1:14">
      <c r="A4347" s="109"/>
      <c r="B4347" s="110"/>
      <c r="C4347" s="110"/>
      <c r="D4347" s="110"/>
      <c r="E4347" s="110"/>
      <c r="F4347" s="110"/>
      <c r="G4347" s="110"/>
      <c r="H4347" s="109"/>
      <c r="I4347" s="109"/>
      <c r="J4347" s="109"/>
      <c r="K4347" s="109"/>
      <c r="L4347" s="107" t="str">
        <f>IF(COUNTA('Master Tables'!$A4347:$C4347)=0,"",IF(COUNTA('Master Tables'!$D4347:$E4347,'Master Tables'!$I4347)=3,"Yes","No"))</f>
        <v/>
      </c>
      <c r="M4347" s="107">
        <f>COUNTA('Master Tables'!$D4347:$E4347,'Master Tables'!$I4347)+IF('Master Tables'!$J4347="Yes",1,0)</f>
        <v>0</v>
      </c>
      <c r="N4347" s="108">
        <f>IF('Master Tables'!$M4347&gt;0,4,0)</f>
        <v>0</v>
      </c>
    </row>
    <row r="4348" spans="1:14">
      <c r="A4348" s="109"/>
      <c r="B4348" s="110"/>
      <c r="C4348" s="110"/>
      <c r="D4348" s="110"/>
      <c r="E4348" s="110"/>
      <c r="F4348" s="110"/>
      <c r="G4348" s="110"/>
      <c r="H4348" s="109"/>
      <c r="I4348" s="109"/>
      <c r="J4348" s="109"/>
      <c r="K4348" s="109"/>
      <c r="L4348" s="107" t="str">
        <f>IF(COUNTA('Master Tables'!$A4348:$C4348)=0,"",IF(COUNTA('Master Tables'!$D4348:$E4348,'Master Tables'!$I4348)=3,"Yes","No"))</f>
        <v/>
      </c>
      <c r="M4348" s="107">
        <f>COUNTA('Master Tables'!$D4348:$E4348,'Master Tables'!$I4348)+IF('Master Tables'!$J4348="Yes",1,0)</f>
        <v>0</v>
      </c>
      <c r="N4348" s="108">
        <f>IF('Master Tables'!$M4348&gt;0,4,0)</f>
        <v>0</v>
      </c>
    </row>
    <row r="4349" spans="1:14">
      <c r="A4349" s="109"/>
      <c r="B4349" s="110"/>
      <c r="C4349" s="110"/>
      <c r="D4349" s="110"/>
      <c r="E4349" s="110"/>
      <c r="F4349" s="110"/>
      <c r="G4349" s="110"/>
      <c r="H4349" s="109"/>
      <c r="I4349" s="109"/>
      <c r="J4349" s="109"/>
      <c r="K4349" s="109"/>
      <c r="L4349" s="107" t="str">
        <f>IF(COUNTA('Master Tables'!$A4349:$C4349)=0,"",IF(COUNTA('Master Tables'!$D4349:$E4349,'Master Tables'!$I4349)=3,"Yes","No"))</f>
        <v/>
      </c>
      <c r="M4349" s="107">
        <f>COUNTA('Master Tables'!$D4349:$E4349,'Master Tables'!$I4349)+IF('Master Tables'!$J4349="Yes",1,0)</f>
        <v>0</v>
      </c>
      <c r="N4349" s="108">
        <f>IF('Master Tables'!$M4349&gt;0,4,0)</f>
        <v>0</v>
      </c>
    </row>
    <row r="4350" spans="1:14">
      <c r="A4350" s="109"/>
      <c r="B4350" s="110"/>
      <c r="C4350" s="110"/>
      <c r="D4350" s="110"/>
      <c r="E4350" s="110"/>
      <c r="F4350" s="110"/>
      <c r="G4350" s="110"/>
      <c r="H4350" s="109"/>
      <c r="I4350" s="109"/>
      <c r="J4350" s="109"/>
      <c r="K4350" s="109"/>
      <c r="L4350" s="107" t="str">
        <f>IF(COUNTA('Master Tables'!$A4350:$C4350)=0,"",IF(COUNTA('Master Tables'!$D4350:$E4350,'Master Tables'!$I4350)=3,"Yes","No"))</f>
        <v/>
      </c>
      <c r="M4350" s="107">
        <f>COUNTA('Master Tables'!$D4350:$E4350,'Master Tables'!$I4350)+IF('Master Tables'!$J4350="Yes",1,0)</f>
        <v>0</v>
      </c>
      <c r="N4350" s="108">
        <f>IF('Master Tables'!$M4350&gt;0,4,0)</f>
        <v>0</v>
      </c>
    </row>
    <row r="4351" spans="1:14">
      <c r="A4351" s="109"/>
      <c r="B4351" s="110"/>
      <c r="C4351" s="110"/>
      <c r="D4351" s="110"/>
      <c r="E4351" s="110"/>
      <c r="F4351" s="110"/>
      <c r="G4351" s="110"/>
      <c r="H4351" s="109"/>
      <c r="I4351" s="109"/>
      <c r="J4351" s="109"/>
      <c r="K4351" s="109"/>
      <c r="L4351" s="107" t="str">
        <f>IF(COUNTA('Master Tables'!$A4351:$C4351)=0,"",IF(COUNTA('Master Tables'!$D4351:$E4351,'Master Tables'!$I4351)=3,"Yes","No"))</f>
        <v/>
      </c>
      <c r="M4351" s="107">
        <f>COUNTA('Master Tables'!$D4351:$E4351,'Master Tables'!$I4351)+IF('Master Tables'!$J4351="Yes",1,0)</f>
        <v>0</v>
      </c>
      <c r="N4351" s="108">
        <f>IF('Master Tables'!$M4351&gt;0,4,0)</f>
        <v>0</v>
      </c>
    </row>
    <row r="4352" spans="1:14">
      <c r="A4352" s="109"/>
      <c r="B4352" s="110"/>
      <c r="C4352" s="110"/>
      <c r="D4352" s="110"/>
      <c r="E4352" s="110"/>
      <c r="F4352" s="110"/>
      <c r="G4352" s="110"/>
      <c r="H4352" s="109"/>
      <c r="I4352" s="109"/>
      <c r="J4352" s="109"/>
      <c r="K4352" s="109"/>
      <c r="L4352" s="107" t="str">
        <f>IF(COUNTA('Master Tables'!$A4352:$C4352)=0,"",IF(COUNTA('Master Tables'!$D4352:$E4352,'Master Tables'!$I4352)=3,"Yes","No"))</f>
        <v/>
      </c>
      <c r="M4352" s="107">
        <f>COUNTA('Master Tables'!$D4352:$E4352,'Master Tables'!$I4352)+IF('Master Tables'!$J4352="Yes",1,0)</f>
        <v>0</v>
      </c>
      <c r="N4352" s="108">
        <f>IF('Master Tables'!$M4352&gt;0,4,0)</f>
        <v>0</v>
      </c>
    </row>
    <row r="4353" spans="1:14">
      <c r="A4353" s="109"/>
      <c r="B4353" s="110"/>
      <c r="C4353" s="110"/>
      <c r="D4353" s="110"/>
      <c r="E4353" s="110"/>
      <c r="F4353" s="110"/>
      <c r="G4353" s="110"/>
      <c r="H4353" s="109"/>
      <c r="I4353" s="109"/>
      <c r="J4353" s="109"/>
      <c r="K4353" s="109"/>
      <c r="L4353" s="107" t="str">
        <f>IF(COUNTA('Master Tables'!$A4353:$C4353)=0,"",IF(COUNTA('Master Tables'!$D4353:$E4353,'Master Tables'!$I4353)=3,"Yes","No"))</f>
        <v/>
      </c>
      <c r="M4353" s="107">
        <f>COUNTA('Master Tables'!$D4353:$E4353,'Master Tables'!$I4353)+IF('Master Tables'!$J4353="Yes",1,0)</f>
        <v>0</v>
      </c>
      <c r="N4353" s="108">
        <f>IF('Master Tables'!$M4353&gt;0,4,0)</f>
        <v>0</v>
      </c>
    </row>
    <row r="4354" spans="1:14">
      <c r="A4354" s="109"/>
      <c r="B4354" s="110"/>
      <c r="C4354" s="110"/>
      <c r="D4354" s="110"/>
      <c r="E4354" s="110"/>
      <c r="F4354" s="110"/>
      <c r="G4354" s="110"/>
      <c r="H4354" s="109"/>
      <c r="I4354" s="109"/>
      <c r="J4354" s="109"/>
      <c r="K4354" s="109"/>
      <c r="L4354" s="107" t="str">
        <f>IF(COUNTA('Master Tables'!$A4354:$C4354)=0,"",IF(COUNTA('Master Tables'!$D4354:$E4354,'Master Tables'!$I4354)=3,"Yes","No"))</f>
        <v/>
      </c>
      <c r="M4354" s="107">
        <f>COUNTA('Master Tables'!$D4354:$E4354,'Master Tables'!$I4354)+IF('Master Tables'!$J4354="Yes",1,0)</f>
        <v>0</v>
      </c>
      <c r="N4354" s="108">
        <f>IF('Master Tables'!$M4354&gt;0,4,0)</f>
        <v>0</v>
      </c>
    </row>
    <row r="4355" spans="1:14">
      <c r="A4355" s="109"/>
      <c r="B4355" s="110"/>
      <c r="C4355" s="110"/>
      <c r="D4355" s="110"/>
      <c r="E4355" s="110"/>
      <c r="F4355" s="110"/>
      <c r="G4355" s="110"/>
      <c r="H4355" s="109"/>
      <c r="I4355" s="109"/>
      <c r="J4355" s="109"/>
      <c r="K4355" s="109"/>
      <c r="L4355" s="107" t="str">
        <f>IF(COUNTA('Master Tables'!$A4355:$C4355)=0,"",IF(COUNTA('Master Tables'!$D4355:$E4355,'Master Tables'!$I4355)=3,"Yes","No"))</f>
        <v/>
      </c>
      <c r="M4355" s="107">
        <f>COUNTA('Master Tables'!$D4355:$E4355,'Master Tables'!$I4355)+IF('Master Tables'!$J4355="Yes",1,0)</f>
        <v>0</v>
      </c>
      <c r="N4355" s="108">
        <f>IF('Master Tables'!$M4355&gt;0,4,0)</f>
        <v>0</v>
      </c>
    </row>
    <row r="4356" spans="1:14">
      <c r="A4356" s="109"/>
      <c r="B4356" s="110"/>
      <c r="C4356" s="110"/>
      <c r="D4356" s="110"/>
      <c r="E4356" s="110"/>
      <c r="F4356" s="110"/>
      <c r="G4356" s="110"/>
      <c r="H4356" s="109"/>
      <c r="I4356" s="109"/>
      <c r="J4356" s="109"/>
      <c r="K4356" s="109"/>
      <c r="L4356" s="107" t="str">
        <f>IF(COUNTA('Master Tables'!$A4356:$C4356)=0,"",IF(COUNTA('Master Tables'!$D4356:$E4356,'Master Tables'!$I4356)=3,"Yes","No"))</f>
        <v/>
      </c>
      <c r="M4356" s="107">
        <f>COUNTA('Master Tables'!$D4356:$E4356,'Master Tables'!$I4356)+IF('Master Tables'!$J4356="Yes",1,0)</f>
        <v>0</v>
      </c>
      <c r="N4356" s="108">
        <f>IF('Master Tables'!$M4356&gt;0,4,0)</f>
        <v>0</v>
      </c>
    </row>
    <row r="4357" spans="1:14">
      <c r="A4357" s="109"/>
      <c r="B4357" s="110"/>
      <c r="C4357" s="110"/>
      <c r="D4357" s="110"/>
      <c r="E4357" s="110"/>
      <c r="F4357" s="110"/>
      <c r="G4357" s="110"/>
      <c r="H4357" s="109"/>
      <c r="I4357" s="109"/>
      <c r="J4357" s="109"/>
      <c r="K4357" s="109"/>
      <c r="L4357" s="107" t="str">
        <f>IF(COUNTA('Master Tables'!$A4357:$C4357)=0,"",IF(COUNTA('Master Tables'!$D4357:$E4357,'Master Tables'!$I4357)=3,"Yes","No"))</f>
        <v/>
      </c>
      <c r="M4357" s="107">
        <f>COUNTA('Master Tables'!$D4357:$E4357,'Master Tables'!$I4357)+IF('Master Tables'!$J4357="Yes",1,0)</f>
        <v>0</v>
      </c>
      <c r="N4357" s="108">
        <f>IF('Master Tables'!$M4357&gt;0,4,0)</f>
        <v>0</v>
      </c>
    </row>
    <row r="4358" spans="1:14">
      <c r="A4358" s="109"/>
      <c r="B4358" s="110"/>
      <c r="C4358" s="110"/>
      <c r="D4358" s="110"/>
      <c r="E4358" s="110"/>
      <c r="F4358" s="110"/>
      <c r="G4358" s="110"/>
      <c r="H4358" s="109"/>
      <c r="I4358" s="109"/>
      <c r="J4358" s="109"/>
      <c r="K4358" s="109"/>
      <c r="L4358" s="107" t="str">
        <f>IF(COUNTA('Master Tables'!$A4358:$C4358)=0,"",IF(COUNTA('Master Tables'!$D4358:$E4358,'Master Tables'!$I4358)=3,"Yes","No"))</f>
        <v/>
      </c>
      <c r="M4358" s="107">
        <f>COUNTA('Master Tables'!$D4358:$E4358,'Master Tables'!$I4358)+IF('Master Tables'!$J4358="Yes",1,0)</f>
        <v>0</v>
      </c>
      <c r="N4358" s="108">
        <f>IF('Master Tables'!$M4358&gt;0,4,0)</f>
        <v>0</v>
      </c>
    </row>
    <row r="4359" spans="1:14">
      <c r="A4359" s="109"/>
      <c r="B4359" s="110"/>
      <c r="C4359" s="110"/>
      <c r="D4359" s="110"/>
      <c r="E4359" s="110"/>
      <c r="F4359" s="110"/>
      <c r="G4359" s="110"/>
      <c r="H4359" s="109"/>
      <c r="I4359" s="109"/>
      <c r="J4359" s="109"/>
      <c r="K4359" s="109"/>
      <c r="L4359" s="107" t="str">
        <f>IF(COUNTA('Master Tables'!$A4359:$C4359)=0,"",IF(COUNTA('Master Tables'!$D4359:$E4359,'Master Tables'!$I4359)=3,"Yes","No"))</f>
        <v/>
      </c>
      <c r="M4359" s="107">
        <f>COUNTA('Master Tables'!$D4359:$E4359,'Master Tables'!$I4359)+IF('Master Tables'!$J4359="Yes",1,0)</f>
        <v>0</v>
      </c>
      <c r="N4359" s="108">
        <f>IF('Master Tables'!$M4359&gt;0,4,0)</f>
        <v>0</v>
      </c>
    </row>
    <row r="4360" spans="1:14">
      <c r="A4360" s="109"/>
      <c r="B4360" s="110"/>
      <c r="C4360" s="110"/>
      <c r="D4360" s="110"/>
      <c r="E4360" s="110"/>
      <c r="F4360" s="110"/>
      <c r="G4360" s="110"/>
      <c r="H4360" s="109"/>
      <c r="I4360" s="109"/>
      <c r="J4360" s="109"/>
      <c r="K4360" s="109"/>
      <c r="L4360" s="107" t="str">
        <f>IF(COUNTA('Master Tables'!$A4360:$C4360)=0,"",IF(COUNTA('Master Tables'!$D4360:$E4360,'Master Tables'!$I4360)=3,"Yes","No"))</f>
        <v/>
      </c>
      <c r="M4360" s="107">
        <f>COUNTA('Master Tables'!$D4360:$E4360,'Master Tables'!$I4360)+IF('Master Tables'!$J4360="Yes",1,0)</f>
        <v>0</v>
      </c>
      <c r="N4360" s="108">
        <f>IF('Master Tables'!$M4360&gt;0,4,0)</f>
        <v>0</v>
      </c>
    </row>
    <row r="4361" spans="1:14">
      <c r="A4361" s="109"/>
      <c r="B4361" s="110"/>
      <c r="C4361" s="110"/>
      <c r="D4361" s="110"/>
      <c r="E4361" s="110"/>
      <c r="F4361" s="110"/>
      <c r="G4361" s="110"/>
      <c r="H4361" s="109"/>
      <c r="I4361" s="109"/>
      <c r="J4361" s="109"/>
      <c r="K4361" s="109"/>
      <c r="L4361" s="107" t="str">
        <f>IF(COUNTA('Master Tables'!$A4361:$C4361)=0,"",IF(COUNTA('Master Tables'!$D4361:$E4361,'Master Tables'!$I4361)=3,"Yes","No"))</f>
        <v/>
      </c>
      <c r="M4361" s="107">
        <f>COUNTA('Master Tables'!$D4361:$E4361,'Master Tables'!$I4361)+IF('Master Tables'!$J4361="Yes",1,0)</f>
        <v>0</v>
      </c>
      <c r="N4361" s="108">
        <f>IF('Master Tables'!$M4361&gt;0,4,0)</f>
        <v>0</v>
      </c>
    </row>
    <row r="4362" spans="1:14">
      <c r="A4362" s="109"/>
      <c r="B4362" s="110"/>
      <c r="C4362" s="110"/>
      <c r="D4362" s="110"/>
      <c r="E4362" s="110"/>
      <c r="F4362" s="110"/>
      <c r="G4362" s="110"/>
      <c r="H4362" s="109"/>
      <c r="I4362" s="109"/>
      <c r="J4362" s="109"/>
      <c r="K4362" s="109"/>
      <c r="L4362" s="107" t="str">
        <f>IF(COUNTA('Master Tables'!$A4362:$C4362)=0,"",IF(COUNTA('Master Tables'!$D4362:$E4362,'Master Tables'!$I4362)=3,"Yes","No"))</f>
        <v/>
      </c>
      <c r="M4362" s="107">
        <f>COUNTA('Master Tables'!$D4362:$E4362,'Master Tables'!$I4362)+IF('Master Tables'!$J4362="Yes",1,0)</f>
        <v>0</v>
      </c>
      <c r="N4362" s="108">
        <f>IF('Master Tables'!$M4362&gt;0,4,0)</f>
        <v>0</v>
      </c>
    </row>
    <row r="4363" spans="1:14">
      <c r="A4363" s="109"/>
      <c r="B4363" s="110"/>
      <c r="C4363" s="110"/>
      <c r="D4363" s="110"/>
      <c r="E4363" s="110"/>
      <c r="F4363" s="110"/>
      <c r="G4363" s="110"/>
      <c r="H4363" s="109"/>
      <c r="I4363" s="109"/>
      <c r="J4363" s="109"/>
      <c r="K4363" s="109"/>
      <c r="L4363" s="107" t="str">
        <f>IF(COUNTA('Master Tables'!$A4363:$C4363)=0,"",IF(COUNTA('Master Tables'!$D4363:$E4363,'Master Tables'!$I4363)=3,"Yes","No"))</f>
        <v/>
      </c>
      <c r="M4363" s="107">
        <f>COUNTA('Master Tables'!$D4363:$E4363,'Master Tables'!$I4363)+IF('Master Tables'!$J4363="Yes",1,0)</f>
        <v>0</v>
      </c>
      <c r="N4363" s="108">
        <f>IF('Master Tables'!$M4363&gt;0,4,0)</f>
        <v>0</v>
      </c>
    </row>
    <row r="4364" spans="1:14">
      <c r="A4364" s="109"/>
      <c r="B4364" s="110"/>
      <c r="C4364" s="110"/>
      <c r="D4364" s="110"/>
      <c r="E4364" s="110"/>
      <c r="F4364" s="110"/>
      <c r="G4364" s="110"/>
      <c r="H4364" s="109"/>
      <c r="I4364" s="109"/>
      <c r="J4364" s="109"/>
      <c r="K4364" s="109"/>
      <c r="L4364" s="107" t="str">
        <f>IF(COUNTA('Master Tables'!$A4364:$C4364)=0,"",IF(COUNTA('Master Tables'!$D4364:$E4364,'Master Tables'!$I4364)=3,"Yes","No"))</f>
        <v/>
      </c>
      <c r="M4364" s="107">
        <f>COUNTA('Master Tables'!$D4364:$E4364,'Master Tables'!$I4364)+IF('Master Tables'!$J4364="Yes",1,0)</f>
        <v>0</v>
      </c>
      <c r="N4364" s="108">
        <f>IF('Master Tables'!$M4364&gt;0,4,0)</f>
        <v>0</v>
      </c>
    </row>
    <row r="4365" spans="1:14">
      <c r="A4365" s="109"/>
      <c r="B4365" s="110"/>
      <c r="C4365" s="110"/>
      <c r="D4365" s="110"/>
      <c r="E4365" s="110"/>
      <c r="F4365" s="110"/>
      <c r="G4365" s="110"/>
      <c r="H4365" s="109"/>
      <c r="I4365" s="109"/>
      <c r="J4365" s="109"/>
      <c r="K4365" s="109"/>
      <c r="L4365" s="107" t="str">
        <f>IF(COUNTA('Master Tables'!$A4365:$C4365)=0,"",IF(COUNTA('Master Tables'!$D4365:$E4365,'Master Tables'!$I4365)=3,"Yes","No"))</f>
        <v/>
      </c>
      <c r="M4365" s="107">
        <f>COUNTA('Master Tables'!$D4365:$E4365,'Master Tables'!$I4365)+IF('Master Tables'!$J4365="Yes",1,0)</f>
        <v>0</v>
      </c>
      <c r="N4365" s="108">
        <f>IF('Master Tables'!$M4365&gt;0,4,0)</f>
        <v>0</v>
      </c>
    </row>
    <row r="4366" spans="1:14">
      <c r="A4366" s="109"/>
      <c r="B4366" s="110"/>
      <c r="C4366" s="110"/>
      <c r="D4366" s="110"/>
      <c r="E4366" s="110"/>
      <c r="F4366" s="110"/>
      <c r="G4366" s="110"/>
      <c r="H4366" s="109"/>
      <c r="I4366" s="109"/>
      <c r="J4366" s="109"/>
      <c r="K4366" s="109"/>
      <c r="L4366" s="107" t="str">
        <f>IF(COUNTA('Master Tables'!$A4366:$C4366)=0,"",IF(COUNTA('Master Tables'!$D4366:$E4366,'Master Tables'!$I4366)=3,"Yes","No"))</f>
        <v/>
      </c>
      <c r="M4366" s="107">
        <f>COUNTA('Master Tables'!$D4366:$E4366,'Master Tables'!$I4366)+IF('Master Tables'!$J4366="Yes",1,0)</f>
        <v>0</v>
      </c>
      <c r="N4366" s="108">
        <f>IF('Master Tables'!$M4366&gt;0,4,0)</f>
        <v>0</v>
      </c>
    </row>
    <row r="4367" spans="1:14">
      <c r="A4367" s="109"/>
      <c r="B4367" s="110"/>
      <c r="C4367" s="110"/>
      <c r="D4367" s="110"/>
      <c r="E4367" s="110"/>
      <c r="F4367" s="110"/>
      <c r="G4367" s="110"/>
      <c r="H4367" s="109"/>
      <c r="I4367" s="109"/>
      <c r="J4367" s="109"/>
      <c r="K4367" s="109"/>
      <c r="L4367" s="107" t="str">
        <f>IF(COUNTA('Master Tables'!$A4367:$C4367)=0,"",IF(COUNTA('Master Tables'!$D4367:$E4367,'Master Tables'!$I4367)=3,"Yes","No"))</f>
        <v/>
      </c>
      <c r="M4367" s="107">
        <f>COUNTA('Master Tables'!$D4367:$E4367,'Master Tables'!$I4367)+IF('Master Tables'!$J4367="Yes",1,0)</f>
        <v>0</v>
      </c>
      <c r="N4367" s="108">
        <f>IF('Master Tables'!$M4367&gt;0,4,0)</f>
        <v>0</v>
      </c>
    </row>
    <row r="4368" spans="1:14">
      <c r="A4368" s="109"/>
      <c r="B4368" s="110"/>
      <c r="C4368" s="110"/>
      <c r="D4368" s="110"/>
      <c r="E4368" s="110"/>
      <c r="F4368" s="110"/>
      <c r="G4368" s="110"/>
      <c r="H4368" s="109"/>
      <c r="I4368" s="109"/>
      <c r="J4368" s="109"/>
      <c r="K4368" s="109"/>
      <c r="L4368" s="107" t="str">
        <f>IF(COUNTA('Master Tables'!$A4368:$C4368)=0,"",IF(COUNTA('Master Tables'!$D4368:$E4368,'Master Tables'!$I4368)=3,"Yes","No"))</f>
        <v/>
      </c>
      <c r="M4368" s="107">
        <f>COUNTA('Master Tables'!$D4368:$E4368,'Master Tables'!$I4368)+IF('Master Tables'!$J4368="Yes",1,0)</f>
        <v>0</v>
      </c>
      <c r="N4368" s="108">
        <f>IF('Master Tables'!$M4368&gt;0,4,0)</f>
        <v>0</v>
      </c>
    </row>
    <row r="4369" spans="1:14">
      <c r="A4369" s="109"/>
      <c r="B4369" s="110"/>
      <c r="C4369" s="110"/>
      <c r="D4369" s="110"/>
      <c r="E4369" s="110"/>
      <c r="F4369" s="110"/>
      <c r="G4369" s="110"/>
      <c r="H4369" s="109"/>
      <c r="I4369" s="109"/>
      <c r="J4369" s="109"/>
      <c r="K4369" s="109"/>
      <c r="L4369" s="107" t="str">
        <f>IF(COUNTA('Master Tables'!$A4369:$C4369)=0,"",IF(COUNTA('Master Tables'!$D4369:$E4369,'Master Tables'!$I4369)=3,"Yes","No"))</f>
        <v/>
      </c>
      <c r="M4369" s="107">
        <f>COUNTA('Master Tables'!$D4369:$E4369,'Master Tables'!$I4369)+IF('Master Tables'!$J4369="Yes",1,0)</f>
        <v>0</v>
      </c>
      <c r="N4369" s="108">
        <f>IF('Master Tables'!$M4369&gt;0,4,0)</f>
        <v>0</v>
      </c>
    </row>
    <row r="4370" spans="1:14">
      <c r="A4370" s="109"/>
      <c r="B4370" s="110"/>
      <c r="C4370" s="110"/>
      <c r="D4370" s="110"/>
      <c r="E4370" s="110"/>
      <c r="F4370" s="110"/>
      <c r="G4370" s="110"/>
      <c r="H4370" s="109"/>
      <c r="I4370" s="109"/>
      <c r="J4370" s="109"/>
      <c r="K4370" s="109"/>
      <c r="L4370" s="107" t="str">
        <f>IF(COUNTA('Master Tables'!$A4370:$C4370)=0,"",IF(COUNTA('Master Tables'!$D4370:$E4370,'Master Tables'!$I4370)=3,"Yes","No"))</f>
        <v/>
      </c>
      <c r="M4370" s="107">
        <f>COUNTA('Master Tables'!$D4370:$E4370,'Master Tables'!$I4370)+IF('Master Tables'!$J4370="Yes",1,0)</f>
        <v>0</v>
      </c>
      <c r="N4370" s="108">
        <f>IF('Master Tables'!$M4370&gt;0,4,0)</f>
        <v>0</v>
      </c>
    </row>
    <row r="4371" spans="1:14">
      <c r="A4371" s="109"/>
      <c r="B4371" s="110"/>
      <c r="C4371" s="110"/>
      <c r="D4371" s="110"/>
      <c r="E4371" s="110"/>
      <c r="F4371" s="110"/>
      <c r="G4371" s="110"/>
      <c r="H4371" s="109"/>
      <c r="I4371" s="109"/>
      <c r="J4371" s="109"/>
      <c r="K4371" s="109"/>
      <c r="L4371" s="107" t="str">
        <f>IF(COUNTA('Master Tables'!$A4371:$C4371)=0,"",IF(COUNTA('Master Tables'!$D4371:$E4371,'Master Tables'!$I4371)=3,"Yes","No"))</f>
        <v/>
      </c>
      <c r="M4371" s="107">
        <f>COUNTA('Master Tables'!$D4371:$E4371,'Master Tables'!$I4371)+IF('Master Tables'!$J4371="Yes",1,0)</f>
        <v>0</v>
      </c>
      <c r="N4371" s="108">
        <f>IF('Master Tables'!$M4371&gt;0,4,0)</f>
        <v>0</v>
      </c>
    </row>
    <row r="4372" spans="1:14">
      <c r="A4372" s="109"/>
      <c r="B4372" s="110"/>
      <c r="C4372" s="110"/>
      <c r="D4372" s="110"/>
      <c r="E4372" s="110"/>
      <c r="F4372" s="110"/>
      <c r="G4372" s="110"/>
      <c r="H4372" s="109"/>
      <c r="I4372" s="109"/>
      <c r="J4372" s="109"/>
      <c r="K4372" s="109"/>
      <c r="L4372" s="107" t="str">
        <f>IF(COUNTA('Master Tables'!$A4372:$C4372)=0,"",IF(COUNTA('Master Tables'!$D4372:$E4372,'Master Tables'!$I4372)=3,"Yes","No"))</f>
        <v/>
      </c>
      <c r="M4372" s="107">
        <f>COUNTA('Master Tables'!$D4372:$E4372,'Master Tables'!$I4372)+IF('Master Tables'!$J4372="Yes",1,0)</f>
        <v>0</v>
      </c>
      <c r="N4372" s="108">
        <f>IF('Master Tables'!$M4372&gt;0,4,0)</f>
        <v>0</v>
      </c>
    </row>
    <row r="4373" spans="1:14">
      <c r="A4373" s="109"/>
      <c r="B4373" s="110"/>
      <c r="C4373" s="110"/>
      <c r="D4373" s="110"/>
      <c r="E4373" s="110"/>
      <c r="F4373" s="110"/>
      <c r="G4373" s="110"/>
      <c r="H4373" s="109"/>
      <c r="I4373" s="109"/>
      <c r="J4373" s="109"/>
      <c r="K4373" s="109"/>
      <c r="L4373" s="107" t="str">
        <f>IF(COUNTA('Master Tables'!$A4373:$C4373)=0,"",IF(COUNTA('Master Tables'!$D4373:$E4373,'Master Tables'!$I4373)=3,"Yes","No"))</f>
        <v/>
      </c>
      <c r="M4373" s="107">
        <f>COUNTA('Master Tables'!$D4373:$E4373,'Master Tables'!$I4373)+IF('Master Tables'!$J4373="Yes",1,0)</f>
        <v>0</v>
      </c>
      <c r="N4373" s="108">
        <f>IF('Master Tables'!$M4373&gt;0,4,0)</f>
        <v>0</v>
      </c>
    </row>
    <row r="4374" spans="1:14">
      <c r="A4374" s="109"/>
      <c r="B4374" s="110"/>
      <c r="C4374" s="110"/>
      <c r="D4374" s="110"/>
      <c r="E4374" s="110"/>
      <c r="F4374" s="110"/>
      <c r="G4374" s="110"/>
      <c r="H4374" s="109"/>
      <c r="I4374" s="109"/>
      <c r="J4374" s="109"/>
      <c r="K4374" s="109"/>
      <c r="L4374" s="107" t="str">
        <f>IF(COUNTA('Master Tables'!$A4374:$C4374)=0,"",IF(COUNTA('Master Tables'!$D4374:$E4374,'Master Tables'!$I4374)=3,"Yes","No"))</f>
        <v/>
      </c>
      <c r="M4374" s="107">
        <f>COUNTA('Master Tables'!$D4374:$E4374,'Master Tables'!$I4374)+IF('Master Tables'!$J4374="Yes",1,0)</f>
        <v>0</v>
      </c>
      <c r="N4374" s="108">
        <f>IF('Master Tables'!$M4374&gt;0,4,0)</f>
        <v>0</v>
      </c>
    </row>
    <row r="4375" spans="1:14">
      <c r="A4375" s="109"/>
      <c r="B4375" s="110"/>
      <c r="C4375" s="110"/>
      <c r="D4375" s="110"/>
      <c r="E4375" s="110"/>
      <c r="F4375" s="110"/>
      <c r="G4375" s="110"/>
      <c r="H4375" s="109"/>
      <c r="I4375" s="109"/>
      <c r="J4375" s="109"/>
      <c r="K4375" s="109"/>
      <c r="L4375" s="107" t="str">
        <f>IF(COUNTA('Master Tables'!$A4375:$C4375)=0,"",IF(COUNTA('Master Tables'!$D4375:$E4375,'Master Tables'!$I4375)=3,"Yes","No"))</f>
        <v/>
      </c>
      <c r="M4375" s="107">
        <f>COUNTA('Master Tables'!$D4375:$E4375,'Master Tables'!$I4375)+IF('Master Tables'!$J4375="Yes",1,0)</f>
        <v>0</v>
      </c>
      <c r="N4375" s="108">
        <f>IF('Master Tables'!$M4375&gt;0,4,0)</f>
        <v>0</v>
      </c>
    </row>
    <row r="4376" spans="1:14">
      <c r="A4376" s="109"/>
      <c r="B4376" s="110"/>
      <c r="C4376" s="110"/>
      <c r="D4376" s="110"/>
      <c r="E4376" s="110"/>
      <c r="F4376" s="110"/>
      <c r="G4376" s="110"/>
      <c r="H4376" s="109"/>
      <c r="I4376" s="109"/>
      <c r="J4376" s="109"/>
      <c r="K4376" s="109"/>
      <c r="L4376" s="107" t="str">
        <f>IF(COUNTA('Master Tables'!$A4376:$C4376)=0,"",IF(COUNTA('Master Tables'!$D4376:$E4376,'Master Tables'!$I4376)=3,"Yes","No"))</f>
        <v/>
      </c>
      <c r="M4376" s="107">
        <f>COUNTA('Master Tables'!$D4376:$E4376,'Master Tables'!$I4376)+IF('Master Tables'!$J4376="Yes",1,0)</f>
        <v>0</v>
      </c>
      <c r="N4376" s="108">
        <f>IF('Master Tables'!$M4376&gt;0,4,0)</f>
        <v>0</v>
      </c>
    </row>
    <row r="4377" spans="1:14">
      <c r="A4377" s="109"/>
      <c r="B4377" s="110"/>
      <c r="C4377" s="110"/>
      <c r="D4377" s="110"/>
      <c r="E4377" s="110"/>
      <c r="F4377" s="110"/>
      <c r="G4377" s="110"/>
      <c r="H4377" s="109"/>
      <c r="I4377" s="109"/>
      <c r="J4377" s="109"/>
      <c r="K4377" s="109"/>
      <c r="L4377" s="107" t="str">
        <f>IF(COUNTA('Master Tables'!$A4377:$C4377)=0,"",IF(COUNTA('Master Tables'!$D4377:$E4377,'Master Tables'!$I4377)=3,"Yes","No"))</f>
        <v/>
      </c>
      <c r="M4377" s="107">
        <f>COUNTA('Master Tables'!$D4377:$E4377,'Master Tables'!$I4377)+IF('Master Tables'!$J4377="Yes",1,0)</f>
        <v>0</v>
      </c>
      <c r="N4377" s="108">
        <f>IF('Master Tables'!$M4377&gt;0,4,0)</f>
        <v>0</v>
      </c>
    </row>
    <row r="4378" spans="1:14">
      <c r="A4378" s="109"/>
      <c r="B4378" s="110"/>
      <c r="C4378" s="110"/>
      <c r="D4378" s="110"/>
      <c r="E4378" s="110"/>
      <c r="F4378" s="110"/>
      <c r="G4378" s="110"/>
      <c r="H4378" s="109"/>
      <c r="I4378" s="109"/>
      <c r="J4378" s="109"/>
      <c r="K4378" s="109"/>
      <c r="L4378" s="107" t="str">
        <f>IF(COUNTA('Master Tables'!$A4378:$C4378)=0,"",IF(COUNTA('Master Tables'!$D4378:$E4378,'Master Tables'!$I4378)=3,"Yes","No"))</f>
        <v/>
      </c>
      <c r="M4378" s="107">
        <f>COUNTA('Master Tables'!$D4378:$E4378,'Master Tables'!$I4378)+IF('Master Tables'!$J4378="Yes",1,0)</f>
        <v>0</v>
      </c>
      <c r="N4378" s="108">
        <f>IF('Master Tables'!$M4378&gt;0,4,0)</f>
        <v>0</v>
      </c>
    </row>
    <row r="4379" spans="1:14">
      <c r="A4379" s="109"/>
      <c r="B4379" s="110"/>
      <c r="C4379" s="110"/>
      <c r="D4379" s="110"/>
      <c r="E4379" s="110"/>
      <c r="F4379" s="110"/>
      <c r="G4379" s="110"/>
      <c r="H4379" s="109"/>
      <c r="I4379" s="109"/>
      <c r="J4379" s="109"/>
      <c r="K4379" s="109"/>
      <c r="L4379" s="107" t="str">
        <f>IF(COUNTA('Master Tables'!$A4379:$C4379)=0,"",IF(COUNTA('Master Tables'!$D4379:$E4379,'Master Tables'!$I4379)=3,"Yes","No"))</f>
        <v/>
      </c>
      <c r="M4379" s="107">
        <f>COUNTA('Master Tables'!$D4379:$E4379,'Master Tables'!$I4379)+IF('Master Tables'!$J4379="Yes",1,0)</f>
        <v>0</v>
      </c>
      <c r="N4379" s="108">
        <f>IF('Master Tables'!$M4379&gt;0,4,0)</f>
        <v>0</v>
      </c>
    </row>
    <row r="4380" spans="1:14">
      <c r="A4380" s="109"/>
      <c r="B4380" s="110"/>
      <c r="C4380" s="110"/>
      <c r="D4380" s="110"/>
      <c r="E4380" s="110"/>
      <c r="F4380" s="110"/>
      <c r="G4380" s="110"/>
      <c r="H4380" s="109"/>
      <c r="I4380" s="109"/>
      <c r="J4380" s="109"/>
      <c r="K4380" s="109"/>
      <c r="L4380" s="107" t="str">
        <f>IF(COUNTA('Master Tables'!$A4380:$C4380)=0,"",IF(COUNTA('Master Tables'!$D4380:$E4380,'Master Tables'!$I4380)=3,"Yes","No"))</f>
        <v/>
      </c>
      <c r="M4380" s="107">
        <f>COUNTA('Master Tables'!$D4380:$E4380,'Master Tables'!$I4380)+IF('Master Tables'!$J4380="Yes",1,0)</f>
        <v>0</v>
      </c>
      <c r="N4380" s="108">
        <f>IF('Master Tables'!$M4380&gt;0,4,0)</f>
        <v>0</v>
      </c>
    </row>
    <row r="4381" spans="1:14">
      <c r="A4381" s="109"/>
      <c r="B4381" s="110"/>
      <c r="C4381" s="110"/>
      <c r="D4381" s="110"/>
      <c r="E4381" s="110"/>
      <c r="F4381" s="110"/>
      <c r="G4381" s="110"/>
      <c r="H4381" s="109"/>
      <c r="I4381" s="109"/>
      <c r="J4381" s="109"/>
      <c r="K4381" s="109"/>
      <c r="L4381" s="107" t="str">
        <f>IF(COUNTA('Master Tables'!$A4381:$C4381)=0,"",IF(COUNTA('Master Tables'!$D4381:$E4381,'Master Tables'!$I4381)=3,"Yes","No"))</f>
        <v/>
      </c>
      <c r="M4381" s="107">
        <f>COUNTA('Master Tables'!$D4381:$E4381,'Master Tables'!$I4381)+IF('Master Tables'!$J4381="Yes",1,0)</f>
        <v>0</v>
      </c>
      <c r="N4381" s="108">
        <f>IF('Master Tables'!$M4381&gt;0,4,0)</f>
        <v>0</v>
      </c>
    </row>
    <row r="4382" spans="1:14">
      <c r="A4382" s="109"/>
      <c r="B4382" s="110"/>
      <c r="C4382" s="110"/>
      <c r="D4382" s="110"/>
      <c r="E4382" s="110"/>
      <c r="F4382" s="110"/>
      <c r="G4382" s="110"/>
      <c r="H4382" s="109"/>
      <c r="I4382" s="109"/>
      <c r="J4382" s="109"/>
      <c r="K4382" s="109"/>
      <c r="L4382" s="107" t="str">
        <f>IF(COUNTA('Master Tables'!$A4382:$C4382)=0,"",IF(COUNTA('Master Tables'!$D4382:$E4382,'Master Tables'!$I4382)=3,"Yes","No"))</f>
        <v/>
      </c>
      <c r="M4382" s="107">
        <f>COUNTA('Master Tables'!$D4382:$E4382,'Master Tables'!$I4382)+IF('Master Tables'!$J4382="Yes",1,0)</f>
        <v>0</v>
      </c>
      <c r="N4382" s="108">
        <f>IF('Master Tables'!$M4382&gt;0,4,0)</f>
        <v>0</v>
      </c>
    </row>
    <row r="4383" spans="1:14">
      <c r="A4383" s="109"/>
      <c r="B4383" s="110"/>
      <c r="C4383" s="110"/>
      <c r="D4383" s="110"/>
      <c r="E4383" s="110"/>
      <c r="F4383" s="110"/>
      <c r="G4383" s="110"/>
      <c r="H4383" s="109"/>
      <c r="I4383" s="109"/>
      <c r="J4383" s="109"/>
      <c r="K4383" s="109"/>
      <c r="L4383" s="107" t="str">
        <f>IF(COUNTA('Master Tables'!$A4383:$C4383)=0,"",IF(COUNTA('Master Tables'!$D4383:$E4383,'Master Tables'!$I4383)=3,"Yes","No"))</f>
        <v/>
      </c>
      <c r="M4383" s="107">
        <f>COUNTA('Master Tables'!$D4383:$E4383,'Master Tables'!$I4383)+IF('Master Tables'!$J4383="Yes",1,0)</f>
        <v>0</v>
      </c>
      <c r="N4383" s="108">
        <f>IF('Master Tables'!$M4383&gt;0,4,0)</f>
        <v>0</v>
      </c>
    </row>
    <row r="4384" spans="1:14">
      <c r="A4384" s="109"/>
      <c r="B4384" s="110"/>
      <c r="C4384" s="110"/>
      <c r="D4384" s="110"/>
      <c r="E4384" s="110"/>
      <c r="F4384" s="110"/>
      <c r="G4384" s="110"/>
      <c r="H4384" s="109"/>
      <c r="I4384" s="109"/>
      <c r="J4384" s="109"/>
      <c r="K4384" s="109"/>
      <c r="L4384" s="107" t="str">
        <f>IF(COUNTA('Master Tables'!$A4384:$C4384)=0,"",IF(COUNTA('Master Tables'!$D4384:$E4384,'Master Tables'!$I4384)=3,"Yes","No"))</f>
        <v/>
      </c>
      <c r="M4384" s="107">
        <f>COUNTA('Master Tables'!$D4384:$E4384,'Master Tables'!$I4384)+IF('Master Tables'!$J4384="Yes",1,0)</f>
        <v>0</v>
      </c>
      <c r="N4384" s="108">
        <f>IF('Master Tables'!$M4384&gt;0,4,0)</f>
        <v>0</v>
      </c>
    </row>
    <row r="4385" spans="1:14">
      <c r="A4385" s="109"/>
      <c r="B4385" s="110"/>
      <c r="C4385" s="110"/>
      <c r="D4385" s="110"/>
      <c r="E4385" s="110"/>
      <c r="F4385" s="110"/>
      <c r="G4385" s="110"/>
      <c r="H4385" s="109"/>
      <c r="I4385" s="109"/>
      <c r="J4385" s="109"/>
      <c r="K4385" s="109"/>
      <c r="L4385" s="107" t="str">
        <f>IF(COUNTA('Master Tables'!$A4385:$C4385)=0,"",IF(COUNTA('Master Tables'!$D4385:$E4385,'Master Tables'!$I4385)=3,"Yes","No"))</f>
        <v/>
      </c>
      <c r="M4385" s="107">
        <f>COUNTA('Master Tables'!$D4385:$E4385,'Master Tables'!$I4385)+IF('Master Tables'!$J4385="Yes",1,0)</f>
        <v>0</v>
      </c>
      <c r="N4385" s="108">
        <f>IF('Master Tables'!$M4385&gt;0,4,0)</f>
        <v>0</v>
      </c>
    </row>
    <row r="4386" spans="1:14">
      <c r="A4386" s="109"/>
      <c r="B4386" s="110"/>
      <c r="C4386" s="110"/>
      <c r="D4386" s="110"/>
      <c r="E4386" s="110"/>
      <c r="F4386" s="110"/>
      <c r="G4386" s="110"/>
      <c r="H4386" s="109"/>
      <c r="I4386" s="109"/>
      <c r="J4386" s="109"/>
      <c r="K4386" s="109"/>
      <c r="L4386" s="107" t="str">
        <f>IF(COUNTA('Master Tables'!$A4386:$C4386)=0,"",IF(COUNTA('Master Tables'!$D4386:$E4386,'Master Tables'!$I4386)=3,"Yes","No"))</f>
        <v/>
      </c>
      <c r="M4386" s="107">
        <f>COUNTA('Master Tables'!$D4386:$E4386,'Master Tables'!$I4386)+IF('Master Tables'!$J4386="Yes",1,0)</f>
        <v>0</v>
      </c>
      <c r="N4386" s="108">
        <f>IF('Master Tables'!$M4386&gt;0,4,0)</f>
        <v>0</v>
      </c>
    </row>
    <row r="4387" spans="1:14">
      <c r="A4387" s="109"/>
      <c r="B4387" s="110"/>
      <c r="C4387" s="110"/>
      <c r="D4387" s="110"/>
      <c r="E4387" s="110"/>
      <c r="F4387" s="110"/>
      <c r="G4387" s="110"/>
      <c r="H4387" s="109"/>
      <c r="I4387" s="109"/>
      <c r="J4387" s="109"/>
      <c r="K4387" s="109"/>
      <c r="L4387" s="107" t="str">
        <f>IF(COUNTA('Master Tables'!$A4387:$C4387)=0,"",IF(COUNTA('Master Tables'!$D4387:$E4387,'Master Tables'!$I4387)=3,"Yes","No"))</f>
        <v/>
      </c>
      <c r="M4387" s="107">
        <f>COUNTA('Master Tables'!$D4387:$E4387,'Master Tables'!$I4387)+IF('Master Tables'!$J4387="Yes",1,0)</f>
        <v>0</v>
      </c>
      <c r="N4387" s="108">
        <f>IF('Master Tables'!$M4387&gt;0,4,0)</f>
        <v>0</v>
      </c>
    </row>
    <row r="4388" spans="1:14">
      <c r="A4388" s="109"/>
      <c r="B4388" s="110"/>
      <c r="C4388" s="110"/>
      <c r="D4388" s="110"/>
      <c r="E4388" s="110"/>
      <c r="F4388" s="110"/>
      <c r="G4388" s="110"/>
      <c r="H4388" s="109"/>
      <c r="I4388" s="109"/>
      <c r="J4388" s="109"/>
      <c r="K4388" s="109"/>
      <c r="L4388" s="107" t="str">
        <f>IF(COUNTA('Master Tables'!$A4388:$C4388)=0,"",IF(COUNTA('Master Tables'!$D4388:$E4388,'Master Tables'!$I4388)=3,"Yes","No"))</f>
        <v/>
      </c>
      <c r="M4388" s="107">
        <f>COUNTA('Master Tables'!$D4388:$E4388,'Master Tables'!$I4388)+IF('Master Tables'!$J4388="Yes",1,0)</f>
        <v>0</v>
      </c>
      <c r="N4388" s="108">
        <f>IF('Master Tables'!$M4388&gt;0,4,0)</f>
        <v>0</v>
      </c>
    </row>
    <row r="4389" spans="1:14">
      <c r="A4389" s="109"/>
      <c r="B4389" s="110"/>
      <c r="C4389" s="110"/>
      <c r="D4389" s="110"/>
      <c r="E4389" s="110"/>
      <c r="F4389" s="110"/>
      <c r="G4389" s="110"/>
      <c r="H4389" s="109"/>
      <c r="I4389" s="109"/>
      <c r="J4389" s="109"/>
      <c r="K4389" s="109"/>
      <c r="L4389" s="107" t="str">
        <f>IF(COUNTA('Master Tables'!$A4389:$C4389)=0,"",IF(COUNTA('Master Tables'!$D4389:$E4389,'Master Tables'!$I4389)=3,"Yes","No"))</f>
        <v/>
      </c>
      <c r="M4389" s="107">
        <f>COUNTA('Master Tables'!$D4389:$E4389,'Master Tables'!$I4389)+IF('Master Tables'!$J4389="Yes",1,0)</f>
        <v>0</v>
      </c>
      <c r="N4389" s="108">
        <f>IF('Master Tables'!$M4389&gt;0,4,0)</f>
        <v>0</v>
      </c>
    </row>
    <row r="4390" spans="1:14">
      <c r="A4390" s="109"/>
      <c r="B4390" s="110"/>
      <c r="C4390" s="110"/>
      <c r="D4390" s="110"/>
      <c r="E4390" s="110"/>
      <c r="F4390" s="110"/>
      <c r="G4390" s="110"/>
      <c r="H4390" s="109"/>
      <c r="I4390" s="109"/>
      <c r="J4390" s="109"/>
      <c r="K4390" s="109"/>
      <c r="L4390" s="107" t="str">
        <f>IF(COUNTA('Master Tables'!$A4390:$C4390)=0,"",IF(COUNTA('Master Tables'!$D4390:$E4390,'Master Tables'!$I4390)=3,"Yes","No"))</f>
        <v/>
      </c>
      <c r="M4390" s="107">
        <f>COUNTA('Master Tables'!$D4390:$E4390,'Master Tables'!$I4390)+IF('Master Tables'!$J4390="Yes",1,0)</f>
        <v>0</v>
      </c>
      <c r="N4390" s="108">
        <f>IF('Master Tables'!$M4390&gt;0,4,0)</f>
        <v>0</v>
      </c>
    </row>
    <row r="4391" spans="1:14">
      <c r="A4391" s="109"/>
      <c r="B4391" s="110"/>
      <c r="C4391" s="110"/>
      <c r="D4391" s="110"/>
      <c r="E4391" s="110"/>
      <c r="F4391" s="110"/>
      <c r="G4391" s="110"/>
      <c r="H4391" s="109"/>
      <c r="I4391" s="109"/>
      <c r="J4391" s="109"/>
      <c r="K4391" s="109"/>
      <c r="L4391" s="107" t="str">
        <f>IF(COUNTA('Master Tables'!$A4391:$C4391)=0,"",IF(COUNTA('Master Tables'!$D4391:$E4391,'Master Tables'!$I4391)=3,"Yes","No"))</f>
        <v/>
      </c>
      <c r="M4391" s="107">
        <f>COUNTA('Master Tables'!$D4391:$E4391,'Master Tables'!$I4391)+IF('Master Tables'!$J4391="Yes",1,0)</f>
        <v>0</v>
      </c>
      <c r="N4391" s="108">
        <f>IF('Master Tables'!$M4391&gt;0,4,0)</f>
        <v>0</v>
      </c>
    </row>
    <row r="4392" spans="1:14">
      <c r="A4392" s="109"/>
      <c r="B4392" s="110"/>
      <c r="C4392" s="110"/>
      <c r="D4392" s="110"/>
      <c r="E4392" s="110"/>
      <c r="F4392" s="110"/>
      <c r="G4392" s="110"/>
      <c r="H4392" s="109"/>
      <c r="I4392" s="109"/>
      <c r="J4392" s="109"/>
      <c r="K4392" s="109"/>
      <c r="L4392" s="107" t="str">
        <f>IF(COUNTA('Master Tables'!$A4392:$C4392)=0,"",IF(COUNTA('Master Tables'!$D4392:$E4392,'Master Tables'!$I4392)=3,"Yes","No"))</f>
        <v/>
      </c>
      <c r="M4392" s="107">
        <f>COUNTA('Master Tables'!$D4392:$E4392,'Master Tables'!$I4392)+IF('Master Tables'!$J4392="Yes",1,0)</f>
        <v>0</v>
      </c>
      <c r="N4392" s="108">
        <f>IF('Master Tables'!$M4392&gt;0,4,0)</f>
        <v>0</v>
      </c>
    </row>
    <row r="4393" spans="1:14">
      <c r="A4393" s="109"/>
      <c r="B4393" s="110"/>
      <c r="C4393" s="110"/>
      <c r="D4393" s="110"/>
      <c r="E4393" s="110"/>
      <c r="F4393" s="110"/>
      <c r="G4393" s="110"/>
      <c r="H4393" s="109"/>
      <c r="I4393" s="109"/>
      <c r="J4393" s="109"/>
      <c r="K4393" s="109"/>
      <c r="L4393" s="107" t="str">
        <f>IF(COUNTA('Master Tables'!$A4393:$C4393)=0,"",IF(COUNTA('Master Tables'!$D4393:$E4393,'Master Tables'!$I4393)=3,"Yes","No"))</f>
        <v/>
      </c>
      <c r="M4393" s="107">
        <f>COUNTA('Master Tables'!$D4393:$E4393,'Master Tables'!$I4393)+IF('Master Tables'!$J4393="Yes",1,0)</f>
        <v>0</v>
      </c>
      <c r="N4393" s="108">
        <f>IF('Master Tables'!$M4393&gt;0,4,0)</f>
        <v>0</v>
      </c>
    </row>
    <row r="4394" spans="1:14">
      <c r="A4394" s="109"/>
      <c r="B4394" s="110"/>
      <c r="C4394" s="110"/>
      <c r="D4394" s="110"/>
      <c r="E4394" s="110"/>
      <c r="F4394" s="110"/>
      <c r="G4394" s="110"/>
      <c r="H4394" s="109"/>
      <c r="I4394" s="109"/>
      <c r="J4394" s="109"/>
      <c r="K4394" s="109"/>
      <c r="L4394" s="107" t="str">
        <f>IF(COUNTA('Master Tables'!$A4394:$C4394)=0,"",IF(COUNTA('Master Tables'!$D4394:$E4394,'Master Tables'!$I4394)=3,"Yes","No"))</f>
        <v/>
      </c>
      <c r="M4394" s="107">
        <f>COUNTA('Master Tables'!$D4394:$E4394,'Master Tables'!$I4394)+IF('Master Tables'!$J4394="Yes",1,0)</f>
        <v>0</v>
      </c>
      <c r="N4394" s="108">
        <f>IF('Master Tables'!$M4394&gt;0,4,0)</f>
        <v>0</v>
      </c>
    </row>
    <row r="4395" spans="1:14">
      <c r="A4395" s="109"/>
      <c r="B4395" s="110"/>
      <c r="C4395" s="110"/>
      <c r="D4395" s="110"/>
      <c r="E4395" s="110"/>
      <c r="F4395" s="110"/>
      <c r="G4395" s="110"/>
      <c r="H4395" s="109"/>
      <c r="I4395" s="109"/>
      <c r="J4395" s="109"/>
      <c r="K4395" s="109"/>
      <c r="L4395" s="107" t="str">
        <f>IF(COUNTA('Master Tables'!$A4395:$C4395)=0,"",IF(COUNTA('Master Tables'!$D4395:$E4395,'Master Tables'!$I4395)=3,"Yes","No"))</f>
        <v/>
      </c>
      <c r="M4395" s="107">
        <f>COUNTA('Master Tables'!$D4395:$E4395,'Master Tables'!$I4395)+IF('Master Tables'!$J4395="Yes",1,0)</f>
        <v>0</v>
      </c>
      <c r="N4395" s="108">
        <f>IF('Master Tables'!$M4395&gt;0,4,0)</f>
        <v>0</v>
      </c>
    </row>
    <row r="4396" spans="1:14">
      <c r="A4396" s="109"/>
      <c r="B4396" s="110"/>
      <c r="C4396" s="110"/>
      <c r="D4396" s="110"/>
      <c r="E4396" s="110"/>
      <c r="F4396" s="110"/>
      <c r="G4396" s="110"/>
      <c r="H4396" s="109"/>
      <c r="I4396" s="109"/>
      <c r="J4396" s="109"/>
      <c r="K4396" s="109"/>
      <c r="L4396" s="107" t="str">
        <f>IF(COUNTA('Master Tables'!$A4396:$C4396)=0,"",IF(COUNTA('Master Tables'!$D4396:$E4396,'Master Tables'!$I4396)=3,"Yes","No"))</f>
        <v/>
      </c>
      <c r="M4396" s="107">
        <f>COUNTA('Master Tables'!$D4396:$E4396,'Master Tables'!$I4396)+IF('Master Tables'!$J4396="Yes",1,0)</f>
        <v>0</v>
      </c>
      <c r="N4396" s="108">
        <f>IF('Master Tables'!$M4396&gt;0,4,0)</f>
        <v>0</v>
      </c>
    </row>
    <row r="4397" spans="1:14">
      <c r="A4397" s="109"/>
      <c r="B4397" s="110"/>
      <c r="C4397" s="110"/>
      <c r="D4397" s="110"/>
      <c r="E4397" s="110"/>
      <c r="F4397" s="110"/>
      <c r="G4397" s="110"/>
      <c r="H4397" s="109"/>
      <c r="I4397" s="109"/>
      <c r="J4397" s="109"/>
      <c r="K4397" s="109"/>
      <c r="L4397" s="107" t="str">
        <f>IF(COUNTA('Master Tables'!$A4397:$C4397)=0,"",IF(COUNTA('Master Tables'!$D4397:$E4397,'Master Tables'!$I4397)=3,"Yes","No"))</f>
        <v/>
      </c>
      <c r="M4397" s="107">
        <f>COUNTA('Master Tables'!$D4397:$E4397,'Master Tables'!$I4397)+IF('Master Tables'!$J4397="Yes",1,0)</f>
        <v>0</v>
      </c>
      <c r="N4397" s="108">
        <f>IF('Master Tables'!$M4397&gt;0,4,0)</f>
        <v>0</v>
      </c>
    </row>
    <row r="4398" spans="1:14">
      <c r="A4398" s="109"/>
      <c r="B4398" s="110"/>
      <c r="C4398" s="110"/>
      <c r="D4398" s="110"/>
      <c r="E4398" s="110"/>
      <c r="F4398" s="110"/>
      <c r="G4398" s="110"/>
      <c r="H4398" s="109"/>
      <c r="I4398" s="109"/>
      <c r="J4398" s="109"/>
      <c r="K4398" s="109"/>
      <c r="L4398" s="107" t="str">
        <f>IF(COUNTA('Master Tables'!$A4398:$C4398)=0,"",IF(COUNTA('Master Tables'!$D4398:$E4398,'Master Tables'!$I4398)=3,"Yes","No"))</f>
        <v/>
      </c>
      <c r="M4398" s="107">
        <f>COUNTA('Master Tables'!$D4398:$E4398,'Master Tables'!$I4398)+IF('Master Tables'!$J4398="Yes",1,0)</f>
        <v>0</v>
      </c>
      <c r="N4398" s="108">
        <f>IF('Master Tables'!$M4398&gt;0,4,0)</f>
        <v>0</v>
      </c>
    </row>
    <row r="4399" spans="1:14">
      <c r="A4399" s="109"/>
      <c r="B4399" s="110"/>
      <c r="C4399" s="110"/>
      <c r="D4399" s="110"/>
      <c r="E4399" s="110"/>
      <c r="F4399" s="110"/>
      <c r="G4399" s="110"/>
      <c r="H4399" s="109"/>
      <c r="I4399" s="109"/>
      <c r="J4399" s="109"/>
      <c r="K4399" s="109"/>
      <c r="L4399" s="107" t="str">
        <f>IF(COUNTA('Master Tables'!$A4399:$C4399)=0,"",IF(COUNTA('Master Tables'!$D4399:$E4399,'Master Tables'!$I4399)=3,"Yes","No"))</f>
        <v/>
      </c>
      <c r="M4399" s="107">
        <f>COUNTA('Master Tables'!$D4399:$E4399,'Master Tables'!$I4399)+IF('Master Tables'!$J4399="Yes",1,0)</f>
        <v>0</v>
      </c>
      <c r="N4399" s="108">
        <f>IF('Master Tables'!$M4399&gt;0,4,0)</f>
        <v>0</v>
      </c>
    </row>
    <row r="4400" spans="1:14">
      <c r="A4400" s="109"/>
      <c r="B4400" s="110"/>
      <c r="C4400" s="110"/>
      <c r="D4400" s="110"/>
      <c r="E4400" s="110"/>
      <c r="F4400" s="110"/>
      <c r="G4400" s="110"/>
      <c r="H4400" s="109"/>
      <c r="I4400" s="109"/>
      <c r="J4400" s="109"/>
      <c r="K4400" s="109"/>
      <c r="L4400" s="107" t="str">
        <f>IF(COUNTA('Master Tables'!$A4400:$C4400)=0,"",IF(COUNTA('Master Tables'!$D4400:$E4400,'Master Tables'!$I4400)=3,"Yes","No"))</f>
        <v/>
      </c>
      <c r="M4400" s="107">
        <f>COUNTA('Master Tables'!$D4400:$E4400,'Master Tables'!$I4400)+IF('Master Tables'!$J4400="Yes",1,0)</f>
        <v>0</v>
      </c>
      <c r="N4400" s="108">
        <f>IF('Master Tables'!$M4400&gt;0,4,0)</f>
        <v>0</v>
      </c>
    </row>
    <row r="4401" spans="1:14">
      <c r="A4401" s="109"/>
      <c r="B4401" s="110"/>
      <c r="C4401" s="110"/>
      <c r="D4401" s="110"/>
      <c r="E4401" s="110"/>
      <c r="F4401" s="110"/>
      <c r="G4401" s="110"/>
      <c r="H4401" s="109"/>
      <c r="I4401" s="109"/>
      <c r="J4401" s="109"/>
      <c r="K4401" s="109"/>
      <c r="L4401" s="107" t="str">
        <f>IF(COUNTA('Master Tables'!$A4401:$C4401)=0,"",IF(COUNTA('Master Tables'!$D4401:$E4401,'Master Tables'!$I4401)=3,"Yes","No"))</f>
        <v/>
      </c>
      <c r="M4401" s="107">
        <f>COUNTA('Master Tables'!$D4401:$E4401,'Master Tables'!$I4401)+IF('Master Tables'!$J4401="Yes",1,0)</f>
        <v>0</v>
      </c>
      <c r="N4401" s="108">
        <f>IF('Master Tables'!$M4401&gt;0,4,0)</f>
        <v>0</v>
      </c>
    </row>
    <row r="4402" spans="1:14">
      <c r="A4402" s="109"/>
      <c r="B4402" s="110"/>
      <c r="C4402" s="110"/>
      <c r="D4402" s="110"/>
      <c r="E4402" s="110"/>
      <c r="F4402" s="110"/>
      <c r="G4402" s="110"/>
      <c r="H4402" s="109"/>
      <c r="I4402" s="109"/>
      <c r="J4402" s="109"/>
      <c r="K4402" s="109"/>
      <c r="L4402" s="107" t="str">
        <f>IF(COUNTA('Master Tables'!$A4402:$C4402)=0,"",IF(COUNTA('Master Tables'!$D4402:$E4402,'Master Tables'!$I4402)=3,"Yes","No"))</f>
        <v/>
      </c>
      <c r="M4402" s="107">
        <f>COUNTA('Master Tables'!$D4402:$E4402,'Master Tables'!$I4402)+IF('Master Tables'!$J4402="Yes",1,0)</f>
        <v>0</v>
      </c>
      <c r="N4402" s="108">
        <f>IF('Master Tables'!$M4402&gt;0,4,0)</f>
        <v>0</v>
      </c>
    </row>
    <row r="4403" spans="1:14">
      <c r="A4403" s="109"/>
      <c r="B4403" s="110"/>
      <c r="C4403" s="110"/>
      <c r="D4403" s="110"/>
      <c r="E4403" s="110"/>
      <c r="F4403" s="110"/>
      <c r="G4403" s="110"/>
      <c r="H4403" s="109"/>
      <c r="I4403" s="109"/>
      <c r="J4403" s="109"/>
      <c r="K4403" s="109"/>
      <c r="L4403" s="107" t="str">
        <f>IF(COUNTA('Master Tables'!$A4403:$C4403)=0,"",IF(COUNTA('Master Tables'!$D4403:$E4403,'Master Tables'!$I4403)=3,"Yes","No"))</f>
        <v/>
      </c>
      <c r="M4403" s="107">
        <f>COUNTA('Master Tables'!$D4403:$E4403,'Master Tables'!$I4403)+IF('Master Tables'!$J4403="Yes",1,0)</f>
        <v>0</v>
      </c>
      <c r="N4403" s="108">
        <f>IF('Master Tables'!$M4403&gt;0,4,0)</f>
        <v>0</v>
      </c>
    </row>
    <row r="4404" spans="1:14">
      <c r="A4404" s="109"/>
      <c r="B4404" s="110"/>
      <c r="C4404" s="110"/>
      <c r="D4404" s="110"/>
      <c r="E4404" s="110"/>
      <c r="F4404" s="110"/>
      <c r="G4404" s="110"/>
      <c r="H4404" s="109"/>
      <c r="I4404" s="109"/>
      <c r="J4404" s="109"/>
      <c r="K4404" s="109"/>
      <c r="L4404" s="107" t="str">
        <f>IF(COUNTA('Master Tables'!$A4404:$C4404)=0,"",IF(COUNTA('Master Tables'!$D4404:$E4404,'Master Tables'!$I4404)=3,"Yes","No"))</f>
        <v/>
      </c>
      <c r="M4404" s="107">
        <f>COUNTA('Master Tables'!$D4404:$E4404,'Master Tables'!$I4404)+IF('Master Tables'!$J4404="Yes",1,0)</f>
        <v>0</v>
      </c>
      <c r="N4404" s="108">
        <f>IF('Master Tables'!$M4404&gt;0,4,0)</f>
        <v>0</v>
      </c>
    </row>
    <row r="4405" spans="1:14">
      <c r="A4405" s="109"/>
      <c r="B4405" s="110"/>
      <c r="C4405" s="110"/>
      <c r="D4405" s="110"/>
      <c r="E4405" s="110"/>
      <c r="F4405" s="110"/>
      <c r="G4405" s="110"/>
      <c r="H4405" s="109"/>
      <c r="I4405" s="109"/>
      <c r="J4405" s="109"/>
      <c r="K4405" s="109"/>
      <c r="L4405" s="107" t="str">
        <f>IF(COUNTA('Master Tables'!$A4405:$C4405)=0,"",IF(COUNTA('Master Tables'!$D4405:$E4405,'Master Tables'!$I4405)=3,"Yes","No"))</f>
        <v/>
      </c>
      <c r="M4405" s="107">
        <f>COUNTA('Master Tables'!$D4405:$E4405,'Master Tables'!$I4405)+IF('Master Tables'!$J4405="Yes",1,0)</f>
        <v>0</v>
      </c>
      <c r="N4405" s="108">
        <f>IF('Master Tables'!$M4405&gt;0,4,0)</f>
        <v>0</v>
      </c>
    </row>
    <row r="4406" spans="1:14">
      <c r="A4406" s="109"/>
      <c r="B4406" s="110"/>
      <c r="C4406" s="110"/>
      <c r="D4406" s="110"/>
      <c r="E4406" s="110"/>
      <c r="F4406" s="110"/>
      <c r="G4406" s="110"/>
      <c r="H4406" s="109"/>
      <c r="I4406" s="109"/>
      <c r="J4406" s="109"/>
      <c r="K4406" s="109"/>
      <c r="L4406" s="107" t="str">
        <f>IF(COUNTA('Master Tables'!$A4406:$C4406)=0,"",IF(COUNTA('Master Tables'!$D4406:$E4406,'Master Tables'!$I4406)=3,"Yes","No"))</f>
        <v/>
      </c>
      <c r="M4406" s="107">
        <f>COUNTA('Master Tables'!$D4406:$E4406,'Master Tables'!$I4406)+IF('Master Tables'!$J4406="Yes",1,0)</f>
        <v>0</v>
      </c>
      <c r="N4406" s="108">
        <f>IF('Master Tables'!$M4406&gt;0,4,0)</f>
        <v>0</v>
      </c>
    </row>
    <row r="4407" spans="1:14">
      <c r="A4407" s="109"/>
      <c r="B4407" s="110"/>
      <c r="C4407" s="110"/>
      <c r="D4407" s="110"/>
      <c r="E4407" s="110"/>
      <c r="F4407" s="110"/>
      <c r="G4407" s="110"/>
      <c r="H4407" s="109"/>
      <c r="I4407" s="109"/>
      <c r="J4407" s="109"/>
      <c r="K4407" s="109"/>
      <c r="L4407" s="107" t="str">
        <f>IF(COUNTA('Master Tables'!$A4407:$C4407)=0,"",IF(COUNTA('Master Tables'!$D4407:$E4407,'Master Tables'!$I4407)=3,"Yes","No"))</f>
        <v/>
      </c>
      <c r="M4407" s="107">
        <f>COUNTA('Master Tables'!$D4407:$E4407,'Master Tables'!$I4407)+IF('Master Tables'!$J4407="Yes",1,0)</f>
        <v>0</v>
      </c>
      <c r="N4407" s="108">
        <f>IF('Master Tables'!$M4407&gt;0,4,0)</f>
        <v>0</v>
      </c>
    </row>
    <row r="4408" spans="1:14">
      <c r="A4408" s="109"/>
      <c r="B4408" s="110"/>
      <c r="C4408" s="110"/>
      <c r="D4408" s="110"/>
      <c r="E4408" s="110"/>
      <c r="F4408" s="110"/>
      <c r="G4408" s="110"/>
      <c r="H4408" s="109"/>
      <c r="I4408" s="109"/>
      <c r="J4408" s="109"/>
      <c r="K4408" s="109"/>
      <c r="L4408" s="107" t="str">
        <f>IF(COUNTA('Master Tables'!$A4408:$C4408)=0,"",IF(COUNTA('Master Tables'!$D4408:$E4408,'Master Tables'!$I4408)=3,"Yes","No"))</f>
        <v/>
      </c>
      <c r="M4408" s="107">
        <f>COUNTA('Master Tables'!$D4408:$E4408,'Master Tables'!$I4408)+IF('Master Tables'!$J4408="Yes",1,0)</f>
        <v>0</v>
      </c>
      <c r="N4408" s="108">
        <f>IF('Master Tables'!$M4408&gt;0,4,0)</f>
        <v>0</v>
      </c>
    </row>
    <row r="4409" spans="1:14">
      <c r="A4409" s="109"/>
      <c r="B4409" s="110"/>
      <c r="C4409" s="110"/>
      <c r="D4409" s="110"/>
      <c r="E4409" s="110"/>
      <c r="F4409" s="110"/>
      <c r="G4409" s="110"/>
      <c r="H4409" s="109"/>
      <c r="I4409" s="109"/>
      <c r="J4409" s="109"/>
      <c r="K4409" s="109"/>
      <c r="L4409" s="107" t="str">
        <f>IF(COUNTA('Master Tables'!$A4409:$C4409)=0,"",IF(COUNTA('Master Tables'!$D4409:$E4409,'Master Tables'!$I4409)=3,"Yes","No"))</f>
        <v/>
      </c>
      <c r="M4409" s="107">
        <f>COUNTA('Master Tables'!$D4409:$E4409,'Master Tables'!$I4409)+IF('Master Tables'!$J4409="Yes",1,0)</f>
        <v>0</v>
      </c>
      <c r="N4409" s="108">
        <f>IF('Master Tables'!$M4409&gt;0,4,0)</f>
        <v>0</v>
      </c>
    </row>
    <row r="4410" spans="1:14">
      <c r="A4410" s="109"/>
      <c r="B4410" s="110"/>
      <c r="C4410" s="110"/>
      <c r="D4410" s="110"/>
      <c r="E4410" s="110"/>
      <c r="F4410" s="110"/>
      <c r="G4410" s="110"/>
      <c r="H4410" s="109"/>
      <c r="I4410" s="109"/>
      <c r="J4410" s="109"/>
      <c r="K4410" s="109"/>
      <c r="L4410" s="107" t="str">
        <f>IF(COUNTA('Master Tables'!$A4410:$C4410)=0,"",IF(COUNTA('Master Tables'!$D4410:$E4410,'Master Tables'!$I4410)=3,"Yes","No"))</f>
        <v/>
      </c>
      <c r="M4410" s="107">
        <f>COUNTA('Master Tables'!$D4410:$E4410,'Master Tables'!$I4410)+IF('Master Tables'!$J4410="Yes",1,0)</f>
        <v>0</v>
      </c>
      <c r="N4410" s="108">
        <f>IF('Master Tables'!$M4410&gt;0,4,0)</f>
        <v>0</v>
      </c>
    </row>
    <row r="4411" spans="1:14">
      <c r="A4411" s="109"/>
      <c r="B4411" s="110"/>
      <c r="C4411" s="110"/>
      <c r="D4411" s="110"/>
      <c r="E4411" s="110"/>
      <c r="F4411" s="110"/>
      <c r="G4411" s="110"/>
      <c r="H4411" s="109"/>
      <c r="I4411" s="109"/>
      <c r="J4411" s="109"/>
      <c r="K4411" s="109"/>
      <c r="L4411" s="107" t="str">
        <f>IF(COUNTA('Master Tables'!$A4411:$C4411)=0,"",IF(COUNTA('Master Tables'!$D4411:$E4411,'Master Tables'!$I4411)=3,"Yes","No"))</f>
        <v/>
      </c>
      <c r="M4411" s="107">
        <f>COUNTA('Master Tables'!$D4411:$E4411,'Master Tables'!$I4411)+IF('Master Tables'!$J4411="Yes",1,0)</f>
        <v>0</v>
      </c>
      <c r="N4411" s="108">
        <f>IF('Master Tables'!$M4411&gt;0,4,0)</f>
        <v>0</v>
      </c>
    </row>
    <row r="4412" spans="1:14">
      <c r="A4412" s="109"/>
      <c r="B4412" s="110"/>
      <c r="C4412" s="110"/>
      <c r="D4412" s="110"/>
      <c r="E4412" s="110"/>
      <c r="F4412" s="110"/>
      <c r="G4412" s="110"/>
      <c r="H4412" s="109"/>
      <c r="I4412" s="109"/>
      <c r="J4412" s="109"/>
      <c r="K4412" s="109"/>
      <c r="L4412" s="107" t="str">
        <f>IF(COUNTA('Master Tables'!$A4412:$C4412)=0,"",IF(COUNTA('Master Tables'!$D4412:$E4412,'Master Tables'!$I4412)=3,"Yes","No"))</f>
        <v/>
      </c>
      <c r="M4412" s="107">
        <f>COUNTA('Master Tables'!$D4412:$E4412,'Master Tables'!$I4412)+IF('Master Tables'!$J4412="Yes",1,0)</f>
        <v>0</v>
      </c>
      <c r="N4412" s="108">
        <f>IF('Master Tables'!$M4412&gt;0,4,0)</f>
        <v>0</v>
      </c>
    </row>
    <row r="4413" spans="1:14">
      <c r="A4413" s="109"/>
      <c r="B4413" s="110"/>
      <c r="C4413" s="110"/>
      <c r="D4413" s="110"/>
      <c r="E4413" s="110"/>
      <c r="F4413" s="110"/>
      <c r="G4413" s="110"/>
      <c r="H4413" s="109"/>
      <c r="I4413" s="109"/>
      <c r="J4413" s="109"/>
      <c r="K4413" s="109"/>
      <c r="L4413" s="107" t="str">
        <f>IF(COUNTA('Master Tables'!$A4413:$C4413)=0,"",IF(COUNTA('Master Tables'!$D4413:$E4413,'Master Tables'!$I4413)=3,"Yes","No"))</f>
        <v/>
      </c>
      <c r="M4413" s="107">
        <f>COUNTA('Master Tables'!$D4413:$E4413,'Master Tables'!$I4413)+IF('Master Tables'!$J4413="Yes",1,0)</f>
        <v>0</v>
      </c>
      <c r="N4413" s="108">
        <f>IF('Master Tables'!$M4413&gt;0,4,0)</f>
        <v>0</v>
      </c>
    </row>
    <row r="4414" spans="1:14">
      <c r="A4414" s="109"/>
      <c r="B4414" s="110"/>
      <c r="C4414" s="110"/>
      <c r="D4414" s="110"/>
      <c r="E4414" s="110"/>
      <c r="F4414" s="110"/>
      <c r="G4414" s="110"/>
      <c r="H4414" s="109"/>
      <c r="I4414" s="109"/>
      <c r="J4414" s="109"/>
      <c r="K4414" s="109"/>
      <c r="L4414" s="107" t="str">
        <f>IF(COUNTA('Master Tables'!$A4414:$C4414)=0,"",IF(COUNTA('Master Tables'!$D4414:$E4414,'Master Tables'!$I4414)=3,"Yes","No"))</f>
        <v/>
      </c>
      <c r="M4414" s="107">
        <f>COUNTA('Master Tables'!$D4414:$E4414,'Master Tables'!$I4414)+IF('Master Tables'!$J4414="Yes",1,0)</f>
        <v>0</v>
      </c>
      <c r="N4414" s="108">
        <f>IF('Master Tables'!$M4414&gt;0,4,0)</f>
        <v>0</v>
      </c>
    </row>
    <row r="4415" spans="1:14">
      <c r="A4415" s="109"/>
      <c r="B4415" s="110"/>
      <c r="C4415" s="110"/>
      <c r="D4415" s="110"/>
      <c r="E4415" s="110"/>
      <c r="F4415" s="110"/>
      <c r="G4415" s="110"/>
      <c r="H4415" s="109"/>
      <c r="I4415" s="109"/>
      <c r="J4415" s="109"/>
      <c r="K4415" s="109"/>
      <c r="L4415" s="107" t="str">
        <f>IF(COUNTA('Master Tables'!$A4415:$C4415)=0,"",IF(COUNTA('Master Tables'!$D4415:$E4415,'Master Tables'!$I4415)=3,"Yes","No"))</f>
        <v/>
      </c>
      <c r="M4415" s="107">
        <f>COUNTA('Master Tables'!$D4415:$E4415,'Master Tables'!$I4415)+IF('Master Tables'!$J4415="Yes",1,0)</f>
        <v>0</v>
      </c>
      <c r="N4415" s="108">
        <f>IF('Master Tables'!$M4415&gt;0,4,0)</f>
        <v>0</v>
      </c>
    </row>
    <row r="4416" spans="1:14">
      <c r="A4416" s="109"/>
      <c r="B4416" s="110"/>
      <c r="C4416" s="110"/>
      <c r="D4416" s="110"/>
      <c r="E4416" s="110"/>
      <c r="F4416" s="110"/>
      <c r="G4416" s="110"/>
      <c r="H4416" s="109"/>
      <c r="I4416" s="109"/>
      <c r="J4416" s="109"/>
      <c r="K4416" s="109"/>
      <c r="L4416" s="107" t="str">
        <f>IF(COUNTA('Master Tables'!$A4416:$C4416)=0,"",IF(COUNTA('Master Tables'!$D4416:$E4416,'Master Tables'!$I4416)=3,"Yes","No"))</f>
        <v/>
      </c>
      <c r="M4416" s="107">
        <f>COUNTA('Master Tables'!$D4416:$E4416,'Master Tables'!$I4416)+IF('Master Tables'!$J4416="Yes",1,0)</f>
        <v>0</v>
      </c>
      <c r="N4416" s="108">
        <f>IF('Master Tables'!$M4416&gt;0,4,0)</f>
        <v>0</v>
      </c>
    </row>
    <row r="4417" spans="1:14">
      <c r="A4417" s="109"/>
      <c r="B4417" s="110"/>
      <c r="C4417" s="110"/>
      <c r="D4417" s="110"/>
      <c r="E4417" s="110"/>
      <c r="F4417" s="110"/>
      <c r="G4417" s="110"/>
      <c r="H4417" s="109"/>
      <c r="I4417" s="109"/>
      <c r="J4417" s="109"/>
      <c r="K4417" s="109"/>
      <c r="L4417" s="107" t="str">
        <f>IF(COUNTA('Master Tables'!$A4417:$C4417)=0,"",IF(COUNTA('Master Tables'!$D4417:$E4417,'Master Tables'!$I4417)=3,"Yes","No"))</f>
        <v/>
      </c>
      <c r="M4417" s="107">
        <f>COUNTA('Master Tables'!$D4417:$E4417,'Master Tables'!$I4417)+IF('Master Tables'!$J4417="Yes",1,0)</f>
        <v>0</v>
      </c>
      <c r="N4417" s="108">
        <f>IF('Master Tables'!$M4417&gt;0,4,0)</f>
        <v>0</v>
      </c>
    </row>
    <row r="4418" spans="1:14">
      <c r="A4418" s="109"/>
      <c r="B4418" s="110"/>
      <c r="C4418" s="110"/>
      <c r="D4418" s="110"/>
      <c r="E4418" s="110"/>
      <c r="F4418" s="110"/>
      <c r="G4418" s="110"/>
      <c r="H4418" s="109"/>
      <c r="I4418" s="109"/>
      <c r="J4418" s="109"/>
      <c r="K4418" s="109"/>
      <c r="L4418" s="107" t="str">
        <f>IF(COUNTA('Master Tables'!$A4418:$C4418)=0,"",IF(COUNTA('Master Tables'!$D4418:$E4418,'Master Tables'!$I4418)=3,"Yes","No"))</f>
        <v/>
      </c>
      <c r="M4418" s="107">
        <f>COUNTA('Master Tables'!$D4418:$E4418,'Master Tables'!$I4418)+IF('Master Tables'!$J4418="Yes",1,0)</f>
        <v>0</v>
      </c>
      <c r="N4418" s="108">
        <f>IF('Master Tables'!$M4418&gt;0,4,0)</f>
        <v>0</v>
      </c>
    </row>
    <row r="4419" spans="1:14">
      <c r="A4419" s="109"/>
      <c r="B4419" s="110"/>
      <c r="C4419" s="110"/>
      <c r="D4419" s="110"/>
      <c r="E4419" s="110"/>
      <c r="F4419" s="110"/>
      <c r="G4419" s="110"/>
      <c r="H4419" s="109"/>
      <c r="I4419" s="109"/>
      <c r="J4419" s="109"/>
      <c r="K4419" s="109"/>
      <c r="L4419" s="107" t="str">
        <f>IF(COUNTA('Master Tables'!$A4419:$C4419)=0,"",IF(COUNTA('Master Tables'!$D4419:$E4419,'Master Tables'!$I4419)=3,"Yes","No"))</f>
        <v/>
      </c>
      <c r="M4419" s="107">
        <f>COUNTA('Master Tables'!$D4419:$E4419,'Master Tables'!$I4419)+IF('Master Tables'!$J4419="Yes",1,0)</f>
        <v>0</v>
      </c>
      <c r="N4419" s="108">
        <f>IF('Master Tables'!$M4419&gt;0,4,0)</f>
        <v>0</v>
      </c>
    </row>
    <row r="4420" spans="1:14">
      <c r="A4420" s="109"/>
      <c r="B4420" s="110"/>
      <c r="C4420" s="110"/>
      <c r="D4420" s="110"/>
      <c r="E4420" s="110"/>
      <c r="F4420" s="110"/>
      <c r="G4420" s="110"/>
      <c r="H4420" s="109"/>
      <c r="I4420" s="109"/>
      <c r="J4420" s="109"/>
      <c r="K4420" s="109"/>
      <c r="L4420" s="107" t="str">
        <f>IF(COUNTA('Master Tables'!$A4420:$C4420)=0,"",IF(COUNTA('Master Tables'!$D4420:$E4420,'Master Tables'!$I4420)=3,"Yes","No"))</f>
        <v/>
      </c>
      <c r="M4420" s="107">
        <f>COUNTA('Master Tables'!$D4420:$E4420,'Master Tables'!$I4420)+IF('Master Tables'!$J4420="Yes",1,0)</f>
        <v>0</v>
      </c>
      <c r="N4420" s="108">
        <f>IF('Master Tables'!$M4420&gt;0,4,0)</f>
        <v>0</v>
      </c>
    </row>
    <row r="4421" spans="1:14">
      <c r="A4421" s="109"/>
      <c r="B4421" s="110"/>
      <c r="C4421" s="110"/>
      <c r="D4421" s="110"/>
      <c r="E4421" s="110"/>
      <c r="F4421" s="110"/>
      <c r="G4421" s="110"/>
      <c r="H4421" s="109"/>
      <c r="I4421" s="109"/>
      <c r="J4421" s="109"/>
      <c r="K4421" s="109"/>
      <c r="L4421" s="107" t="str">
        <f>IF(COUNTA('Master Tables'!$A4421:$C4421)=0,"",IF(COUNTA('Master Tables'!$D4421:$E4421,'Master Tables'!$I4421)=3,"Yes","No"))</f>
        <v/>
      </c>
      <c r="M4421" s="107">
        <f>COUNTA('Master Tables'!$D4421:$E4421,'Master Tables'!$I4421)+IF('Master Tables'!$J4421="Yes",1,0)</f>
        <v>0</v>
      </c>
      <c r="N4421" s="108">
        <f>IF('Master Tables'!$M4421&gt;0,4,0)</f>
        <v>0</v>
      </c>
    </row>
    <row r="4422" spans="1:14">
      <c r="A4422" s="109"/>
      <c r="B4422" s="110"/>
      <c r="C4422" s="110"/>
      <c r="D4422" s="110"/>
      <c r="E4422" s="110"/>
      <c r="F4422" s="110"/>
      <c r="G4422" s="110"/>
      <c r="H4422" s="109"/>
      <c r="I4422" s="109"/>
      <c r="J4422" s="109"/>
      <c r="K4422" s="109"/>
      <c r="L4422" s="107" t="str">
        <f>IF(COUNTA('Master Tables'!$A4422:$C4422)=0,"",IF(COUNTA('Master Tables'!$D4422:$E4422,'Master Tables'!$I4422)=3,"Yes","No"))</f>
        <v/>
      </c>
      <c r="M4422" s="107">
        <f>COUNTA('Master Tables'!$D4422:$E4422,'Master Tables'!$I4422)+IF('Master Tables'!$J4422="Yes",1,0)</f>
        <v>0</v>
      </c>
      <c r="N4422" s="108">
        <f>IF('Master Tables'!$M4422&gt;0,4,0)</f>
        <v>0</v>
      </c>
    </row>
    <row r="4423" spans="1:14">
      <c r="A4423" s="109"/>
      <c r="B4423" s="110"/>
      <c r="C4423" s="110"/>
      <c r="D4423" s="110"/>
      <c r="E4423" s="110"/>
      <c r="F4423" s="110"/>
      <c r="G4423" s="110"/>
      <c r="H4423" s="109"/>
      <c r="I4423" s="109"/>
      <c r="J4423" s="109"/>
      <c r="K4423" s="109"/>
      <c r="L4423" s="107" t="str">
        <f>IF(COUNTA('Master Tables'!$A4423:$C4423)=0,"",IF(COUNTA('Master Tables'!$D4423:$E4423,'Master Tables'!$I4423)=3,"Yes","No"))</f>
        <v/>
      </c>
      <c r="M4423" s="107">
        <f>COUNTA('Master Tables'!$D4423:$E4423,'Master Tables'!$I4423)+IF('Master Tables'!$J4423="Yes",1,0)</f>
        <v>0</v>
      </c>
      <c r="N4423" s="108">
        <f>IF('Master Tables'!$M4423&gt;0,4,0)</f>
        <v>0</v>
      </c>
    </row>
    <row r="4424" spans="1:14">
      <c r="A4424" s="109"/>
      <c r="B4424" s="110"/>
      <c r="C4424" s="110"/>
      <c r="D4424" s="110"/>
      <c r="E4424" s="110"/>
      <c r="F4424" s="110"/>
      <c r="G4424" s="110"/>
      <c r="H4424" s="109"/>
      <c r="I4424" s="109"/>
      <c r="J4424" s="109"/>
      <c r="K4424" s="109"/>
      <c r="L4424" s="107" t="str">
        <f>IF(COUNTA('Master Tables'!$A4424:$C4424)=0,"",IF(COUNTA('Master Tables'!$D4424:$E4424,'Master Tables'!$I4424)=3,"Yes","No"))</f>
        <v/>
      </c>
      <c r="M4424" s="107">
        <f>COUNTA('Master Tables'!$D4424:$E4424,'Master Tables'!$I4424)+IF('Master Tables'!$J4424="Yes",1,0)</f>
        <v>0</v>
      </c>
      <c r="N4424" s="108">
        <f>IF('Master Tables'!$M4424&gt;0,4,0)</f>
        <v>0</v>
      </c>
    </row>
    <row r="4425" spans="1:14">
      <c r="A4425" s="109"/>
      <c r="B4425" s="110"/>
      <c r="C4425" s="110"/>
      <c r="D4425" s="110"/>
      <c r="E4425" s="110"/>
      <c r="F4425" s="110"/>
      <c r="G4425" s="110"/>
      <c r="H4425" s="109"/>
      <c r="I4425" s="109"/>
      <c r="J4425" s="109"/>
      <c r="K4425" s="109"/>
      <c r="L4425" s="107" t="str">
        <f>IF(COUNTA('Master Tables'!$A4425:$C4425)=0,"",IF(COUNTA('Master Tables'!$D4425:$E4425,'Master Tables'!$I4425)=3,"Yes","No"))</f>
        <v/>
      </c>
      <c r="M4425" s="107">
        <f>COUNTA('Master Tables'!$D4425:$E4425,'Master Tables'!$I4425)+IF('Master Tables'!$J4425="Yes",1,0)</f>
        <v>0</v>
      </c>
      <c r="N4425" s="108">
        <f>IF('Master Tables'!$M4425&gt;0,4,0)</f>
        <v>0</v>
      </c>
    </row>
    <row r="4426" spans="1:14">
      <c r="A4426" s="109"/>
      <c r="B4426" s="110"/>
      <c r="C4426" s="110"/>
      <c r="D4426" s="110"/>
      <c r="E4426" s="110"/>
      <c r="F4426" s="110"/>
      <c r="G4426" s="110"/>
      <c r="H4426" s="109"/>
      <c r="I4426" s="109"/>
      <c r="J4426" s="109"/>
      <c r="K4426" s="109"/>
      <c r="L4426" s="107" t="str">
        <f>IF(COUNTA('Master Tables'!$A4426:$C4426)=0,"",IF(COUNTA('Master Tables'!$D4426:$E4426,'Master Tables'!$I4426)=3,"Yes","No"))</f>
        <v/>
      </c>
      <c r="M4426" s="107">
        <f>COUNTA('Master Tables'!$D4426:$E4426,'Master Tables'!$I4426)+IF('Master Tables'!$J4426="Yes",1,0)</f>
        <v>0</v>
      </c>
      <c r="N4426" s="108">
        <f>IF('Master Tables'!$M4426&gt;0,4,0)</f>
        <v>0</v>
      </c>
    </row>
    <row r="4427" spans="1:14">
      <c r="A4427" s="109"/>
      <c r="B4427" s="110"/>
      <c r="C4427" s="110"/>
      <c r="D4427" s="110"/>
      <c r="E4427" s="110"/>
      <c r="F4427" s="110"/>
      <c r="G4427" s="110"/>
      <c r="H4427" s="109"/>
      <c r="I4427" s="109"/>
      <c r="J4427" s="109"/>
      <c r="K4427" s="109"/>
      <c r="L4427" s="107" t="str">
        <f>IF(COUNTA('Master Tables'!$A4427:$C4427)=0,"",IF(COUNTA('Master Tables'!$D4427:$E4427,'Master Tables'!$I4427)=3,"Yes","No"))</f>
        <v/>
      </c>
      <c r="M4427" s="107">
        <f>COUNTA('Master Tables'!$D4427:$E4427,'Master Tables'!$I4427)+IF('Master Tables'!$J4427="Yes",1,0)</f>
        <v>0</v>
      </c>
      <c r="N4427" s="108">
        <f>IF('Master Tables'!$M4427&gt;0,4,0)</f>
        <v>0</v>
      </c>
    </row>
    <row r="4428" spans="1:14">
      <c r="A4428" s="109"/>
      <c r="B4428" s="110"/>
      <c r="C4428" s="110"/>
      <c r="D4428" s="110"/>
      <c r="E4428" s="110"/>
      <c r="F4428" s="110"/>
      <c r="G4428" s="110"/>
      <c r="H4428" s="109"/>
      <c r="I4428" s="109"/>
      <c r="J4428" s="109"/>
      <c r="K4428" s="109"/>
      <c r="L4428" s="107" t="str">
        <f>IF(COUNTA('Master Tables'!$A4428:$C4428)=0,"",IF(COUNTA('Master Tables'!$D4428:$E4428,'Master Tables'!$I4428)=3,"Yes","No"))</f>
        <v/>
      </c>
      <c r="M4428" s="107">
        <f>COUNTA('Master Tables'!$D4428:$E4428,'Master Tables'!$I4428)+IF('Master Tables'!$J4428="Yes",1,0)</f>
        <v>0</v>
      </c>
      <c r="N4428" s="108">
        <f>IF('Master Tables'!$M4428&gt;0,4,0)</f>
        <v>0</v>
      </c>
    </row>
    <row r="4429" spans="1:14">
      <c r="A4429" s="109"/>
      <c r="B4429" s="110"/>
      <c r="C4429" s="110"/>
      <c r="D4429" s="110"/>
      <c r="E4429" s="110"/>
      <c r="F4429" s="110"/>
      <c r="G4429" s="110"/>
      <c r="H4429" s="109"/>
      <c r="I4429" s="109"/>
      <c r="J4429" s="109"/>
      <c r="K4429" s="109"/>
      <c r="L4429" s="107" t="str">
        <f>IF(COUNTA('Master Tables'!$A4429:$C4429)=0,"",IF(COUNTA('Master Tables'!$D4429:$E4429,'Master Tables'!$I4429)=3,"Yes","No"))</f>
        <v/>
      </c>
      <c r="M4429" s="107">
        <f>COUNTA('Master Tables'!$D4429:$E4429,'Master Tables'!$I4429)+IF('Master Tables'!$J4429="Yes",1,0)</f>
        <v>0</v>
      </c>
      <c r="N4429" s="108">
        <f>IF('Master Tables'!$M4429&gt;0,4,0)</f>
        <v>0</v>
      </c>
    </row>
    <row r="4430" spans="1:14">
      <c r="A4430" s="109"/>
      <c r="B4430" s="110"/>
      <c r="C4430" s="110"/>
      <c r="D4430" s="110"/>
      <c r="E4430" s="110"/>
      <c r="F4430" s="110"/>
      <c r="G4430" s="110"/>
      <c r="H4430" s="109"/>
      <c r="I4430" s="109"/>
      <c r="J4430" s="109"/>
      <c r="K4430" s="109"/>
      <c r="L4430" s="107" t="str">
        <f>IF(COUNTA('Master Tables'!$A4430:$C4430)=0,"",IF(COUNTA('Master Tables'!$D4430:$E4430,'Master Tables'!$I4430)=3,"Yes","No"))</f>
        <v/>
      </c>
      <c r="M4430" s="107">
        <f>COUNTA('Master Tables'!$D4430:$E4430,'Master Tables'!$I4430)+IF('Master Tables'!$J4430="Yes",1,0)</f>
        <v>0</v>
      </c>
      <c r="N4430" s="108">
        <f>IF('Master Tables'!$M4430&gt;0,4,0)</f>
        <v>0</v>
      </c>
    </row>
    <row r="4431" spans="1:14">
      <c r="A4431" s="109"/>
      <c r="B4431" s="110"/>
      <c r="C4431" s="110"/>
      <c r="D4431" s="110"/>
      <c r="E4431" s="110"/>
      <c r="F4431" s="110"/>
      <c r="G4431" s="110"/>
      <c r="H4431" s="109"/>
      <c r="I4431" s="109"/>
      <c r="J4431" s="109"/>
      <c r="K4431" s="109"/>
      <c r="L4431" s="107" t="str">
        <f>IF(COUNTA('Master Tables'!$A4431:$C4431)=0,"",IF(COUNTA('Master Tables'!$D4431:$E4431,'Master Tables'!$I4431)=3,"Yes","No"))</f>
        <v/>
      </c>
      <c r="M4431" s="107">
        <f>COUNTA('Master Tables'!$D4431:$E4431,'Master Tables'!$I4431)+IF('Master Tables'!$J4431="Yes",1,0)</f>
        <v>0</v>
      </c>
      <c r="N4431" s="108">
        <f>IF('Master Tables'!$M4431&gt;0,4,0)</f>
        <v>0</v>
      </c>
    </row>
    <row r="4432" spans="1:14">
      <c r="A4432" s="109"/>
      <c r="B4432" s="110"/>
      <c r="C4432" s="110"/>
      <c r="D4432" s="110"/>
      <c r="E4432" s="110"/>
      <c r="F4432" s="110"/>
      <c r="G4432" s="110"/>
      <c r="H4432" s="109"/>
      <c r="I4432" s="109"/>
      <c r="J4432" s="109"/>
      <c r="K4432" s="109"/>
      <c r="L4432" s="107" t="str">
        <f>IF(COUNTA('Master Tables'!$A4432:$C4432)=0,"",IF(COUNTA('Master Tables'!$D4432:$E4432,'Master Tables'!$I4432)=3,"Yes","No"))</f>
        <v/>
      </c>
      <c r="M4432" s="107">
        <f>COUNTA('Master Tables'!$D4432:$E4432,'Master Tables'!$I4432)+IF('Master Tables'!$J4432="Yes",1,0)</f>
        <v>0</v>
      </c>
      <c r="N4432" s="108">
        <f>IF('Master Tables'!$M4432&gt;0,4,0)</f>
        <v>0</v>
      </c>
    </row>
    <row r="4433" spans="1:14">
      <c r="A4433" s="109"/>
      <c r="B4433" s="110"/>
      <c r="C4433" s="110"/>
      <c r="D4433" s="110"/>
      <c r="E4433" s="110"/>
      <c r="F4433" s="110"/>
      <c r="G4433" s="110"/>
      <c r="H4433" s="109"/>
      <c r="I4433" s="109"/>
      <c r="J4433" s="109"/>
      <c r="K4433" s="109"/>
      <c r="L4433" s="107" t="str">
        <f>IF(COUNTA('Master Tables'!$A4433:$C4433)=0,"",IF(COUNTA('Master Tables'!$D4433:$E4433,'Master Tables'!$I4433)=3,"Yes","No"))</f>
        <v/>
      </c>
      <c r="M4433" s="107">
        <f>COUNTA('Master Tables'!$D4433:$E4433,'Master Tables'!$I4433)+IF('Master Tables'!$J4433="Yes",1,0)</f>
        <v>0</v>
      </c>
      <c r="N4433" s="108">
        <f>IF('Master Tables'!$M4433&gt;0,4,0)</f>
        <v>0</v>
      </c>
    </row>
    <row r="4434" spans="1:14">
      <c r="A4434" s="109"/>
      <c r="B4434" s="110"/>
      <c r="C4434" s="110"/>
      <c r="D4434" s="110"/>
      <c r="E4434" s="110"/>
      <c r="F4434" s="110"/>
      <c r="G4434" s="110"/>
      <c r="H4434" s="109"/>
      <c r="I4434" s="109"/>
      <c r="J4434" s="109"/>
      <c r="K4434" s="109"/>
      <c r="L4434" s="107" t="str">
        <f>IF(COUNTA('Master Tables'!$A4434:$C4434)=0,"",IF(COUNTA('Master Tables'!$D4434:$E4434,'Master Tables'!$I4434)=3,"Yes","No"))</f>
        <v/>
      </c>
      <c r="M4434" s="107">
        <f>COUNTA('Master Tables'!$D4434:$E4434,'Master Tables'!$I4434)+IF('Master Tables'!$J4434="Yes",1,0)</f>
        <v>0</v>
      </c>
      <c r="N4434" s="108">
        <f>IF('Master Tables'!$M4434&gt;0,4,0)</f>
        <v>0</v>
      </c>
    </row>
    <row r="4435" spans="1:14">
      <c r="A4435" s="109"/>
      <c r="B4435" s="110"/>
      <c r="C4435" s="110"/>
      <c r="D4435" s="110"/>
      <c r="E4435" s="110"/>
      <c r="F4435" s="110"/>
      <c r="G4435" s="110"/>
      <c r="H4435" s="109"/>
      <c r="I4435" s="109"/>
      <c r="J4435" s="109"/>
      <c r="K4435" s="109"/>
      <c r="L4435" s="107" t="str">
        <f>IF(COUNTA('Master Tables'!$A4435:$C4435)=0,"",IF(COUNTA('Master Tables'!$D4435:$E4435,'Master Tables'!$I4435)=3,"Yes","No"))</f>
        <v/>
      </c>
      <c r="M4435" s="107">
        <f>COUNTA('Master Tables'!$D4435:$E4435,'Master Tables'!$I4435)+IF('Master Tables'!$J4435="Yes",1,0)</f>
        <v>0</v>
      </c>
      <c r="N4435" s="108">
        <f>IF('Master Tables'!$M4435&gt;0,4,0)</f>
        <v>0</v>
      </c>
    </row>
    <row r="4436" spans="1:14">
      <c r="A4436" s="109"/>
      <c r="B4436" s="110"/>
      <c r="C4436" s="110"/>
      <c r="D4436" s="110"/>
      <c r="E4436" s="110"/>
      <c r="F4436" s="110"/>
      <c r="G4436" s="110"/>
      <c r="H4436" s="109"/>
      <c r="I4436" s="109"/>
      <c r="J4436" s="109"/>
      <c r="K4436" s="109"/>
      <c r="L4436" s="107" t="str">
        <f>IF(COUNTA('Master Tables'!$A4436:$C4436)=0,"",IF(COUNTA('Master Tables'!$D4436:$E4436,'Master Tables'!$I4436)=3,"Yes","No"))</f>
        <v/>
      </c>
      <c r="M4436" s="107">
        <f>COUNTA('Master Tables'!$D4436:$E4436,'Master Tables'!$I4436)+IF('Master Tables'!$J4436="Yes",1,0)</f>
        <v>0</v>
      </c>
      <c r="N4436" s="108">
        <f>IF('Master Tables'!$M4436&gt;0,4,0)</f>
        <v>0</v>
      </c>
    </row>
    <row r="4437" spans="1:14">
      <c r="A4437" s="109"/>
      <c r="B4437" s="110"/>
      <c r="C4437" s="110"/>
      <c r="D4437" s="110"/>
      <c r="E4437" s="110"/>
      <c r="F4437" s="110"/>
      <c r="G4437" s="110"/>
      <c r="H4437" s="109"/>
      <c r="I4437" s="109"/>
      <c r="J4437" s="109"/>
      <c r="K4437" s="109"/>
      <c r="L4437" s="107" t="str">
        <f>IF(COUNTA('Master Tables'!$A4437:$C4437)=0,"",IF(COUNTA('Master Tables'!$D4437:$E4437,'Master Tables'!$I4437)=3,"Yes","No"))</f>
        <v/>
      </c>
      <c r="M4437" s="107">
        <f>COUNTA('Master Tables'!$D4437:$E4437,'Master Tables'!$I4437)+IF('Master Tables'!$J4437="Yes",1,0)</f>
        <v>0</v>
      </c>
      <c r="N4437" s="108">
        <f>IF('Master Tables'!$M4437&gt;0,4,0)</f>
        <v>0</v>
      </c>
    </row>
    <row r="4438" spans="1:14">
      <c r="A4438" s="109"/>
      <c r="B4438" s="110"/>
      <c r="C4438" s="110"/>
      <c r="D4438" s="110"/>
      <c r="E4438" s="110"/>
      <c r="F4438" s="110"/>
      <c r="G4438" s="110"/>
      <c r="H4438" s="109"/>
      <c r="I4438" s="109"/>
      <c r="J4438" s="109"/>
      <c r="K4438" s="109"/>
      <c r="L4438" s="107" t="str">
        <f>IF(COUNTA('Master Tables'!$A4438:$C4438)=0,"",IF(COUNTA('Master Tables'!$D4438:$E4438,'Master Tables'!$I4438)=3,"Yes","No"))</f>
        <v/>
      </c>
      <c r="M4438" s="107">
        <f>COUNTA('Master Tables'!$D4438:$E4438,'Master Tables'!$I4438)+IF('Master Tables'!$J4438="Yes",1,0)</f>
        <v>0</v>
      </c>
      <c r="N4438" s="108">
        <f>IF('Master Tables'!$M4438&gt;0,4,0)</f>
        <v>0</v>
      </c>
    </row>
    <row r="4439" spans="1:14">
      <c r="A4439" s="109"/>
      <c r="B4439" s="110"/>
      <c r="C4439" s="110"/>
      <c r="D4439" s="110"/>
      <c r="E4439" s="110"/>
      <c r="F4439" s="110"/>
      <c r="G4439" s="110"/>
      <c r="H4439" s="109"/>
      <c r="I4439" s="109"/>
      <c r="J4439" s="109"/>
      <c r="K4439" s="109"/>
      <c r="L4439" s="107" t="str">
        <f>IF(COUNTA('Master Tables'!$A4439:$C4439)=0,"",IF(COUNTA('Master Tables'!$D4439:$E4439,'Master Tables'!$I4439)=3,"Yes","No"))</f>
        <v/>
      </c>
      <c r="M4439" s="107">
        <f>COUNTA('Master Tables'!$D4439:$E4439,'Master Tables'!$I4439)+IF('Master Tables'!$J4439="Yes",1,0)</f>
        <v>0</v>
      </c>
      <c r="N4439" s="108">
        <f>IF('Master Tables'!$M4439&gt;0,4,0)</f>
        <v>0</v>
      </c>
    </row>
    <row r="4440" spans="1:14">
      <c r="A4440" s="109"/>
      <c r="B4440" s="110"/>
      <c r="C4440" s="110"/>
      <c r="D4440" s="110"/>
      <c r="E4440" s="110"/>
      <c r="F4440" s="110"/>
      <c r="G4440" s="110"/>
      <c r="H4440" s="109"/>
      <c r="I4440" s="109"/>
      <c r="J4440" s="109"/>
      <c r="K4440" s="109"/>
      <c r="L4440" s="107" t="str">
        <f>IF(COUNTA('Master Tables'!$A4440:$C4440)=0,"",IF(COUNTA('Master Tables'!$D4440:$E4440,'Master Tables'!$I4440)=3,"Yes","No"))</f>
        <v/>
      </c>
      <c r="M4440" s="107">
        <f>COUNTA('Master Tables'!$D4440:$E4440,'Master Tables'!$I4440)+IF('Master Tables'!$J4440="Yes",1,0)</f>
        <v>0</v>
      </c>
      <c r="N4440" s="108">
        <f>IF('Master Tables'!$M4440&gt;0,4,0)</f>
        <v>0</v>
      </c>
    </row>
    <row r="4441" spans="1:14">
      <c r="A4441" s="109"/>
      <c r="B4441" s="110"/>
      <c r="C4441" s="110"/>
      <c r="D4441" s="110"/>
      <c r="E4441" s="110"/>
      <c r="F4441" s="110"/>
      <c r="G4441" s="110"/>
      <c r="H4441" s="109"/>
      <c r="I4441" s="109"/>
      <c r="J4441" s="109"/>
      <c r="K4441" s="109"/>
      <c r="L4441" s="107" t="str">
        <f>IF(COUNTA('Master Tables'!$A4441:$C4441)=0,"",IF(COUNTA('Master Tables'!$D4441:$E4441,'Master Tables'!$I4441)=3,"Yes","No"))</f>
        <v/>
      </c>
      <c r="M4441" s="107">
        <f>COUNTA('Master Tables'!$D4441:$E4441,'Master Tables'!$I4441)+IF('Master Tables'!$J4441="Yes",1,0)</f>
        <v>0</v>
      </c>
      <c r="N4441" s="108">
        <f>IF('Master Tables'!$M4441&gt;0,4,0)</f>
        <v>0</v>
      </c>
    </row>
    <row r="4442" spans="1:14">
      <c r="A4442" s="109"/>
      <c r="B4442" s="110"/>
      <c r="C4442" s="110"/>
      <c r="D4442" s="110"/>
      <c r="E4442" s="110"/>
      <c r="F4442" s="110"/>
      <c r="G4442" s="110"/>
      <c r="H4442" s="109"/>
      <c r="I4442" s="109"/>
      <c r="J4442" s="109"/>
      <c r="K4442" s="109"/>
      <c r="L4442" s="107" t="str">
        <f>IF(COUNTA('Master Tables'!$A4442:$C4442)=0,"",IF(COUNTA('Master Tables'!$D4442:$E4442,'Master Tables'!$I4442)=3,"Yes","No"))</f>
        <v/>
      </c>
      <c r="M4442" s="107">
        <f>COUNTA('Master Tables'!$D4442:$E4442,'Master Tables'!$I4442)+IF('Master Tables'!$J4442="Yes",1,0)</f>
        <v>0</v>
      </c>
      <c r="N4442" s="108">
        <f>IF('Master Tables'!$M4442&gt;0,4,0)</f>
        <v>0</v>
      </c>
    </row>
    <row r="4443" spans="1:14">
      <c r="A4443" s="109"/>
      <c r="B4443" s="110"/>
      <c r="C4443" s="110"/>
      <c r="D4443" s="110"/>
      <c r="E4443" s="110"/>
      <c r="F4443" s="110"/>
      <c r="G4443" s="110"/>
      <c r="H4443" s="109"/>
      <c r="I4443" s="109"/>
      <c r="J4443" s="109"/>
      <c r="K4443" s="109"/>
      <c r="L4443" s="107" t="str">
        <f>IF(COUNTA('Master Tables'!$A4443:$C4443)=0,"",IF(COUNTA('Master Tables'!$D4443:$E4443,'Master Tables'!$I4443)=3,"Yes","No"))</f>
        <v/>
      </c>
      <c r="M4443" s="107">
        <f>COUNTA('Master Tables'!$D4443:$E4443,'Master Tables'!$I4443)+IF('Master Tables'!$J4443="Yes",1,0)</f>
        <v>0</v>
      </c>
      <c r="N4443" s="108">
        <f>IF('Master Tables'!$M4443&gt;0,4,0)</f>
        <v>0</v>
      </c>
    </row>
    <row r="4444" spans="1:14">
      <c r="A4444" s="109"/>
      <c r="B4444" s="110"/>
      <c r="C4444" s="110"/>
      <c r="D4444" s="110"/>
      <c r="E4444" s="110"/>
      <c r="F4444" s="110"/>
      <c r="G4444" s="110"/>
      <c r="H4444" s="109"/>
      <c r="I4444" s="109"/>
      <c r="J4444" s="109"/>
      <c r="K4444" s="109"/>
      <c r="L4444" s="107" t="str">
        <f>IF(COUNTA('Master Tables'!$A4444:$C4444)=0,"",IF(COUNTA('Master Tables'!$D4444:$E4444,'Master Tables'!$I4444)=3,"Yes","No"))</f>
        <v/>
      </c>
      <c r="M4444" s="107">
        <f>COUNTA('Master Tables'!$D4444:$E4444,'Master Tables'!$I4444)+IF('Master Tables'!$J4444="Yes",1,0)</f>
        <v>0</v>
      </c>
      <c r="N4444" s="108">
        <f>IF('Master Tables'!$M4444&gt;0,4,0)</f>
        <v>0</v>
      </c>
    </row>
    <row r="4445" spans="1:14">
      <c r="A4445" s="109"/>
      <c r="B4445" s="110"/>
      <c r="C4445" s="110"/>
      <c r="D4445" s="110"/>
      <c r="E4445" s="110"/>
      <c r="F4445" s="110"/>
      <c r="G4445" s="110"/>
      <c r="H4445" s="109"/>
      <c r="I4445" s="109"/>
      <c r="J4445" s="109"/>
      <c r="K4445" s="109"/>
      <c r="L4445" s="107" t="str">
        <f>IF(COUNTA('Master Tables'!$A4445:$C4445)=0,"",IF(COUNTA('Master Tables'!$D4445:$E4445,'Master Tables'!$I4445)=3,"Yes","No"))</f>
        <v/>
      </c>
      <c r="M4445" s="107">
        <f>COUNTA('Master Tables'!$D4445:$E4445,'Master Tables'!$I4445)+IF('Master Tables'!$J4445="Yes",1,0)</f>
        <v>0</v>
      </c>
      <c r="N4445" s="108">
        <f>IF('Master Tables'!$M4445&gt;0,4,0)</f>
        <v>0</v>
      </c>
    </row>
    <row r="4446" spans="1:14">
      <c r="A4446" s="109"/>
      <c r="B4446" s="110"/>
      <c r="C4446" s="110"/>
      <c r="D4446" s="110"/>
      <c r="E4446" s="110"/>
      <c r="F4446" s="110"/>
      <c r="G4446" s="110"/>
      <c r="H4446" s="109"/>
      <c r="I4446" s="109"/>
      <c r="J4446" s="109"/>
      <c r="K4446" s="109"/>
      <c r="L4446" s="107" t="str">
        <f>IF(COUNTA('Master Tables'!$A4446:$C4446)=0,"",IF(COUNTA('Master Tables'!$D4446:$E4446,'Master Tables'!$I4446)=3,"Yes","No"))</f>
        <v/>
      </c>
      <c r="M4446" s="107">
        <f>COUNTA('Master Tables'!$D4446:$E4446,'Master Tables'!$I4446)+IF('Master Tables'!$J4446="Yes",1,0)</f>
        <v>0</v>
      </c>
      <c r="N4446" s="108">
        <f>IF('Master Tables'!$M4446&gt;0,4,0)</f>
        <v>0</v>
      </c>
    </row>
    <row r="4447" spans="1:14">
      <c r="A4447" s="109"/>
      <c r="B4447" s="110"/>
      <c r="C4447" s="110"/>
      <c r="D4447" s="110"/>
      <c r="E4447" s="110"/>
      <c r="F4447" s="110"/>
      <c r="G4447" s="110"/>
      <c r="H4447" s="109"/>
      <c r="I4447" s="109"/>
      <c r="J4447" s="109"/>
      <c r="K4447" s="109"/>
      <c r="L4447" s="107" t="str">
        <f>IF(COUNTA('Master Tables'!$A4447:$C4447)=0,"",IF(COUNTA('Master Tables'!$D4447:$E4447,'Master Tables'!$I4447)=3,"Yes","No"))</f>
        <v/>
      </c>
      <c r="M4447" s="107">
        <f>COUNTA('Master Tables'!$D4447:$E4447,'Master Tables'!$I4447)+IF('Master Tables'!$J4447="Yes",1,0)</f>
        <v>0</v>
      </c>
      <c r="N4447" s="108">
        <f>IF('Master Tables'!$M4447&gt;0,4,0)</f>
        <v>0</v>
      </c>
    </row>
    <row r="4448" spans="1:14">
      <c r="A4448" s="109"/>
      <c r="B4448" s="110"/>
      <c r="C4448" s="110"/>
      <c r="D4448" s="110"/>
      <c r="E4448" s="110"/>
      <c r="F4448" s="110"/>
      <c r="G4448" s="110"/>
      <c r="H4448" s="109"/>
      <c r="I4448" s="109"/>
      <c r="J4448" s="109"/>
      <c r="K4448" s="109"/>
      <c r="L4448" s="107" t="str">
        <f>IF(COUNTA('Master Tables'!$A4448:$C4448)=0,"",IF(COUNTA('Master Tables'!$D4448:$E4448,'Master Tables'!$I4448)=3,"Yes","No"))</f>
        <v/>
      </c>
      <c r="M4448" s="107">
        <f>COUNTA('Master Tables'!$D4448:$E4448,'Master Tables'!$I4448)+IF('Master Tables'!$J4448="Yes",1,0)</f>
        <v>0</v>
      </c>
      <c r="N4448" s="108">
        <f>IF('Master Tables'!$M4448&gt;0,4,0)</f>
        <v>0</v>
      </c>
    </row>
    <row r="4449" spans="1:14">
      <c r="A4449" s="109"/>
      <c r="B4449" s="110"/>
      <c r="C4449" s="110"/>
      <c r="D4449" s="110"/>
      <c r="E4449" s="110"/>
      <c r="F4449" s="110"/>
      <c r="G4449" s="110"/>
      <c r="H4449" s="109"/>
      <c r="I4449" s="109"/>
      <c r="J4449" s="109"/>
      <c r="K4449" s="109"/>
      <c r="L4449" s="107" t="str">
        <f>IF(COUNTA('Master Tables'!$A4449:$C4449)=0,"",IF(COUNTA('Master Tables'!$D4449:$E4449,'Master Tables'!$I4449)=3,"Yes","No"))</f>
        <v/>
      </c>
      <c r="M4449" s="107">
        <f>COUNTA('Master Tables'!$D4449:$E4449,'Master Tables'!$I4449)+IF('Master Tables'!$J4449="Yes",1,0)</f>
        <v>0</v>
      </c>
      <c r="N4449" s="108">
        <f>IF('Master Tables'!$M4449&gt;0,4,0)</f>
        <v>0</v>
      </c>
    </row>
    <row r="4450" spans="1:14">
      <c r="A4450" s="109"/>
      <c r="B4450" s="110"/>
      <c r="C4450" s="110"/>
      <c r="D4450" s="110"/>
      <c r="E4450" s="110"/>
      <c r="F4450" s="110"/>
      <c r="G4450" s="110"/>
      <c r="H4450" s="109"/>
      <c r="I4450" s="109"/>
      <c r="J4450" s="109"/>
      <c r="K4450" s="109"/>
      <c r="L4450" s="107" t="str">
        <f>IF(COUNTA('Master Tables'!$A4450:$C4450)=0,"",IF(COUNTA('Master Tables'!$D4450:$E4450,'Master Tables'!$I4450)=3,"Yes","No"))</f>
        <v/>
      </c>
      <c r="M4450" s="107">
        <f>COUNTA('Master Tables'!$D4450:$E4450,'Master Tables'!$I4450)+IF('Master Tables'!$J4450="Yes",1,0)</f>
        <v>0</v>
      </c>
      <c r="N4450" s="108">
        <f>IF('Master Tables'!$M4450&gt;0,4,0)</f>
        <v>0</v>
      </c>
    </row>
    <row r="4451" spans="1:14">
      <c r="A4451" s="109"/>
      <c r="B4451" s="110"/>
      <c r="C4451" s="110"/>
      <c r="D4451" s="110"/>
      <c r="E4451" s="110"/>
      <c r="F4451" s="110"/>
      <c r="G4451" s="110"/>
      <c r="H4451" s="109"/>
      <c r="I4451" s="109"/>
      <c r="J4451" s="109"/>
      <c r="K4451" s="109"/>
      <c r="L4451" s="107" t="str">
        <f>IF(COUNTA('Master Tables'!$A4451:$C4451)=0,"",IF(COUNTA('Master Tables'!$D4451:$E4451,'Master Tables'!$I4451)=3,"Yes","No"))</f>
        <v/>
      </c>
      <c r="M4451" s="107">
        <f>COUNTA('Master Tables'!$D4451:$E4451,'Master Tables'!$I4451)+IF('Master Tables'!$J4451="Yes",1,0)</f>
        <v>0</v>
      </c>
      <c r="N4451" s="108">
        <f>IF('Master Tables'!$M4451&gt;0,4,0)</f>
        <v>0</v>
      </c>
    </row>
    <row r="4452" spans="1:14">
      <c r="A4452" s="109"/>
      <c r="B4452" s="110"/>
      <c r="C4452" s="110"/>
      <c r="D4452" s="110"/>
      <c r="E4452" s="110"/>
      <c r="F4452" s="110"/>
      <c r="G4452" s="110"/>
      <c r="H4452" s="109"/>
      <c r="I4452" s="109"/>
      <c r="J4452" s="109"/>
      <c r="K4452" s="109"/>
      <c r="L4452" s="107" t="str">
        <f>IF(COUNTA('Master Tables'!$A4452:$C4452)=0,"",IF(COUNTA('Master Tables'!$D4452:$E4452,'Master Tables'!$I4452)=3,"Yes","No"))</f>
        <v/>
      </c>
      <c r="M4452" s="107">
        <f>COUNTA('Master Tables'!$D4452:$E4452,'Master Tables'!$I4452)+IF('Master Tables'!$J4452="Yes",1,0)</f>
        <v>0</v>
      </c>
      <c r="N4452" s="108">
        <f>IF('Master Tables'!$M4452&gt;0,4,0)</f>
        <v>0</v>
      </c>
    </row>
    <row r="4453" spans="1:14">
      <c r="A4453" s="109"/>
      <c r="B4453" s="110"/>
      <c r="C4453" s="110"/>
      <c r="D4453" s="110"/>
      <c r="E4453" s="110"/>
      <c r="F4453" s="110"/>
      <c r="G4453" s="110"/>
      <c r="H4453" s="109"/>
      <c r="I4453" s="109"/>
      <c r="J4453" s="109"/>
      <c r="K4453" s="109"/>
      <c r="L4453" s="107" t="str">
        <f>IF(COUNTA('Master Tables'!$A4453:$C4453)=0,"",IF(COUNTA('Master Tables'!$D4453:$E4453,'Master Tables'!$I4453)=3,"Yes","No"))</f>
        <v/>
      </c>
      <c r="M4453" s="107">
        <f>COUNTA('Master Tables'!$D4453:$E4453,'Master Tables'!$I4453)+IF('Master Tables'!$J4453="Yes",1,0)</f>
        <v>0</v>
      </c>
      <c r="N4453" s="108">
        <f>IF('Master Tables'!$M4453&gt;0,4,0)</f>
        <v>0</v>
      </c>
    </row>
    <row r="4454" spans="1:14">
      <c r="A4454" s="109"/>
      <c r="B4454" s="110"/>
      <c r="C4454" s="110"/>
      <c r="D4454" s="110"/>
      <c r="E4454" s="110"/>
      <c r="F4454" s="110"/>
      <c r="G4454" s="110"/>
      <c r="H4454" s="109"/>
      <c r="I4454" s="109"/>
      <c r="J4454" s="109"/>
      <c r="K4454" s="109"/>
      <c r="L4454" s="107" t="str">
        <f>IF(COUNTA('Master Tables'!$A4454:$C4454)=0,"",IF(COUNTA('Master Tables'!$D4454:$E4454,'Master Tables'!$I4454)=3,"Yes","No"))</f>
        <v/>
      </c>
      <c r="M4454" s="107">
        <f>COUNTA('Master Tables'!$D4454:$E4454,'Master Tables'!$I4454)+IF('Master Tables'!$J4454="Yes",1,0)</f>
        <v>0</v>
      </c>
      <c r="N4454" s="108">
        <f>IF('Master Tables'!$M4454&gt;0,4,0)</f>
        <v>0</v>
      </c>
    </row>
    <row r="4455" spans="1:14">
      <c r="A4455" s="109"/>
      <c r="B4455" s="110"/>
      <c r="C4455" s="110"/>
      <c r="D4455" s="110"/>
      <c r="E4455" s="110"/>
      <c r="F4455" s="110"/>
      <c r="G4455" s="110"/>
      <c r="H4455" s="109"/>
      <c r="I4455" s="109"/>
      <c r="J4455" s="109"/>
      <c r="K4455" s="109"/>
      <c r="L4455" s="107" t="str">
        <f>IF(COUNTA('Master Tables'!$A4455:$C4455)=0,"",IF(COUNTA('Master Tables'!$D4455:$E4455,'Master Tables'!$I4455)=3,"Yes","No"))</f>
        <v/>
      </c>
      <c r="M4455" s="107">
        <f>COUNTA('Master Tables'!$D4455:$E4455,'Master Tables'!$I4455)+IF('Master Tables'!$J4455="Yes",1,0)</f>
        <v>0</v>
      </c>
      <c r="N4455" s="108">
        <f>IF('Master Tables'!$M4455&gt;0,4,0)</f>
        <v>0</v>
      </c>
    </row>
    <row r="4456" spans="1:14">
      <c r="A4456" s="109"/>
      <c r="B4456" s="110"/>
      <c r="C4456" s="110"/>
      <c r="D4456" s="110"/>
      <c r="E4456" s="110"/>
      <c r="F4456" s="110"/>
      <c r="G4456" s="110"/>
      <c r="H4456" s="109"/>
      <c r="I4456" s="109"/>
      <c r="J4456" s="109"/>
      <c r="K4456" s="109"/>
      <c r="L4456" s="107" t="str">
        <f>IF(COUNTA('Master Tables'!$A4456:$C4456)=0,"",IF(COUNTA('Master Tables'!$D4456:$E4456,'Master Tables'!$I4456)=3,"Yes","No"))</f>
        <v/>
      </c>
      <c r="M4456" s="107">
        <f>COUNTA('Master Tables'!$D4456:$E4456,'Master Tables'!$I4456)+IF('Master Tables'!$J4456="Yes",1,0)</f>
        <v>0</v>
      </c>
      <c r="N4456" s="108">
        <f>IF('Master Tables'!$M4456&gt;0,4,0)</f>
        <v>0</v>
      </c>
    </row>
    <row r="4457" spans="1:14">
      <c r="A4457" s="109"/>
      <c r="B4457" s="110"/>
      <c r="C4457" s="110"/>
      <c r="D4457" s="110"/>
      <c r="E4457" s="110"/>
      <c r="F4457" s="110"/>
      <c r="G4457" s="110"/>
      <c r="H4457" s="109"/>
      <c r="I4457" s="109"/>
      <c r="J4457" s="109"/>
      <c r="K4457" s="109"/>
      <c r="L4457" s="107" t="str">
        <f>IF(COUNTA('Master Tables'!$A4457:$C4457)=0,"",IF(COUNTA('Master Tables'!$D4457:$E4457,'Master Tables'!$I4457)=3,"Yes","No"))</f>
        <v/>
      </c>
      <c r="M4457" s="107">
        <f>COUNTA('Master Tables'!$D4457:$E4457,'Master Tables'!$I4457)+IF('Master Tables'!$J4457="Yes",1,0)</f>
        <v>0</v>
      </c>
      <c r="N4457" s="108">
        <f>IF('Master Tables'!$M4457&gt;0,4,0)</f>
        <v>0</v>
      </c>
    </row>
    <row r="4458" spans="1:14">
      <c r="A4458" s="109"/>
      <c r="B4458" s="110"/>
      <c r="C4458" s="110"/>
      <c r="D4458" s="110"/>
      <c r="E4458" s="110"/>
      <c r="F4458" s="110"/>
      <c r="G4458" s="110"/>
      <c r="H4458" s="109"/>
      <c r="I4458" s="109"/>
      <c r="J4458" s="109"/>
      <c r="K4458" s="109"/>
      <c r="L4458" s="107" t="str">
        <f>IF(COUNTA('Master Tables'!$A4458:$C4458)=0,"",IF(COUNTA('Master Tables'!$D4458:$E4458,'Master Tables'!$I4458)=3,"Yes","No"))</f>
        <v/>
      </c>
      <c r="M4458" s="107">
        <f>COUNTA('Master Tables'!$D4458:$E4458,'Master Tables'!$I4458)+IF('Master Tables'!$J4458="Yes",1,0)</f>
        <v>0</v>
      </c>
      <c r="N4458" s="108">
        <f>IF('Master Tables'!$M4458&gt;0,4,0)</f>
        <v>0</v>
      </c>
    </row>
    <row r="4459" spans="1:14">
      <c r="A4459" s="109"/>
      <c r="B4459" s="110"/>
      <c r="C4459" s="110"/>
      <c r="D4459" s="110"/>
      <c r="E4459" s="110"/>
      <c r="F4459" s="110"/>
      <c r="G4459" s="110"/>
      <c r="H4459" s="109"/>
      <c r="I4459" s="109"/>
      <c r="J4459" s="109"/>
      <c r="K4459" s="109"/>
      <c r="L4459" s="107" t="str">
        <f>IF(COUNTA('Master Tables'!$A4459:$C4459)=0,"",IF(COUNTA('Master Tables'!$D4459:$E4459,'Master Tables'!$I4459)=3,"Yes","No"))</f>
        <v/>
      </c>
      <c r="M4459" s="107">
        <f>COUNTA('Master Tables'!$D4459:$E4459,'Master Tables'!$I4459)+IF('Master Tables'!$J4459="Yes",1,0)</f>
        <v>0</v>
      </c>
      <c r="N4459" s="108">
        <f>IF('Master Tables'!$M4459&gt;0,4,0)</f>
        <v>0</v>
      </c>
    </row>
    <row r="4460" spans="1:14">
      <c r="A4460" s="109"/>
      <c r="B4460" s="110"/>
      <c r="C4460" s="110"/>
      <c r="D4460" s="110"/>
      <c r="E4460" s="110"/>
      <c r="F4460" s="110"/>
      <c r="G4460" s="110"/>
      <c r="H4460" s="109"/>
      <c r="I4460" s="109"/>
      <c r="J4460" s="109"/>
      <c r="K4460" s="109"/>
      <c r="L4460" s="107" t="str">
        <f>IF(COUNTA('Master Tables'!$A4460:$C4460)=0,"",IF(COUNTA('Master Tables'!$D4460:$E4460,'Master Tables'!$I4460)=3,"Yes","No"))</f>
        <v/>
      </c>
      <c r="M4460" s="107">
        <f>COUNTA('Master Tables'!$D4460:$E4460,'Master Tables'!$I4460)+IF('Master Tables'!$J4460="Yes",1,0)</f>
        <v>0</v>
      </c>
      <c r="N4460" s="108">
        <f>IF('Master Tables'!$M4460&gt;0,4,0)</f>
        <v>0</v>
      </c>
    </row>
    <row r="4461" spans="1:14">
      <c r="A4461" s="109"/>
      <c r="B4461" s="110"/>
      <c r="C4461" s="110"/>
      <c r="D4461" s="110"/>
      <c r="E4461" s="110"/>
      <c r="F4461" s="110"/>
      <c r="G4461" s="110"/>
      <c r="H4461" s="109"/>
      <c r="I4461" s="109"/>
      <c r="J4461" s="109"/>
      <c r="K4461" s="109"/>
      <c r="L4461" s="107" t="str">
        <f>IF(COUNTA('Master Tables'!$A4461:$C4461)=0,"",IF(COUNTA('Master Tables'!$D4461:$E4461,'Master Tables'!$I4461)=3,"Yes","No"))</f>
        <v/>
      </c>
      <c r="M4461" s="107">
        <f>COUNTA('Master Tables'!$D4461:$E4461,'Master Tables'!$I4461)+IF('Master Tables'!$J4461="Yes",1,0)</f>
        <v>0</v>
      </c>
      <c r="N4461" s="108">
        <f>IF('Master Tables'!$M4461&gt;0,4,0)</f>
        <v>0</v>
      </c>
    </row>
    <row r="4462" spans="1:14">
      <c r="A4462" s="109"/>
      <c r="B4462" s="110"/>
      <c r="C4462" s="110"/>
      <c r="D4462" s="110"/>
      <c r="E4462" s="110"/>
      <c r="F4462" s="110"/>
      <c r="G4462" s="110"/>
      <c r="H4462" s="109"/>
      <c r="I4462" s="109"/>
      <c r="J4462" s="109"/>
      <c r="K4462" s="109"/>
      <c r="L4462" s="107" t="str">
        <f>IF(COUNTA('Master Tables'!$A4462:$C4462)=0,"",IF(COUNTA('Master Tables'!$D4462:$E4462,'Master Tables'!$I4462)=3,"Yes","No"))</f>
        <v/>
      </c>
      <c r="M4462" s="107">
        <f>COUNTA('Master Tables'!$D4462:$E4462,'Master Tables'!$I4462)+IF('Master Tables'!$J4462="Yes",1,0)</f>
        <v>0</v>
      </c>
      <c r="N4462" s="108">
        <f>IF('Master Tables'!$M4462&gt;0,4,0)</f>
        <v>0</v>
      </c>
    </row>
    <row r="4463" spans="1:14">
      <c r="A4463" s="109"/>
      <c r="B4463" s="110"/>
      <c r="C4463" s="110"/>
      <c r="D4463" s="110"/>
      <c r="E4463" s="110"/>
      <c r="F4463" s="110"/>
      <c r="G4463" s="110"/>
      <c r="H4463" s="109"/>
      <c r="I4463" s="109"/>
      <c r="J4463" s="109"/>
      <c r="K4463" s="109"/>
      <c r="L4463" s="107" t="str">
        <f>IF(COUNTA('Master Tables'!$A4463:$C4463)=0,"",IF(COUNTA('Master Tables'!$D4463:$E4463,'Master Tables'!$I4463)=3,"Yes","No"))</f>
        <v/>
      </c>
      <c r="M4463" s="107">
        <f>COUNTA('Master Tables'!$D4463:$E4463,'Master Tables'!$I4463)+IF('Master Tables'!$J4463="Yes",1,0)</f>
        <v>0</v>
      </c>
      <c r="N4463" s="108">
        <f>IF('Master Tables'!$M4463&gt;0,4,0)</f>
        <v>0</v>
      </c>
    </row>
    <row r="4464" spans="1:14">
      <c r="A4464" s="109"/>
      <c r="B4464" s="110"/>
      <c r="C4464" s="110"/>
      <c r="D4464" s="110"/>
      <c r="E4464" s="110"/>
      <c r="F4464" s="110"/>
      <c r="G4464" s="110"/>
      <c r="H4464" s="109"/>
      <c r="I4464" s="109"/>
      <c r="J4464" s="109"/>
      <c r="K4464" s="109"/>
      <c r="L4464" s="107" t="str">
        <f>IF(COUNTA('Master Tables'!$A4464:$C4464)=0,"",IF(COUNTA('Master Tables'!$D4464:$E4464,'Master Tables'!$I4464)=3,"Yes","No"))</f>
        <v/>
      </c>
      <c r="M4464" s="107">
        <f>COUNTA('Master Tables'!$D4464:$E4464,'Master Tables'!$I4464)+IF('Master Tables'!$J4464="Yes",1,0)</f>
        <v>0</v>
      </c>
      <c r="N4464" s="108">
        <f>IF('Master Tables'!$M4464&gt;0,4,0)</f>
        <v>0</v>
      </c>
    </row>
    <row r="4465" spans="1:14">
      <c r="A4465" s="109"/>
      <c r="B4465" s="110"/>
      <c r="C4465" s="110"/>
      <c r="D4465" s="110"/>
      <c r="E4465" s="110"/>
      <c r="F4465" s="110"/>
      <c r="G4465" s="110"/>
      <c r="H4465" s="109"/>
      <c r="I4465" s="109"/>
      <c r="J4465" s="109"/>
      <c r="K4465" s="109"/>
      <c r="L4465" s="107" t="str">
        <f>IF(COUNTA('Master Tables'!$A4465:$C4465)=0,"",IF(COUNTA('Master Tables'!$D4465:$E4465,'Master Tables'!$I4465)=3,"Yes","No"))</f>
        <v/>
      </c>
      <c r="M4465" s="107">
        <f>COUNTA('Master Tables'!$D4465:$E4465,'Master Tables'!$I4465)+IF('Master Tables'!$J4465="Yes",1,0)</f>
        <v>0</v>
      </c>
      <c r="N4465" s="108">
        <f>IF('Master Tables'!$M4465&gt;0,4,0)</f>
        <v>0</v>
      </c>
    </row>
    <row r="4466" spans="1:14">
      <c r="A4466" s="109"/>
      <c r="B4466" s="110"/>
      <c r="C4466" s="110"/>
      <c r="D4466" s="110"/>
      <c r="E4466" s="110"/>
      <c r="F4466" s="110"/>
      <c r="G4466" s="110"/>
      <c r="H4466" s="109"/>
      <c r="I4466" s="109"/>
      <c r="J4466" s="109"/>
      <c r="K4466" s="109"/>
      <c r="L4466" s="107" t="str">
        <f>IF(COUNTA('Master Tables'!$A4466:$C4466)=0,"",IF(COUNTA('Master Tables'!$D4466:$E4466,'Master Tables'!$I4466)=3,"Yes","No"))</f>
        <v/>
      </c>
      <c r="M4466" s="107">
        <f>COUNTA('Master Tables'!$D4466:$E4466,'Master Tables'!$I4466)+IF('Master Tables'!$J4466="Yes",1,0)</f>
        <v>0</v>
      </c>
      <c r="N4466" s="108">
        <f>IF('Master Tables'!$M4466&gt;0,4,0)</f>
        <v>0</v>
      </c>
    </row>
    <row r="4467" spans="1:14">
      <c r="A4467" s="109"/>
      <c r="B4467" s="110"/>
      <c r="C4467" s="110"/>
      <c r="D4467" s="110"/>
      <c r="E4467" s="110"/>
      <c r="F4467" s="110"/>
      <c r="G4467" s="110"/>
      <c r="H4467" s="109"/>
      <c r="I4467" s="109"/>
      <c r="J4467" s="109"/>
      <c r="K4467" s="109"/>
      <c r="L4467" s="107" t="str">
        <f>IF(COUNTA('Master Tables'!$A4467:$C4467)=0,"",IF(COUNTA('Master Tables'!$D4467:$E4467,'Master Tables'!$I4467)=3,"Yes","No"))</f>
        <v/>
      </c>
      <c r="M4467" s="107">
        <f>COUNTA('Master Tables'!$D4467:$E4467,'Master Tables'!$I4467)+IF('Master Tables'!$J4467="Yes",1,0)</f>
        <v>0</v>
      </c>
      <c r="N4467" s="108">
        <f>IF('Master Tables'!$M4467&gt;0,4,0)</f>
        <v>0</v>
      </c>
    </row>
    <row r="4468" spans="1:14">
      <c r="A4468" s="109"/>
      <c r="B4468" s="110"/>
      <c r="C4468" s="110"/>
      <c r="D4468" s="110"/>
      <c r="E4468" s="110"/>
      <c r="F4468" s="110"/>
      <c r="G4468" s="110"/>
      <c r="H4468" s="109"/>
      <c r="I4468" s="109"/>
      <c r="J4468" s="109"/>
      <c r="K4468" s="109"/>
      <c r="L4468" s="107" t="str">
        <f>IF(COUNTA('Master Tables'!$A4468:$C4468)=0,"",IF(COUNTA('Master Tables'!$D4468:$E4468,'Master Tables'!$I4468)=3,"Yes","No"))</f>
        <v/>
      </c>
      <c r="M4468" s="107">
        <f>COUNTA('Master Tables'!$D4468:$E4468,'Master Tables'!$I4468)+IF('Master Tables'!$J4468="Yes",1,0)</f>
        <v>0</v>
      </c>
      <c r="N4468" s="108">
        <f>IF('Master Tables'!$M4468&gt;0,4,0)</f>
        <v>0</v>
      </c>
    </row>
    <row r="4469" spans="1:14">
      <c r="A4469" s="109"/>
      <c r="B4469" s="110"/>
      <c r="C4469" s="110"/>
      <c r="D4469" s="110"/>
      <c r="E4469" s="110"/>
      <c r="F4469" s="110"/>
      <c r="G4469" s="110"/>
      <c r="H4469" s="109"/>
      <c r="I4469" s="109"/>
      <c r="J4469" s="109"/>
      <c r="K4469" s="109"/>
      <c r="L4469" s="107" t="str">
        <f>IF(COUNTA('Master Tables'!$A4469:$C4469)=0,"",IF(COUNTA('Master Tables'!$D4469:$E4469,'Master Tables'!$I4469)=3,"Yes","No"))</f>
        <v/>
      </c>
      <c r="M4469" s="107">
        <f>COUNTA('Master Tables'!$D4469:$E4469,'Master Tables'!$I4469)+IF('Master Tables'!$J4469="Yes",1,0)</f>
        <v>0</v>
      </c>
      <c r="N4469" s="108">
        <f>IF('Master Tables'!$M4469&gt;0,4,0)</f>
        <v>0</v>
      </c>
    </row>
    <row r="4470" spans="1:14">
      <c r="A4470" s="109"/>
      <c r="B4470" s="110"/>
      <c r="C4470" s="110"/>
      <c r="D4470" s="110"/>
      <c r="E4470" s="110"/>
      <c r="F4470" s="110"/>
      <c r="G4470" s="110"/>
      <c r="H4470" s="109"/>
      <c r="I4470" s="109"/>
      <c r="J4470" s="109"/>
      <c r="K4470" s="109"/>
      <c r="L4470" s="107" t="str">
        <f>IF(COUNTA('Master Tables'!$A4470:$C4470)=0,"",IF(COUNTA('Master Tables'!$D4470:$E4470,'Master Tables'!$I4470)=3,"Yes","No"))</f>
        <v/>
      </c>
      <c r="M4470" s="107">
        <f>COUNTA('Master Tables'!$D4470:$E4470,'Master Tables'!$I4470)+IF('Master Tables'!$J4470="Yes",1,0)</f>
        <v>0</v>
      </c>
      <c r="N4470" s="108">
        <f>IF('Master Tables'!$M4470&gt;0,4,0)</f>
        <v>0</v>
      </c>
    </row>
    <row r="4471" spans="1:14">
      <c r="A4471" s="109"/>
      <c r="B4471" s="110"/>
      <c r="C4471" s="110"/>
      <c r="D4471" s="110"/>
      <c r="E4471" s="110"/>
      <c r="F4471" s="110"/>
      <c r="G4471" s="110"/>
      <c r="H4471" s="109"/>
      <c r="I4471" s="109"/>
      <c r="J4471" s="109"/>
      <c r="K4471" s="109"/>
      <c r="L4471" s="107" t="str">
        <f>IF(COUNTA('Master Tables'!$A4471:$C4471)=0,"",IF(COUNTA('Master Tables'!$D4471:$E4471,'Master Tables'!$I4471)=3,"Yes","No"))</f>
        <v/>
      </c>
      <c r="M4471" s="107">
        <f>COUNTA('Master Tables'!$D4471:$E4471,'Master Tables'!$I4471)+IF('Master Tables'!$J4471="Yes",1,0)</f>
        <v>0</v>
      </c>
      <c r="N4471" s="108">
        <f>IF('Master Tables'!$M4471&gt;0,4,0)</f>
        <v>0</v>
      </c>
    </row>
    <row r="4472" spans="1:14">
      <c r="A4472" s="109"/>
      <c r="B4472" s="110"/>
      <c r="C4472" s="110"/>
      <c r="D4472" s="110"/>
      <c r="E4472" s="110"/>
      <c r="F4472" s="110"/>
      <c r="G4472" s="110"/>
      <c r="H4472" s="109"/>
      <c r="I4472" s="109"/>
      <c r="J4472" s="109"/>
      <c r="K4472" s="109"/>
      <c r="L4472" s="107" t="str">
        <f>IF(COUNTA('Master Tables'!$A4472:$C4472)=0,"",IF(COUNTA('Master Tables'!$D4472:$E4472,'Master Tables'!$I4472)=3,"Yes","No"))</f>
        <v/>
      </c>
      <c r="M4472" s="107">
        <f>COUNTA('Master Tables'!$D4472:$E4472,'Master Tables'!$I4472)+IF('Master Tables'!$J4472="Yes",1,0)</f>
        <v>0</v>
      </c>
      <c r="N4472" s="108">
        <f>IF('Master Tables'!$M4472&gt;0,4,0)</f>
        <v>0</v>
      </c>
    </row>
    <row r="4473" spans="1:14">
      <c r="A4473" s="109"/>
      <c r="B4473" s="110"/>
      <c r="C4473" s="110"/>
      <c r="D4473" s="110"/>
      <c r="E4473" s="110"/>
      <c r="F4473" s="110"/>
      <c r="G4473" s="110"/>
      <c r="H4473" s="109"/>
      <c r="I4473" s="109"/>
      <c r="J4473" s="109"/>
      <c r="K4473" s="109"/>
      <c r="L4473" s="107" t="str">
        <f>IF(COUNTA('Master Tables'!$A4473:$C4473)=0,"",IF(COUNTA('Master Tables'!$D4473:$E4473,'Master Tables'!$I4473)=3,"Yes","No"))</f>
        <v/>
      </c>
      <c r="M4473" s="107">
        <f>COUNTA('Master Tables'!$D4473:$E4473,'Master Tables'!$I4473)+IF('Master Tables'!$J4473="Yes",1,0)</f>
        <v>0</v>
      </c>
      <c r="N4473" s="108">
        <f>IF('Master Tables'!$M4473&gt;0,4,0)</f>
        <v>0</v>
      </c>
    </row>
    <row r="4474" spans="1:14">
      <c r="A4474" s="109"/>
      <c r="B4474" s="110"/>
      <c r="C4474" s="110"/>
      <c r="D4474" s="110"/>
      <c r="E4474" s="110"/>
      <c r="F4474" s="110"/>
      <c r="G4474" s="110"/>
      <c r="H4474" s="109"/>
      <c r="I4474" s="109"/>
      <c r="J4474" s="109"/>
      <c r="K4474" s="109"/>
      <c r="L4474" s="107" t="str">
        <f>IF(COUNTA('Master Tables'!$A4474:$C4474)=0,"",IF(COUNTA('Master Tables'!$D4474:$E4474,'Master Tables'!$I4474)=3,"Yes","No"))</f>
        <v/>
      </c>
      <c r="M4474" s="107">
        <f>COUNTA('Master Tables'!$D4474:$E4474,'Master Tables'!$I4474)+IF('Master Tables'!$J4474="Yes",1,0)</f>
        <v>0</v>
      </c>
      <c r="N4474" s="108">
        <f>IF('Master Tables'!$M4474&gt;0,4,0)</f>
        <v>0</v>
      </c>
    </row>
    <row r="4475" spans="1:14">
      <c r="A4475" s="109"/>
      <c r="B4475" s="110"/>
      <c r="C4475" s="110"/>
      <c r="D4475" s="110"/>
      <c r="E4475" s="110"/>
      <c r="F4475" s="110"/>
      <c r="G4475" s="110"/>
      <c r="H4475" s="109"/>
      <c r="I4475" s="109"/>
      <c r="J4475" s="109"/>
      <c r="K4475" s="109"/>
      <c r="L4475" s="107" t="str">
        <f>IF(COUNTA('Master Tables'!$A4475:$C4475)=0,"",IF(COUNTA('Master Tables'!$D4475:$E4475,'Master Tables'!$I4475)=3,"Yes","No"))</f>
        <v/>
      </c>
      <c r="M4475" s="107">
        <f>COUNTA('Master Tables'!$D4475:$E4475,'Master Tables'!$I4475)+IF('Master Tables'!$J4475="Yes",1,0)</f>
        <v>0</v>
      </c>
      <c r="N4475" s="108">
        <f>IF('Master Tables'!$M4475&gt;0,4,0)</f>
        <v>0</v>
      </c>
    </row>
    <row r="4476" spans="1:14">
      <c r="A4476" s="109"/>
      <c r="B4476" s="110"/>
      <c r="C4476" s="110"/>
      <c r="D4476" s="110"/>
      <c r="E4476" s="110"/>
      <c r="F4476" s="110"/>
      <c r="G4476" s="110"/>
      <c r="H4476" s="109"/>
      <c r="I4476" s="109"/>
      <c r="J4476" s="109"/>
      <c r="K4476" s="109"/>
      <c r="L4476" s="107" t="str">
        <f>IF(COUNTA('Master Tables'!$A4476:$C4476)=0,"",IF(COUNTA('Master Tables'!$D4476:$E4476,'Master Tables'!$I4476)=3,"Yes","No"))</f>
        <v/>
      </c>
      <c r="M4476" s="107">
        <f>COUNTA('Master Tables'!$D4476:$E4476,'Master Tables'!$I4476)+IF('Master Tables'!$J4476="Yes",1,0)</f>
        <v>0</v>
      </c>
      <c r="N4476" s="108">
        <f>IF('Master Tables'!$M4476&gt;0,4,0)</f>
        <v>0</v>
      </c>
    </row>
    <row r="4477" spans="1:14">
      <c r="A4477" s="109"/>
      <c r="B4477" s="110"/>
      <c r="C4477" s="110"/>
      <c r="D4477" s="110"/>
      <c r="E4477" s="110"/>
      <c r="F4477" s="110"/>
      <c r="G4477" s="110"/>
      <c r="H4477" s="109"/>
      <c r="I4477" s="109"/>
      <c r="J4477" s="109"/>
      <c r="K4477" s="109"/>
      <c r="L4477" s="107" t="str">
        <f>IF(COUNTA('Master Tables'!$A4477:$C4477)=0,"",IF(COUNTA('Master Tables'!$D4477:$E4477,'Master Tables'!$I4477)=3,"Yes","No"))</f>
        <v/>
      </c>
      <c r="M4477" s="107">
        <f>COUNTA('Master Tables'!$D4477:$E4477,'Master Tables'!$I4477)+IF('Master Tables'!$J4477="Yes",1,0)</f>
        <v>0</v>
      </c>
      <c r="N4477" s="108">
        <f>IF('Master Tables'!$M4477&gt;0,4,0)</f>
        <v>0</v>
      </c>
    </row>
    <row r="4478" spans="1:14">
      <c r="A4478" s="109"/>
      <c r="B4478" s="110"/>
      <c r="C4478" s="110"/>
      <c r="D4478" s="110"/>
      <c r="E4478" s="110"/>
      <c r="F4478" s="110"/>
      <c r="G4478" s="110"/>
      <c r="H4478" s="109"/>
      <c r="I4478" s="109"/>
      <c r="J4478" s="109"/>
      <c r="K4478" s="109"/>
      <c r="L4478" s="107" t="str">
        <f>IF(COUNTA('Master Tables'!$A4478:$C4478)=0,"",IF(COUNTA('Master Tables'!$D4478:$E4478,'Master Tables'!$I4478)=3,"Yes","No"))</f>
        <v/>
      </c>
      <c r="M4478" s="107">
        <f>COUNTA('Master Tables'!$D4478:$E4478,'Master Tables'!$I4478)+IF('Master Tables'!$J4478="Yes",1,0)</f>
        <v>0</v>
      </c>
      <c r="N4478" s="108">
        <f>IF('Master Tables'!$M4478&gt;0,4,0)</f>
        <v>0</v>
      </c>
    </row>
    <row r="4479" spans="1:14">
      <c r="A4479" s="109"/>
      <c r="B4479" s="110"/>
      <c r="C4479" s="110"/>
      <c r="D4479" s="110"/>
      <c r="E4479" s="110"/>
      <c r="F4479" s="110"/>
      <c r="G4479" s="110"/>
      <c r="H4479" s="109"/>
      <c r="I4479" s="109"/>
      <c r="J4479" s="109"/>
      <c r="K4479" s="109"/>
      <c r="L4479" s="107" t="str">
        <f>IF(COUNTA('Master Tables'!$A4479:$C4479)=0,"",IF(COUNTA('Master Tables'!$D4479:$E4479,'Master Tables'!$I4479)=3,"Yes","No"))</f>
        <v/>
      </c>
      <c r="M4479" s="107">
        <f>COUNTA('Master Tables'!$D4479:$E4479,'Master Tables'!$I4479)+IF('Master Tables'!$J4479="Yes",1,0)</f>
        <v>0</v>
      </c>
      <c r="N4479" s="108">
        <f>IF('Master Tables'!$M4479&gt;0,4,0)</f>
        <v>0</v>
      </c>
    </row>
    <row r="4480" spans="1:14">
      <c r="A4480" s="109"/>
      <c r="B4480" s="110"/>
      <c r="C4480" s="110"/>
      <c r="D4480" s="110"/>
      <c r="E4480" s="110"/>
      <c r="F4480" s="110"/>
      <c r="G4480" s="110"/>
      <c r="H4480" s="109"/>
      <c r="I4480" s="109"/>
      <c r="J4480" s="109"/>
      <c r="K4480" s="109"/>
      <c r="L4480" s="107" t="str">
        <f>IF(COUNTA('Master Tables'!$A4480:$C4480)=0,"",IF(COUNTA('Master Tables'!$D4480:$E4480,'Master Tables'!$I4480)=3,"Yes","No"))</f>
        <v/>
      </c>
      <c r="M4480" s="107">
        <f>COUNTA('Master Tables'!$D4480:$E4480,'Master Tables'!$I4480)+IF('Master Tables'!$J4480="Yes",1,0)</f>
        <v>0</v>
      </c>
      <c r="N4480" s="108">
        <f>IF('Master Tables'!$M4480&gt;0,4,0)</f>
        <v>0</v>
      </c>
    </row>
    <row r="4481" spans="1:14">
      <c r="A4481" s="109"/>
      <c r="B4481" s="110"/>
      <c r="C4481" s="110"/>
      <c r="D4481" s="110"/>
      <c r="E4481" s="110"/>
      <c r="F4481" s="110"/>
      <c r="G4481" s="110"/>
      <c r="H4481" s="109"/>
      <c r="I4481" s="109"/>
      <c r="J4481" s="109"/>
      <c r="K4481" s="109"/>
      <c r="L4481" s="107" t="str">
        <f>IF(COUNTA('Master Tables'!$A4481:$C4481)=0,"",IF(COUNTA('Master Tables'!$D4481:$E4481,'Master Tables'!$I4481)=3,"Yes","No"))</f>
        <v/>
      </c>
      <c r="M4481" s="107">
        <f>COUNTA('Master Tables'!$D4481:$E4481,'Master Tables'!$I4481)+IF('Master Tables'!$J4481="Yes",1,0)</f>
        <v>0</v>
      </c>
      <c r="N4481" s="108">
        <f>IF('Master Tables'!$M4481&gt;0,4,0)</f>
        <v>0</v>
      </c>
    </row>
    <row r="4482" spans="1:14">
      <c r="A4482" s="109"/>
      <c r="B4482" s="110"/>
      <c r="C4482" s="110"/>
      <c r="D4482" s="110"/>
      <c r="E4482" s="110"/>
      <c r="F4482" s="110"/>
      <c r="G4482" s="110"/>
      <c r="H4482" s="109"/>
      <c r="I4482" s="109"/>
      <c r="J4482" s="109"/>
      <c r="K4482" s="109"/>
      <c r="L4482" s="107" t="str">
        <f>IF(COUNTA('Master Tables'!$A4482:$C4482)=0,"",IF(COUNTA('Master Tables'!$D4482:$E4482,'Master Tables'!$I4482)=3,"Yes","No"))</f>
        <v/>
      </c>
      <c r="M4482" s="107">
        <f>COUNTA('Master Tables'!$D4482:$E4482,'Master Tables'!$I4482)+IF('Master Tables'!$J4482="Yes",1,0)</f>
        <v>0</v>
      </c>
      <c r="N4482" s="108">
        <f>IF('Master Tables'!$M4482&gt;0,4,0)</f>
        <v>0</v>
      </c>
    </row>
    <row r="4483" spans="1:14">
      <c r="A4483" s="109"/>
      <c r="B4483" s="110"/>
      <c r="C4483" s="110"/>
      <c r="D4483" s="110"/>
      <c r="E4483" s="110"/>
      <c r="F4483" s="110"/>
      <c r="G4483" s="110"/>
      <c r="H4483" s="109"/>
      <c r="I4483" s="109"/>
      <c r="J4483" s="109"/>
      <c r="K4483" s="109"/>
      <c r="L4483" s="107" t="str">
        <f>IF(COUNTA('Master Tables'!$A4483:$C4483)=0,"",IF(COUNTA('Master Tables'!$D4483:$E4483,'Master Tables'!$I4483)=3,"Yes","No"))</f>
        <v/>
      </c>
      <c r="M4483" s="107">
        <f>COUNTA('Master Tables'!$D4483:$E4483,'Master Tables'!$I4483)+IF('Master Tables'!$J4483="Yes",1,0)</f>
        <v>0</v>
      </c>
      <c r="N4483" s="108">
        <f>IF('Master Tables'!$M4483&gt;0,4,0)</f>
        <v>0</v>
      </c>
    </row>
    <row r="4484" spans="1:14">
      <c r="A4484" s="109"/>
      <c r="B4484" s="110"/>
      <c r="C4484" s="110"/>
      <c r="D4484" s="110"/>
      <c r="E4484" s="110"/>
      <c r="F4484" s="110"/>
      <c r="G4484" s="110"/>
      <c r="H4484" s="109"/>
      <c r="I4484" s="109"/>
      <c r="J4484" s="109"/>
      <c r="K4484" s="109"/>
      <c r="L4484" s="107" t="str">
        <f>IF(COUNTA('Master Tables'!$A4484:$C4484)=0,"",IF(COUNTA('Master Tables'!$D4484:$E4484,'Master Tables'!$I4484)=3,"Yes","No"))</f>
        <v/>
      </c>
      <c r="M4484" s="107">
        <f>COUNTA('Master Tables'!$D4484:$E4484,'Master Tables'!$I4484)+IF('Master Tables'!$J4484="Yes",1,0)</f>
        <v>0</v>
      </c>
      <c r="N4484" s="108">
        <f>IF('Master Tables'!$M4484&gt;0,4,0)</f>
        <v>0</v>
      </c>
    </row>
    <row r="4485" spans="1:14">
      <c r="A4485" s="109"/>
      <c r="B4485" s="110"/>
      <c r="C4485" s="110"/>
      <c r="D4485" s="110"/>
      <c r="E4485" s="110"/>
      <c r="F4485" s="110"/>
      <c r="G4485" s="110"/>
      <c r="H4485" s="109"/>
      <c r="I4485" s="109"/>
      <c r="J4485" s="109"/>
      <c r="K4485" s="109"/>
      <c r="L4485" s="107" t="str">
        <f>IF(COUNTA('Master Tables'!$A4485:$C4485)=0,"",IF(COUNTA('Master Tables'!$D4485:$E4485,'Master Tables'!$I4485)=3,"Yes","No"))</f>
        <v/>
      </c>
      <c r="M4485" s="107">
        <f>COUNTA('Master Tables'!$D4485:$E4485,'Master Tables'!$I4485)+IF('Master Tables'!$J4485="Yes",1,0)</f>
        <v>0</v>
      </c>
      <c r="N4485" s="108">
        <f>IF('Master Tables'!$M4485&gt;0,4,0)</f>
        <v>0</v>
      </c>
    </row>
    <row r="4486" spans="1:14">
      <c r="A4486" s="109"/>
      <c r="B4486" s="110"/>
      <c r="C4486" s="110"/>
      <c r="D4486" s="110"/>
      <c r="E4486" s="110"/>
      <c r="F4486" s="110"/>
      <c r="G4486" s="110"/>
      <c r="H4486" s="109"/>
      <c r="I4486" s="109"/>
      <c r="J4486" s="109"/>
      <c r="K4486" s="109"/>
      <c r="L4486" s="107" t="str">
        <f>IF(COUNTA('Master Tables'!$A4486:$C4486)=0,"",IF(COUNTA('Master Tables'!$D4486:$E4486,'Master Tables'!$I4486)=3,"Yes","No"))</f>
        <v/>
      </c>
      <c r="M4486" s="107">
        <f>COUNTA('Master Tables'!$D4486:$E4486,'Master Tables'!$I4486)+IF('Master Tables'!$J4486="Yes",1,0)</f>
        <v>0</v>
      </c>
      <c r="N4486" s="108">
        <f>IF('Master Tables'!$M4486&gt;0,4,0)</f>
        <v>0</v>
      </c>
    </row>
    <row r="4487" spans="1:14">
      <c r="A4487" s="109"/>
      <c r="B4487" s="110"/>
      <c r="C4487" s="110"/>
      <c r="D4487" s="110"/>
      <c r="E4487" s="110"/>
      <c r="F4487" s="110"/>
      <c r="G4487" s="110"/>
      <c r="H4487" s="109"/>
      <c r="I4487" s="109"/>
      <c r="J4487" s="109"/>
      <c r="K4487" s="109"/>
      <c r="L4487" s="107" t="str">
        <f>IF(COUNTA('Master Tables'!$A4487:$C4487)=0,"",IF(COUNTA('Master Tables'!$D4487:$E4487,'Master Tables'!$I4487)=3,"Yes","No"))</f>
        <v/>
      </c>
      <c r="M4487" s="107">
        <f>COUNTA('Master Tables'!$D4487:$E4487,'Master Tables'!$I4487)+IF('Master Tables'!$J4487="Yes",1,0)</f>
        <v>0</v>
      </c>
      <c r="N4487" s="108">
        <f>IF('Master Tables'!$M4487&gt;0,4,0)</f>
        <v>0</v>
      </c>
    </row>
    <row r="4488" spans="1:14">
      <c r="A4488" s="109"/>
      <c r="B4488" s="110"/>
      <c r="C4488" s="110"/>
      <c r="D4488" s="110"/>
      <c r="E4488" s="110"/>
      <c r="F4488" s="110"/>
      <c r="G4488" s="110"/>
      <c r="H4488" s="109"/>
      <c r="I4488" s="109"/>
      <c r="J4488" s="109"/>
      <c r="K4488" s="109"/>
      <c r="L4488" s="107" t="str">
        <f>IF(COUNTA('Master Tables'!$A4488:$C4488)=0,"",IF(COUNTA('Master Tables'!$D4488:$E4488,'Master Tables'!$I4488)=3,"Yes","No"))</f>
        <v/>
      </c>
      <c r="M4488" s="107">
        <f>COUNTA('Master Tables'!$D4488:$E4488,'Master Tables'!$I4488)+IF('Master Tables'!$J4488="Yes",1,0)</f>
        <v>0</v>
      </c>
      <c r="N4488" s="108">
        <f>IF('Master Tables'!$M4488&gt;0,4,0)</f>
        <v>0</v>
      </c>
    </row>
    <row r="4489" spans="1:14">
      <c r="A4489" s="109"/>
      <c r="B4489" s="110"/>
      <c r="C4489" s="110"/>
      <c r="D4489" s="110"/>
      <c r="E4489" s="110"/>
      <c r="F4489" s="110"/>
      <c r="G4489" s="110"/>
      <c r="H4489" s="109"/>
      <c r="I4489" s="109"/>
      <c r="J4489" s="109"/>
      <c r="K4489" s="109"/>
      <c r="L4489" s="107" t="str">
        <f>IF(COUNTA('Master Tables'!$A4489:$C4489)=0,"",IF(COUNTA('Master Tables'!$D4489:$E4489,'Master Tables'!$I4489)=3,"Yes","No"))</f>
        <v/>
      </c>
      <c r="M4489" s="107">
        <f>COUNTA('Master Tables'!$D4489:$E4489,'Master Tables'!$I4489)+IF('Master Tables'!$J4489="Yes",1,0)</f>
        <v>0</v>
      </c>
      <c r="N4489" s="108">
        <f>IF('Master Tables'!$M4489&gt;0,4,0)</f>
        <v>0</v>
      </c>
    </row>
    <row r="4490" spans="1:14">
      <c r="A4490" s="109"/>
      <c r="B4490" s="110"/>
      <c r="C4490" s="110"/>
      <c r="D4490" s="110"/>
      <c r="E4490" s="110"/>
      <c r="F4490" s="110"/>
      <c r="G4490" s="110"/>
      <c r="H4490" s="109"/>
      <c r="I4490" s="109"/>
      <c r="J4490" s="109"/>
      <c r="K4490" s="109"/>
      <c r="L4490" s="107" t="str">
        <f>IF(COUNTA('Master Tables'!$A4490:$C4490)=0,"",IF(COUNTA('Master Tables'!$D4490:$E4490,'Master Tables'!$I4490)=3,"Yes","No"))</f>
        <v/>
      </c>
      <c r="M4490" s="107">
        <f>COUNTA('Master Tables'!$D4490:$E4490,'Master Tables'!$I4490)+IF('Master Tables'!$J4490="Yes",1,0)</f>
        <v>0</v>
      </c>
      <c r="N4490" s="108">
        <f>IF('Master Tables'!$M4490&gt;0,4,0)</f>
        <v>0</v>
      </c>
    </row>
    <row r="4491" spans="1:14">
      <c r="A4491" s="109"/>
      <c r="B4491" s="110"/>
      <c r="C4491" s="110"/>
      <c r="D4491" s="110"/>
      <c r="E4491" s="110"/>
      <c r="F4491" s="110"/>
      <c r="G4491" s="110"/>
      <c r="H4491" s="109"/>
      <c r="I4491" s="109"/>
      <c r="J4491" s="109"/>
      <c r="K4491" s="109"/>
      <c r="L4491" s="107" t="str">
        <f>IF(COUNTA('Master Tables'!$A4491:$C4491)=0,"",IF(COUNTA('Master Tables'!$D4491:$E4491,'Master Tables'!$I4491)=3,"Yes","No"))</f>
        <v/>
      </c>
      <c r="M4491" s="107">
        <f>COUNTA('Master Tables'!$D4491:$E4491,'Master Tables'!$I4491)+IF('Master Tables'!$J4491="Yes",1,0)</f>
        <v>0</v>
      </c>
      <c r="N4491" s="108">
        <f>IF('Master Tables'!$M4491&gt;0,4,0)</f>
        <v>0</v>
      </c>
    </row>
    <row r="4492" spans="1:14">
      <c r="A4492" s="109"/>
      <c r="B4492" s="110"/>
      <c r="C4492" s="110"/>
      <c r="D4492" s="110"/>
      <c r="E4492" s="110"/>
      <c r="F4492" s="110"/>
      <c r="G4492" s="110"/>
      <c r="H4492" s="109"/>
      <c r="I4492" s="109"/>
      <c r="J4492" s="109"/>
      <c r="K4492" s="109"/>
      <c r="L4492" s="107" t="str">
        <f>IF(COUNTA('Master Tables'!$A4492:$C4492)=0,"",IF(COUNTA('Master Tables'!$D4492:$E4492,'Master Tables'!$I4492)=3,"Yes","No"))</f>
        <v/>
      </c>
      <c r="M4492" s="107">
        <f>COUNTA('Master Tables'!$D4492:$E4492,'Master Tables'!$I4492)+IF('Master Tables'!$J4492="Yes",1,0)</f>
        <v>0</v>
      </c>
      <c r="N4492" s="108">
        <f>IF('Master Tables'!$M4492&gt;0,4,0)</f>
        <v>0</v>
      </c>
    </row>
    <row r="4493" spans="1:14">
      <c r="A4493" s="109"/>
      <c r="B4493" s="110"/>
      <c r="C4493" s="110"/>
      <c r="D4493" s="110"/>
      <c r="E4493" s="110"/>
      <c r="F4493" s="110"/>
      <c r="G4493" s="110"/>
      <c r="H4493" s="109"/>
      <c r="I4493" s="109"/>
      <c r="J4493" s="109"/>
      <c r="K4493" s="109"/>
      <c r="L4493" s="107" t="str">
        <f>IF(COUNTA('Master Tables'!$A4493:$C4493)=0,"",IF(COUNTA('Master Tables'!$D4493:$E4493,'Master Tables'!$I4493)=3,"Yes","No"))</f>
        <v/>
      </c>
      <c r="M4493" s="107">
        <f>COUNTA('Master Tables'!$D4493:$E4493,'Master Tables'!$I4493)+IF('Master Tables'!$J4493="Yes",1,0)</f>
        <v>0</v>
      </c>
      <c r="N4493" s="108">
        <f>IF('Master Tables'!$M4493&gt;0,4,0)</f>
        <v>0</v>
      </c>
    </row>
    <row r="4494" spans="1:14">
      <c r="A4494" s="109"/>
      <c r="B4494" s="110"/>
      <c r="C4494" s="110"/>
      <c r="D4494" s="110"/>
      <c r="E4494" s="110"/>
      <c r="F4494" s="110"/>
      <c r="G4494" s="110"/>
      <c r="H4494" s="109"/>
      <c r="I4494" s="109"/>
      <c r="J4494" s="109"/>
      <c r="K4494" s="109"/>
      <c r="L4494" s="107" t="str">
        <f>IF(COUNTA('Master Tables'!$A4494:$C4494)=0,"",IF(COUNTA('Master Tables'!$D4494:$E4494,'Master Tables'!$I4494)=3,"Yes","No"))</f>
        <v/>
      </c>
      <c r="M4494" s="107">
        <f>COUNTA('Master Tables'!$D4494:$E4494,'Master Tables'!$I4494)+IF('Master Tables'!$J4494="Yes",1,0)</f>
        <v>0</v>
      </c>
      <c r="N4494" s="108">
        <f>IF('Master Tables'!$M4494&gt;0,4,0)</f>
        <v>0</v>
      </c>
    </row>
    <row r="4495" spans="1:14">
      <c r="A4495" s="109"/>
      <c r="B4495" s="110"/>
      <c r="C4495" s="110"/>
      <c r="D4495" s="110"/>
      <c r="E4495" s="110"/>
      <c r="F4495" s="110"/>
      <c r="G4495" s="110"/>
      <c r="H4495" s="109"/>
      <c r="I4495" s="109"/>
      <c r="J4495" s="109"/>
      <c r="K4495" s="109"/>
      <c r="L4495" s="107" t="str">
        <f>IF(COUNTA('Master Tables'!$A4495:$C4495)=0,"",IF(COUNTA('Master Tables'!$D4495:$E4495,'Master Tables'!$I4495)=3,"Yes","No"))</f>
        <v/>
      </c>
      <c r="M4495" s="107">
        <f>COUNTA('Master Tables'!$D4495:$E4495,'Master Tables'!$I4495)+IF('Master Tables'!$J4495="Yes",1,0)</f>
        <v>0</v>
      </c>
      <c r="N4495" s="108">
        <f>IF('Master Tables'!$M4495&gt;0,4,0)</f>
        <v>0</v>
      </c>
    </row>
    <row r="4496" spans="1:14">
      <c r="A4496" s="109"/>
      <c r="B4496" s="110"/>
      <c r="C4496" s="110"/>
      <c r="D4496" s="110"/>
      <c r="E4496" s="110"/>
      <c r="F4496" s="110"/>
      <c r="G4496" s="110"/>
      <c r="H4496" s="109"/>
      <c r="I4496" s="109"/>
      <c r="J4496" s="109"/>
      <c r="K4496" s="109"/>
      <c r="L4496" s="107" t="str">
        <f>IF(COUNTA('Master Tables'!$A4496:$C4496)=0,"",IF(COUNTA('Master Tables'!$D4496:$E4496,'Master Tables'!$I4496)=3,"Yes","No"))</f>
        <v/>
      </c>
      <c r="M4496" s="107">
        <f>COUNTA('Master Tables'!$D4496:$E4496,'Master Tables'!$I4496)+IF('Master Tables'!$J4496="Yes",1,0)</f>
        <v>0</v>
      </c>
      <c r="N4496" s="108">
        <f>IF('Master Tables'!$M4496&gt;0,4,0)</f>
        <v>0</v>
      </c>
    </row>
    <row r="4497" spans="1:14">
      <c r="A4497" s="109"/>
      <c r="B4497" s="110"/>
      <c r="C4497" s="110"/>
      <c r="D4497" s="110"/>
      <c r="E4497" s="110"/>
      <c r="F4497" s="110"/>
      <c r="G4497" s="110"/>
      <c r="H4497" s="109"/>
      <c r="I4497" s="109"/>
      <c r="J4497" s="109"/>
      <c r="K4497" s="109"/>
      <c r="L4497" s="107" t="str">
        <f>IF(COUNTA('Master Tables'!$A4497:$C4497)=0,"",IF(COUNTA('Master Tables'!$D4497:$E4497,'Master Tables'!$I4497)=3,"Yes","No"))</f>
        <v/>
      </c>
      <c r="M4497" s="107">
        <f>COUNTA('Master Tables'!$D4497:$E4497,'Master Tables'!$I4497)+IF('Master Tables'!$J4497="Yes",1,0)</f>
        <v>0</v>
      </c>
      <c r="N4497" s="108">
        <f>IF('Master Tables'!$M4497&gt;0,4,0)</f>
        <v>0</v>
      </c>
    </row>
    <row r="4498" spans="1:14">
      <c r="A4498" s="109"/>
      <c r="B4498" s="110"/>
      <c r="C4498" s="110"/>
      <c r="D4498" s="110"/>
      <c r="E4498" s="110"/>
      <c r="F4498" s="110"/>
      <c r="G4498" s="110"/>
      <c r="H4498" s="109"/>
      <c r="I4498" s="109"/>
      <c r="J4498" s="109"/>
      <c r="K4498" s="109"/>
      <c r="L4498" s="107" t="str">
        <f>IF(COUNTA('Master Tables'!$A4498:$C4498)=0,"",IF(COUNTA('Master Tables'!$D4498:$E4498,'Master Tables'!$I4498)=3,"Yes","No"))</f>
        <v/>
      </c>
      <c r="M4498" s="107">
        <f>COUNTA('Master Tables'!$D4498:$E4498,'Master Tables'!$I4498)+IF('Master Tables'!$J4498="Yes",1,0)</f>
        <v>0</v>
      </c>
      <c r="N4498" s="108">
        <f>IF('Master Tables'!$M4498&gt;0,4,0)</f>
        <v>0</v>
      </c>
    </row>
    <row r="4499" spans="1:14">
      <c r="A4499" s="109"/>
      <c r="B4499" s="110"/>
      <c r="C4499" s="110"/>
      <c r="D4499" s="110"/>
      <c r="E4499" s="110"/>
      <c r="F4499" s="110"/>
      <c r="G4499" s="110"/>
      <c r="H4499" s="109"/>
      <c r="I4499" s="109"/>
      <c r="J4499" s="109"/>
      <c r="K4499" s="109"/>
      <c r="L4499" s="107" t="str">
        <f>IF(COUNTA('Master Tables'!$A4499:$C4499)=0,"",IF(COUNTA('Master Tables'!$D4499:$E4499,'Master Tables'!$I4499)=3,"Yes","No"))</f>
        <v/>
      </c>
      <c r="M4499" s="107">
        <f>COUNTA('Master Tables'!$D4499:$E4499,'Master Tables'!$I4499)+IF('Master Tables'!$J4499="Yes",1,0)</f>
        <v>0</v>
      </c>
      <c r="N4499" s="108">
        <f>IF('Master Tables'!$M4499&gt;0,4,0)</f>
        <v>0</v>
      </c>
    </row>
    <row r="4500" spans="1:14">
      <c r="A4500" s="109"/>
      <c r="B4500" s="110"/>
      <c r="C4500" s="110"/>
      <c r="D4500" s="110"/>
      <c r="E4500" s="110"/>
      <c r="F4500" s="110"/>
      <c r="G4500" s="110"/>
      <c r="H4500" s="109"/>
      <c r="I4500" s="109"/>
      <c r="J4500" s="109"/>
      <c r="K4500" s="109"/>
      <c r="L4500" s="107" t="str">
        <f>IF(COUNTA('Master Tables'!$A4500:$C4500)=0,"",IF(COUNTA('Master Tables'!$D4500:$E4500,'Master Tables'!$I4500)=3,"Yes","No"))</f>
        <v/>
      </c>
      <c r="M4500" s="107">
        <f>COUNTA('Master Tables'!$D4500:$E4500,'Master Tables'!$I4500)+IF('Master Tables'!$J4500="Yes",1,0)</f>
        <v>0</v>
      </c>
      <c r="N4500" s="108">
        <f>IF('Master Tables'!$M4500&gt;0,4,0)</f>
        <v>0</v>
      </c>
    </row>
    <row r="4501" spans="1:14">
      <c r="A4501" s="109"/>
      <c r="B4501" s="110"/>
      <c r="C4501" s="110"/>
      <c r="D4501" s="110"/>
      <c r="E4501" s="110"/>
      <c r="F4501" s="110"/>
      <c r="G4501" s="110"/>
      <c r="H4501" s="109"/>
      <c r="I4501" s="109"/>
      <c r="J4501" s="109"/>
      <c r="K4501" s="109"/>
      <c r="L4501" s="107" t="str">
        <f>IF(COUNTA('Master Tables'!$A4501:$C4501)=0,"",IF(COUNTA('Master Tables'!$D4501:$E4501,'Master Tables'!$I4501)=3,"Yes","No"))</f>
        <v/>
      </c>
      <c r="M4501" s="107">
        <f>COUNTA('Master Tables'!$D4501:$E4501,'Master Tables'!$I4501)+IF('Master Tables'!$J4501="Yes",1,0)</f>
        <v>0</v>
      </c>
      <c r="N4501" s="108">
        <f>IF('Master Tables'!$M4501&gt;0,4,0)</f>
        <v>0</v>
      </c>
    </row>
    <row r="4502" spans="1:14">
      <c r="A4502" s="109"/>
      <c r="B4502" s="110"/>
      <c r="C4502" s="110"/>
      <c r="D4502" s="110"/>
      <c r="E4502" s="110"/>
      <c r="F4502" s="110"/>
      <c r="G4502" s="110"/>
      <c r="H4502" s="109"/>
      <c r="I4502" s="109"/>
      <c r="J4502" s="109"/>
      <c r="K4502" s="109"/>
      <c r="L4502" s="107" t="str">
        <f>IF(COUNTA('Master Tables'!$A4502:$C4502)=0,"",IF(COUNTA('Master Tables'!$D4502:$E4502,'Master Tables'!$I4502)=3,"Yes","No"))</f>
        <v/>
      </c>
      <c r="M4502" s="107">
        <f>COUNTA('Master Tables'!$D4502:$E4502,'Master Tables'!$I4502)+IF('Master Tables'!$J4502="Yes",1,0)</f>
        <v>0</v>
      </c>
      <c r="N4502" s="108">
        <f>IF('Master Tables'!$M4502&gt;0,4,0)</f>
        <v>0</v>
      </c>
    </row>
    <row r="4503" spans="1:14">
      <c r="A4503" s="109"/>
      <c r="B4503" s="110"/>
      <c r="C4503" s="110"/>
      <c r="D4503" s="110"/>
      <c r="E4503" s="110"/>
      <c r="F4503" s="110"/>
      <c r="G4503" s="110"/>
      <c r="H4503" s="109"/>
      <c r="I4503" s="109"/>
      <c r="J4503" s="109"/>
      <c r="K4503" s="109"/>
      <c r="L4503" s="107" t="str">
        <f>IF(COUNTA('Master Tables'!$A4503:$C4503)=0,"",IF(COUNTA('Master Tables'!$D4503:$E4503,'Master Tables'!$I4503)=3,"Yes","No"))</f>
        <v/>
      </c>
      <c r="M4503" s="107">
        <f>COUNTA('Master Tables'!$D4503:$E4503,'Master Tables'!$I4503)+IF('Master Tables'!$J4503="Yes",1,0)</f>
        <v>0</v>
      </c>
      <c r="N4503" s="108">
        <f>IF('Master Tables'!$M4503&gt;0,4,0)</f>
        <v>0</v>
      </c>
    </row>
    <row r="4504" spans="1:14">
      <c r="A4504" s="109"/>
      <c r="B4504" s="110"/>
      <c r="C4504" s="110"/>
      <c r="D4504" s="110"/>
      <c r="E4504" s="110"/>
      <c r="F4504" s="110"/>
      <c r="G4504" s="110"/>
      <c r="H4504" s="109"/>
      <c r="I4504" s="109"/>
      <c r="J4504" s="109"/>
      <c r="K4504" s="109"/>
      <c r="L4504" s="107" t="str">
        <f>IF(COUNTA('Master Tables'!$A4504:$C4504)=0,"",IF(COUNTA('Master Tables'!$D4504:$E4504,'Master Tables'!$I4504)=3,"Yes","No"))</f>
        <v/>
      </c>
      <c r="M4504" s="107">
        <f>COUNTA('Master Tables'!$D4504:$E4504,'Master Tables'!$I4504)+IF('Master Tables'!$J4504="Yes",1,0)</f>
        <v>0</v>
      </c>
      <c r="N4504" s="108">
        <f>IF('Master Tables'!$M4504&gt;0,4,0)</f>
        <v>0</v>
      </c>
    </row>
    <row r="4505" spans="1:14">
      <c r="A4505" s="109"/>
      <c r="B4505" s="110"/>
      <c r="C4505" s="110"/>
      <c r="D4505" s="110"/>
      <c r="E4505" s="110"/>
      <c r="F4505" s="110"/>
      <c r="G4505" s="110"/>
      <c r="H4505" s="109"/>
      <c r="I4505" s="109"/>
      <c r="J4505" s="109"/>
      <c r="K4505" s="109"/>
      <c r="L4505" s="107" t="str">
        <f>IF(COUNTA('Master Tables'!$A4505:$C4505)=0,"",IF(COUNTA('Master Tables'!$D4505:$E4505,'Master Tables'!$I4505)=3,"Yes","No"))</f>
        <v/>
      </c>
      <c r="M4505" s="107">
        <f>COUNTA('Master Tables'!$D4505:$E4505,'Master Tables'!$I4505)+IF('Master Tables'!$J4505="Yes",1,0)</f>
        <v>0</v>
      </c>
      <c r="N4505" s="108">
        <f>IF('Master Tables'!$M4505&gt;0,4,0)</f>
        <v>0</v>
      </c>
    </row>
    <row r="4506" spans="1:14">
      <c r="A4506" s="109"/>
      <c r="B4506" s="110"/>
      <c r="C4506" s="110"/>
      <c r="D4506" s="110"/>
      <c r="E4506" s="110"/>
      <c r="F4506" s="110"/>
      <c r="G4506" s="110"/>
      <c r="H4506" s="109"/>
      <c r="I4506" s="109"/>
      <c r="J4506" s="109"/>
      <c r="K4506" s="109"/>
      <c r="L4506" s="107" t="str">
        <f>IF(COUNTA('Master Tables'!$A4506:$C4506)=0,"",IF(COUNTA('Master Tables'!$D4506:$E4506,'Master Tables'!$I4506)=3,"Yes","No"))</f>
        <v/>
      </c>
      <c r="M4506" s="107">
        <f>COUNTA('Master Tables'!$D4506:$E4506,'Master Tables'!$I4506)+IF('Master Tables'!$J4506="Yes",1,0)</f>
        <v>0</v>
      </c>
      <c r="N4506" s="108">
        <f>IF('Master Tables'!$M4506&gt;0,4,0)</f>
        <v>0</v>
      </c>
    </row>
    <row r="4507" spans="1:14">
      <c r="A4507" s="109"/>
      <c r="B4507" s="110"/>
      <c r="C4507" s="110"/>
      <c r="D4507" s="110"/>
      <c r="E4507" s="110"/>
      <c r="F4507" s="110"/>
      <c r="G4507" s="110"/>
      <c r="H4507" s="109"/>
      <c r="I4507" s="109"/>
      <c r="J4507" s="109"/>
      <c r="K4507" s="109"/>
      <c r="L4507" s="107" t="str">
        <f>IF(COUNTA('Master Tables'!$A4507:$C4507)=0,"",IF(COUNTA('Master Tables'!$D4507:$E4507,'Master Tables'!$I4507)=3,"Yes","No"))</f>
        <v/>
      </c>
      <c r="M4507" s="107">
        <f>COUNTA('Master Tables'!$D4507:$E4507,'Master Tables'!$I4507)+IF('Master Tables'!$J4507="Yes",1,0)</f>
        <v>0</v>
      </c>
      <c r="N4507" s="108">
        <f>IF('Master Tables'!$M4507&gt;0,4,0)</f>
        <v>0</v>
      </c>
    </row>
    <row r="4508" spans="1:14">
      <c r="A4508" s="109"/>
      <c r="B4508" s="110"/>
      <c r="C4508" s="110"/>
      <c r="D4508" s="110"/>
      <c r="E4508" s="110"/>
      <c r="F4508" s="110"/>
      <c r="G4508" s="110"/>
      <c r="H4508" s="109"/>
      <c r="I4508" s="109"/>
      <c r="J4508" s="109"/>
      <c r="K4508" s="109"/>
      <c r="L4508" s="107" t="str">
        <f>IF(COUNTA('Master Tables'!$A4508:$C4508)=0,"",IF(COUNTA('Master Tables'!$D4508:$E4508,'Master Tables'!$I4508)=3,"Yes","No"))</f>
        <v/>
      </c>
      <c r="M4508" s="107">
        <f>COUNTA('Master Tables'!$D4508:$E4508,'Master Tables'!$I4508)+IF('Master Tables'!$J4508="Yes",1,0)</f>
        <v>0</v>
      </c>
      <c r="N4508" s="108">
        <f>IF('Master Tables'!$M4508&gt;0,4,0)</f>
        <v>0</v>
      </c>
    </row>
    <row r="4509" spans="1:14">
      <c r="A4509" s="109"/>
      <c r="B4509" s="110"/>
      <c r="C4509" s="110"/>
      <c r="D4509" s="110"/>
      <c r="E4509" s="110"/>
      <c r="F4509" s="110"/>
      <c r="G4509" s="110"/>
      <c r="H4509" s="109"/>
      <c r="I4509" s="109"/>
      <c r="J4509" s="109"/>
      <c r="K4509" s="109"/>
      <c r="L4509" s="107" t="str">
        <f>IF(COUNTA('Master Tables'!$A4509:$C4509)=0,"",IF(COUNTA('Master Tables'!$D4509:$E4509,'Master Tables'!$I4509)=3,"Yes","No"))</f>
        <v/>
      </c>
      <c r="M4509" s="107">
        <f>COUNTA('Master Tables'!$D4509:$E4509,'Master Tables'!$I4509)+IF('Master Tables'!$J4509="Yes",1,0)</f>
        <v>0</v>
      </c>
      <c r="N4509" s="108">
        <f>IF('Master Tables'!$M4509&gt;0,4,0)</f>
        <v>0</v>
      </c>
    </row>
    <row r="4510" spans="1:14">
      <c r="A4510" s="109"/>
      <c r="B4510" s="110"/>
      <c r="C4510" s="110"/>
      <c r="D4510" s="110"/>
      <c r="E4510" s="110"/>
      <c r="F4510" s="110"/>
      <c r="G4510" s="110"/>
      <c r="H4510" s="109"/>
      <c r="I4510" s="109"/>
      <c r="J4510" s="109"/>
      <c r="K4510" s="109"/>
      <c r="L4510" s="107" t="str">
        <f>IF(COUNTA('Master Tables'!$A4510:$C4510)=0,"",IF(COUNTA('Master Tables'!$D4510:$E4510,'Master Tables'!$I4510)=3,"Yes","No"))</f>
        <v/>
      </c>
      <c r="M4510" s="107">
        <f>COUNTA('Master Tables'!$D4510:$E4510,'Master Tables'!$I4510)+IF('Master Tables'!$J4510="Yes",1,0)</f>
        <v>0</v>
      </c>
      <c r="N4510" s="108">
        <f>IF('Master Tables'!$M4510&gt;0,4,0)</f>
        <v>0</v>
      </c>
    </row>
    <row r="4511" spans="1:14">
      <c r="A4511" s="109"/>
      <c r="B4511" s="110"/>
      <c r="C4511" s="110"/>
      <c r="D4511" s="110"/>
      <c r="E4511" s="110"/>
      <c r="F4511" s="110"/>
      <c r="G4511" s="110"/>
      <c r="H4511" s="109"/>
      <c r="I4511" s="109"/>
      <c r="J4511" s="109"/>
      <c r="K4511" s="109"/>
      <c r="L4511" s="107" t="str">
        <f>IF(COUNTA('Master Tables'!$A4511:$C4511)=0,"",IF(COUNTA('Master Tables'!$D4511:$E4511,'Master Tables'!$I4511)=3,"Yes","No"))</f>
        <v/>
      </c>
      <c r="M4511" s="107">
        <f>COUNTA('Master Tables'!$D4511:$E4511,'Master Tables'!$I4511)+IF('Master Tables'!$J4511="Yes",1,0)</f>
        <v>0</v>
      </c>
      <c r="N4511" s="108">
        <f>IF('Master Tables'!$M4511&gt;0,4,0)</f>
        <v>0</v>
      </c>
    </row>
    <row r="4512" spans="1:14">
      <c r="A4512" s="109"/>
      <c r="B4512" s="110"/>
      <c r="C4512" s="110"/>
      <c r="D4512" s="110"/>
      <c r="E4512" s="110"/>
      <c r="F4512" s="110"/>
      <c r="G4512" s="110"/>
      <c r="H4512" s="109"/>
      <c r="I4512" s="109"/>
      <c r="J4512" s="109"/>
      <c r="K4512" s="109"/>
      <c r="L4512" s="107" t="str">
        <f>IF(COUNTA('Master Tables'!$A4512:$C4512)=0,"",IF(COUNTA('Master Tables'!$D4512:$E4512,'Master Tables'!$I4512)=3,"Yes","No"))</f>
        <v/>
      </c>
      <c r="M4512" s="107">
        <f>COUNTA('Master Tables'!$D4512:$E4512,'Master Tables'!$I4512)+IF('Master Tables'!$J4512="Yes",1,0)</f>
        <v>0</v>
      </c>
      <c r="N4512" s="108">
        <f>IF('Master Tables'!$M4512&gt;0,4,0)</f>
        <v>0</v>
      </c>
    </row>
    <row r="4513" spans="1:14">
      <c r="A4513" s="109"/>
      <c r="B4513" s="110"/>
      <c r="C4513" s="110"/>
      <c r="D4513" s="110"/>
      <c r="E4513" s="110"/>
      <c r="F4513" s="110"/>
      <c r="G4513" s="110"/>
      <c r="H4513" s="109"/>
      <c r="I4513" s="109"/>
      <c r="J4513" s="109"/>
      <c r="K4513" s="109"/>
      <c r="L4513" s="107" t="str">
        <f>IF(COUNTA('Master Tables'!$A4513:$C4513)=0,"",IF(COUNTA('Master Tables'!$D4513:$E4513,'Master Tables'!$I4513)=3,"Yes","No"))</f>
        <v/>
      </c>
      <c r="M4513" s="107">
        <f>COUNTA('Master Tables'!$D4513:$E4513,'Master Tables'!$I4513)+IF('Master Tables'!$J4513="Yes",1,0)</f>
        <v>0</v>
      </c>
      <c r="N4513" s="108">
        <f>IF('Master Tables'!$M4513&gt;0,4,0)</f>
        <v>0</v>
      </c>
    </row>
    <row r="4514" spans="1:14">
      <c r="A4514" s="109"/>
      <c r="B4514" s="110"/>
      <c r="C4514" s="110"/>
      <c r="D4514" s="110"/>
      <c r="E4514" s="110"/>
      <c r="F4514" s="110"/>
      <c r="G4514" s="110"/>
      <c r="H4514" s="109"/>
      <c r="I4514" s="109"/>
      <c r="J4514" s="109"/>
      <c r="K4514" s="109"/>
      <c r="L4514" s="107" t="str">
        <f>IF(COUNTA('Master Tables'!$A4514:$C4514)=0,"",IF(COUNTA('Master Tables'!$D4514:$E4514,'Master Tables'!$I4514)=3,"Yes","No"))</f>
        <v/>
      </c>
      <c r="M4514" s="107">
        <f>COUNTA('Master Tables'!$D4514:$E4514,'Master Tables'!$I4514)+IF('Master Tables'!$J4514="Yes",1,0)</f>
        <v>0</v>
      </c>
      <c r="N4514" s="108">
        <f>IF('Master Tables'!$M4514&gt;0,4,0)</f>
        <v>0</v>
      </c>
    </row>
    <row r="4515" spans="1:14">
      <c r="A4515" s="109"/>
      <c r="B4515" s="110"/>
      <c r="C4515" s="110"/>
      <c r="D4515" s="110"/>
      <c r="E4515" s="110"/>
      <c r="F4515" s="110"/>
      <c r="G4515" s="110"/>
      <c r="H4515" s="109"/>
      <c r="I4515" s="109"/>
      <c r="J4515" s="109"/>
      <c r="K4515" s="109"/>
      <c r="L4515" s="107" t="str">
        <f>IF(COUNTA('Master Tables'!$A4515:$C4515)=0,"",IF(COUNTA('Master Tables'!$D4515:$E4515,'Master Tables'!$I4515)=3,"Yes","No"))</f>
        <v/>
      </c>
      <c r="M4515" s="107">
        <f>COUNTA('Master Tables'!$D4515:$E4515,'Master Tables'!$I4515)+IF('Master Tables'!$J4515="Yes",1,0)</f>
        <v>0</v>
      </c>
      <c r="N4515" s="108">
        <f>IF('Master Tables'!$M4515&gt;0,4,0)</f>
        <v>0</v>
      </c>
    </row>
    <row r="4516" spans="1:14">
      <c r="A4516" s="109"/>
      <c r="B4516" s="110"/>
      <c r="C4516" s="110"/>
      <c r="D4516" s="110"/>
      <c r="E4516" s="110"/>
      <c r="F4516" s="110"/>
      <c r="G4516" s="110"/>
      <c r="H4516" s="109"/>
      <c r="I4516" s="109"/>
      <c r="J4516" s="109"/>
      <c r="K4516" s="109"/>
      <c r="L4516" s="107" t="str">
        <f>IF(COUNTA('Master Tables'!$A4516:$C4516)=0,"",IF(COUNTA('Master Tables'!$D4516:$E4516,'Master Tables'!$I4516)=3,"Yes","No"))</f>
        <v/>
      </c>
      <c r="M4516" s="107">
        <f>COUNTA('Master Tables'!$D4516:$E4516,'Master Tables'!$I4516)+IF('Master Tables'!$J4516="Yes",1,0)</f>
        <v>0</v>
      </c>
      <c r="N4516" s="108">
        <f>IF('Master Tables'!$M4516&gt;0,4,0)</f>
        <v>0</v>
      </c>
    </row>
    <row r="4517" spans="1:14">
      <c r="A4517" s="109"/>
      <c r="B4517" s="110"/>
      <c r="C4517" s="110"/>
      <c r="D4517" s="110"/>
      <c r="E4517" s="110"/>
      <c r="F4517" s="110"/>
      <c r="G4517" s="110"/>
      <c r="H4517" s="109"/>
      <c r="I4517" s="109"/>
      <c r="J4517" s="109"/>
      <c r="K4517" s="109"/>
      <c r="L4517" s="107" t="str">
        <f>IF(COUNTA('Master Tables'!$A4517:$C4517)=0,"",IF(COUNTA('Master Tables'!$D4517:$E4517,'Master Tables'!$I4517)=3,"Yes","No"))</f>
        <v/>
      </c>
      <c r="M4517" s="107">
        <f>COUNTA('Master Tables'!$D4517:$E4517,'Master Tables'!$I4517)+IF('Master Tables'!$J4517="Yes",1,0)</f>
        <v>0</v>
      </c>
      <c r="N4517" s="108">
        <f>IF('Master Tables'!$M4517&gt;0,4,0)</f>
        <v>0</v>
      </c>
    </row>
    <row r="4518" spans="1:14">
      <c r="A4518" s="109"/>
      <c r="B4518" s="110"/>
      <c r="C4518" s="110"/>
      <c r="D4518" s="110"/>
      <c r="E4518" s="110"/>
      <c r="F4518" s="110"/>
      <c r="G4518" s="110"/>
      <c r="H4518" s="109"/>
      <c r="I4518" s="109"/>
      <c r="J4518" s="109"/>
      <c r="K4518" s="109"/>
      <c r="L4518" s="107" t="str">
        <f>IF(COUNTA('Master Tables'!$A4518:$C4518)=0,"",IF(COUNTA('Master Tables'!$D4518:$E4518,'Master Tables'!$I4518)=3,"Yes","No"))</f>
        <v/>
      </c>
      <c r="M4518" s="107">
        <f>COUNTA('Master Tables'!$D4518:$E4518,'Master Tables'!$I4518)+IF('Master Tables'!$J4518="Yes",1,0)</f>
        <v>0</v>
      </c>
      <c r="N4518" s="108">
        <f>IF('Master Tables'!$M4518&gt;0,4,0)</f>
        <v>0</v>
      </c>
    </row>
    <row r="4519" spans="1:14">
      <c r="A4519" s="109"/>
      <c r="B4519" s="110"/>
      <c r="C4519" s="110"/>
      <c r="D4519" s="110"/>
      <c r="E4519" s="110"/>
      <c r="F4519" s="110"/>
      <c r="G4519" s="110"/>
      <c r="H4519" s="109"/>
      <c r="I4519" s="109"/>
      <c r="J4519" s="109"/>
      <c r="K4519" s="109"/>
      <c r="L4519" s="107" t="str">
        <f>IF(COUNTA('Master Tables'!$A4519:$C4519)=0,"",IF(COUNTA('Master Tables'!$D4519:$E4519,'Master Tables'!$I4519)=3,"Yes","No"))</f>
        <v/>
      </c>
      <c r="M4519" s="107">
        <f>COUNTA('Master Tables'!$D4519:$E4519,'Master Tables'!$I4519)+IF('Master Tables'!$J4519="Yes",1,0)</f>
        <v>0</v>
      </c>
      <c r="N4519" s="108">
        <f>IF('Master Tables'!$M4519&gt;0,4,0)</f>
        <v>0</v>
      </c>
    </row>
    <row r="4520" spans="1:14">
      <c r="A4520" s="109"/>
      <c r="B4520" s="110"/>
      <c r="C4520" s="110"/>
      <c r="D4520" s="110"/>
      <c r="E4520" s="110"/>
      <c r="F4520" s="110"/>
      <c r="G4520" s="110"/>
      <c r="H4520" s="109"/>
      <c r="I4520" s="109"/>
      <c r="J4520" s="109"/>
      <c r="K4520" s="109"/>
      <c r="L4520" s="107" t="str">
        <f>IF(COUNTA('Master Tables'!$A4520:$C4520)=0,"",IF(COUNTA('Master Tables'!$D4520:$E4520,'Master Tables'!$I4520)=3,"Yes","No"))</f>
        <v/>
      </c>
      <c r="M4520" s="107">
        <f>COUNTA('Master Tables'!$D4520:$E4520,'Master Tables'!$I4520)+IF('Master Tables'!$J4520="Yes",1,0)</f>
        <v>0</v>
      </c>
      <c r="N4520" s="108">
        <f>IF('Master Tables'!$M4520&gt;0,4,0)</f>
        <v>0</v>
      </c>
    </row>
    <row r="4521" spans="1:14">
      <c r="A4521" s="109"/>
      <c r="B4521" s="110"/>
      <c r="C4521" s="110"/>
      <c r="D4521" s="110"/>
      <c r="E4521" s="110"/>
      <c r="F4521" s="110"/>
      <c r="G4521" s="110"/>
      <c r="H4521" s="109"/>
      <c r="I4521" s="109"/>
      <c r="J4521" s="109"/>
      <c r="K4521" s="109"/>
      <c r="L4521" s="107" t="str">
        <f>IF(COUNTA('Master Tables'!$A4521:$C4521)=0,"",IF(COUNTA('Master Tables'!$D4521:$E4521,'Master Tables'!$I4521)=3,"Yes","No"))</f>
        <v/>
      </c>
      <c r="M4521" s="107">
        <f>COUNTA('Master Tables'!$D4521:$E4521,'Master Tables'!$I4521)+IF('Master Tables'!$J4521="Yes",1,0)</f>
        <v>0</v>
      </c>
      <c r="N4521" s="108">
        <f>IF('Master Tables'!$M4521&gt;0,4,0)</f>
        <v>0</v>
      </c>
    </row>
    <row r="4522" spans="1:14">
      <c r="A4522" s="109"/>
      <c r="B4522" s="110"/>
      <c r="C4522" s="110"/>
      <c r="D4522" s="110"/>
      <c r="E4522" s="110"/>
      <c r="F4522" s="110"/>
      <c r="G4522" s="110"/>
      <c r="H4522" s="109"/>
      <c r="I4522" s="109"/>
      <c r="J4522" s="109"/>
      <c r="K4522" s="109"/>
      <c r="L4522" s="107" t="str">
        <f>IF(COUNTA('Master Tables'!$A4522:$C4522)=0,"",IF(COUNTA('Master Tables'!$D4522:$E4522,'Master Tables'!$I4522)=3,"Yes","No"))</f>
        <v/>
      </c>
      <c r="M4522" s="107">
        <f>COUNTA('Master Tables'!$D4522:$E4522,'Master Tables'!$I4522)+IF('Master Tables'!$J4522="Yes",1,0)</f>
        <v>0</v>
      </c>
      <c r="N4522" s="108">
        <f>IF('Master Tables'!$M4522&gt;0,4,0)</f>
        <v>0</v>
      </c>
    </row>
    <row r="4523" spans="1:14">
      <c r="A4523" s="109"/>
      <c r="B4523" s="110"/>
      <c r="C4523" s="110"/>
      <c r="D4523" s="110"/>
      <c r="E4523" s="110"/>
      <c r="F4523" s="110"/>
      <c r="G4523" s="110"/>
      <c r="H4523" s="109"/>
      <c r="I4523" s="109"/>
      <c r="J4523" s="109"/>
      <c r="K4523" s="109"/>
      <c r="L4523" s="107" t="str">
        <f>IF(COUNTA('Master Tables'!$A4523:$C4523)=0,"",IF(COUNTA('Master Tables'!$D4523:$E4523,'Master Tables'!$I4523)=3,"Yes","No"))</f>
        <v/>
      </c>
      <c r="M4523" s="107">
        <f>COUNTA('Master Tables'!$D4523:$E4523,'Master Tables'!$I4523)+IF('Master Tables'!$J4523="Yes",1,0)</f>
        <v>0</v>
      </c>
      <c r="N4523" s="108">
        <f>IF('Master Tables'!$M4523&gt;0,4,0)</f>
        <v>0</v>
      </c>
    </row>
    <row r="4524" spans="1:14">
      <c r="A4524" s="109"/>
      <c r="B4524" s="110"/>
      <c r="C4524" s="110"/>
      <c r="D4524" s="110"/>
      <c r="E4524" s="110"/>
      <c r="F4524" s="110"/>
      <c r="G4524" s="110"/>
      <c r="H4524" s="109"/>
      <c r="I4524" s="109"/>
      <c r="J4524" s="109"/>
      <c r="K4524" s="109"/>
      <c r="L4524" s="107" t="str">
        <f>IF(COUNTA('Master Tables'!$A4524:$C4524)=0,"",IF(COUNTA('Master Tables'!$D4524:$E4524,'Master Tables'!$I4524)=3,"Yes","No"))</f>
        <v/>
      </c>
      <c r="M4524" s="107">
        <f>COUNTA('Master Tables'!$D4524:$E4524,'Master Tables'!$I4524)+IF('Master Tables'!$J4524="Yes",1,0)</f>
        <v>0</v>
      </c>
      <c r="N4524" s="108">
        <f>IF('Master Tables'!$M4524&gt;0,4,0)</f>
        <v>0</v>
      </c>
    </row>
    <row r="4525" spans="1:14">
      <c r="A4525" s="109"/>
      <c r="B4525" s="110"/>
      <c r="C4525" s="110"/>
      <c r="D4525" s="110"/>
      <c r="E4525" s="110"/>
      <c r="F4525" s="110"/>
      <c r="G4525" s="110"/>
      <c r="H4525" s="109"/>
      <c r="I4525" s="109"/>
      <c r="J4525" s="109"/>
      <c r="K4525" s="109"/>
      <c r="L4525" s="107" t="str">
        <f>IF(COUNTA('Master Tables'!$A4525:$C4525)=0,"",IF(COUNTA('Master Tables'!$D4525:$E4525,'Master Tables'!$I4525)=3,"Yes","No"))</f>
        <v/>
      </c>
      <c r="M4525" s="107">
        <f>COUNTA('Master Tables'!$D4525:$E4525,'Master Tables'!$I4525)+IF('Master Tables'!$J4525="Yes",1,0)</f>
        <v>0</v>
      </c>
      <c r="N4525" s="108">
        <f>IF('Master Tables'!$M4525&gt;0,4,0)</f>
        <v>0</v>
      </c>
    </row>
    <row r="4526" spans="1:14">
      <c r="A4526" s="109"/>
      <c r="B4526" s="110"/>
      <c r="C4526" s="110"/>
      <c r="D4526" s="110"/>
      <c r="E4526" s="110"/>
      <c r="F4526" s="110"/>
      <c r="G4526" s="110"/>
      <c r="H4526" s="109"/>
      <c r="I4526" s="109"/>
      <c r="J4526" s="109"/>
      <c r="K4526" s="109"/>
      <c r="L4526" s="107" t="str">
        <f>IF(COUNTA('Master Tables'!$A4526:$C4526)=0,"",IF(COUNTA('Master Tables'!$D4526:$E4526,'Master Tables'!$I4526)=3,"Yes","No"))</f>
        <v/>
      </c>
      <c r="M4526" s="107">
        <f>COUNTA('Master Tables'!$D4526:$E4526,'Master Tables'!$I4526)+IF('Master Tables'!$J4526="Yes",1,0)</f>
        <v>0</v>
      </c>
      <c r="N4526" s="108">
        <f>IF('Master Tables'!$M4526&gt;0,4,0)</f>
        <v>0</v>
      </c>
    </row>
    <row r="4527" spans="1:14">
      <c r="A4527" s="109"/>
      <c r="B4527" s="110"/>
      <c r="C4527" s="110"/>
      <c r="D4527" s="110"/>
      <c r="E4527" s="110"/>
      <c r="F4527" s="110"/>
      <c r="G4527" s="110"/>
      <c r="H4527" s="109"/>
      <c r="I4527" s="109"/>
      <c r="J4527" s="109"/>
      <c r="K4527" s="109"/>
      <c r="L4527" s="107" t="str">
        <f>IF(COUNTA('Master Tables'!$A4527:$C4527)=0,"",IF(COUNTA('Master Tables'!$D4527:$E4527,'Master Tables'!$I4527)=3,"Yes","No"))</f>
        <v/>
      </c>
      <c r="M4527" s="107">
        <f>COUNTA('Master Tables'!$D4527:$E4527,'Master Tables'!$I4527)+IF('Master Tables'!$J4527="Yes",1,0)</f>
        <v>0</v>
      </c>
      <c r="N4527" s="108">
        <f>IF('Master Tables'!$M4527&gt;0,4,0)</f>
        <v>0</v>
      </c>
    </row>
    <row r="4528" spans="1:14">
      <c r="A4528" s="109"/>
      <c r="B4528" s="110"/>
      <c r="C4528" s="110"/>
      <c r="D4528" s="110"/>
      <c r="E4528" s="110"/>
      <c r="F4528" s="110"/>
      <c r="G4528" s="110"/>
      <c r="H4528" s="109"/>
      <c r="I4528" s="109"/>
      <c r="J4528" s="109"/>
      <c r="K4528" s="109"/>
      <c r="L4528" s="107" t="str">
        <f>IF(COUNTA('Master Tables'!$A4528:$C4528)=0,"",IF(COUNTA('Master Tables'!$D4528:$E4528,'Master Tables'!$I4528)=3,"Yes","No"))</f>
        <v/>
      </c>
      <c r="M4528" s="107">
        <f>COUNTA('Master Tables'!$D4528:$E4528,'Master Tables'!$I4528)+IF('Master Tables'!$J4528="Yes",1,0)</f>
        <v>0</v>
      </c>
      <c r="N4528" s="108">
        <f>IF('Master Tables'!$M4528&gt;0,4,0)</f>
        <v>0</v>
      </c>
    </row>
    <row r="4529" spans="1:14">
      <c r="A4529" s="109"/>
      <c r="B4529" s="110"/>
      <c r="C4529" s="110"/>
      <c r="D4529" s="110"/>
      <c r="E4529" s="110"/>
      <c r="F4529" s="110"/>
      <c r="G4529" s="110"/>
      <c r="H4529" s="109"/>
      <c r="I4529" s="109"/>
      <c r="J4529" s="109"/>
      <c r="K4529" s="109"/>
      <c r="L4529" s="107" t="str">
        <f>IF(COUNTA('Master Tables'!$A4529:$C4529)=0,"",IF(COUNTA('Master Tables'!$D4529:$E4529,'Master Tables'!$I4529)=3,"Yes","No"))</f>
        <v/>
      </c>
      <c r="M4529" s="107">
        <f>COUNTA('Master Tables'!$D4529:$E4529,'Master Tables'!$I4529)+IF('Master Tables'!$J4529="Yes",1,0)</f>
        <v>0</v>
      </c>
      <c r="N4529" s="108">
        <f>IF('Master Tables'!$M4529&gt;0,4,0)</f>
        <v>0</v>
      </c>
    </row>
    <row r="4530" spans="1:14">
      <c r="A4530" s="109"/>
      <c r="B4530" s="110"/>
      <c r="C4530" s="110"/>
      <c r="D4530" s="110"/>
      <c r="E4530" s="110"/>
      <c r="F4530" s="110"/>
      <c r="G4530" s="110"/>
      <c r="H4530" s="109"/>
      <c r="I4530" s="109"/>
      <c r="J4530" s="109"/>
      <c r="K4530" s="109"/>
      <c r="L4530" s="107" t="str">
        <f>IF(COUNTA('Master Tables'!$A4530:$C4530)=0,"",IF(COUNTA('Master Tables'!$D4530:$E4530,'Master Tables'!$I4530)=3,"Yes","No"))</f>
        <v/>
      </c>
      <c r="M4530" s="107">
        <f>COUNTA('Master Tables'!$D4530:$E4530,'Master Tables'!$I4530)+IF('Master Tables'!$J4530="Yes",1,0)</f>
        <v>0</v>
      </c>
      <c r="N4530" s="108">
        <f>IF('Master Tables'!$M4530&gt;0,4,0)</f>
        <v>0</v>
      </c>
    </row>
    <row r="4531" spans="1:14">
      <c r="A4531" s="109"/>
      <c r="B4531" s="110"/>
      <c r="C4531" s="110"/>
      <c r="D4531" s="110"/>
      <c r="E4531" s="110"/>
      <c r="F4531" s="110"/>
      <c r="G4531" s="110"/>
      <c r="H4531" s="109"/>
      <c r="I4531" s="109"/>
      <c r="J4531" s="109"/>
      <c r="K4531" s="109"/>
      <c r="L4531" s="107" t="str">
        <f>IF(COUNTA('Master Tables'!$A4531:$C4531)=0,"",IF(COUNTA('Master Tables'!$D4531:$E4531,'Master Tables'!$I4531)=3,"Yes","No"))</f>
        <v/>
      </c>
      <c r="M4531" s="107">
        <f>COUNTA('Master Tables'!$D4531:$E4531,'Master Tables'!$I4531)+IF('Master Tables'!$J4531="Yes",1,0)</f>
        <v>0</v>
      </c>
      <c r="N4531" s="108">
        <f>IF('Master Tables'!$M4531&gt;0,4,0)</f>
        <v>0</v>
      </c>
    </row>
    <row r="4532" spans="1:14">
      <c r="A4532" s="109"/>
      <c r="B4532" s="110"/>
      <c r="C4532" s="110"/>
      <c r="D4532" s="110"/>
      <c r="E4532" s="110"/>
      <c r="F4532" s="110"/>
      <c r="G4532" s="110"/>
      <c r="H4532" s="109"/>
      <c r="I4532" s="109"/>
      <c r="J4532" s="109"/>
      <c r="K4532" s="109"/>
      <c r="L4532" s="107" t="str">
        <f>IF(COUNTA('Master Tables'!$A4532:$C4532)=0,"",IF(COUNTA('Master Tables'!$D4532:$E4532,'Master Tables'!$I4532)=3,"Yes","No"))</f>
        <v/>
      </c>
      <c r="M4532" s="107">
        <f>COUNTA('Master Tables'!$D4532:$E4532,'Master Tables'!$I4532)+IF('Master Tables'!$J4532="Yes",1,0)</f>
        <v>0</v>
      </c>
      <c r="N4532" s="108">
        <f>IF('Master Tables'!$M4532&gt;0,4,0)</f>
        <v>0</v>
      </c>
    </row>
    <row r="4533" spans="1:14">
      <c r="A4533" s="109"/>
      <c r="B4533" s="110"/>
      <c r="C4533" s="110"/>
      <c r="D4533" s="110"/>
      <c r="E4533" s="110"/>
      <c r="F4533" s="110"/>
      <c r="G4533" s="110"/>
      <c r="H4533" s="109"/>
      <c r="I4533" s="109"/>
      <c r="J4533" s="109"/>
      <c r="K4533" s="109"/>
      <c r="L4533" s="107" t="str">
        <f>IF(COUNTA('Master Tables'!$A4533:$C4533)=0,"",IF(COUNTA('Master Tables'!$D4533:$E4533,'Master Tables'!$I4533)=3,"Yes","No"))</f>
        <v/>
      </c>
      <c r="M4533" s="107">
        <f>COUNTA('Master Tables'!$D4533:$E4533,'Master Tables'!$I4533)+IF('Master Tables'!$J4533="Yes",1,0)</f>
        <v>0</v>
      </c>
      <c r="N4533" s="108">
        <f>IF('Master Tables'!$M4533&gt;0,4,0)</f>
        <v>0</v>
      </c>
    </row>
    <row r="4534" spans="1:14">
      <c r="A4534" s="109"/>
      <c r="B4534" s="110"/>
      <c r="C4534" s="110"/>
      <c r="D4534" s="110"/>
      <c r="E4534" s="110"/>
      <c r="F4534" s="110"/>
      <c r="G4534" s="110"/>
      <c r="H4534" s="109"/>
      <c r="I4534" s="109"/>
      <c r="J4534" s="109"/>
      <c r="K4534" s="109"/>
      <c r="L4534" s="107" t="str">
        <f>IF(COUNTA('Master Tables'!$A4534:$C4534)=0,"",IF(COUNTA('Master Tables'!$D4534:$E4534,'Master Tables'!$I4534)=3,"Yes","No"))</f>
        <v/>
      </c>
      <c r="M4534" s="107">
        <f>COUNTA('Master Tables'!$D4534:$E4534,'Master Tables'!$I4534)+IF('Master Tables'!$J4534="Yes",1,0)</f>
        <v>0</v>
      </c>
      <c r="N4534" s="108">
        <f>IF('Master Tables'!$M4534&gt;0,4,0)</f>
        <v>0</v>
      </c>
    </row>
    <row r="4535" spans="1:14">
      <c r="A4535" s="109"/>
      <c r="B4535" s="110"/>
      <c r="C4535" s="110"/>
      <c r="D4535" s="110"/>
      <c r="E4535" s="110"/>
      <c r="F4535" s="110"/>
      <c r="G4535" s="110"/>
      <c r="H4535" s="109"/>
      <c r="I4535" s="109"/>
      <c r="J4535" s="109"/>
      <c r="K4535" s="109"/>
      <c r="L4535" s="107" t="str">
        <f>IF(COUNTA('Master Tables'!$A4535:$C4535)=0,"",IF(COUNTA('Master Tables'!$D4535:$E4535,'Master Tables'!$I4535)=3,"Yes","No"))</f>
        <v/>
      </c>
      <c r="M4535" s="107">
        <f>COUNTA('Master Tables'!$D4535:$E4535,'Master Tables'!$I4535)+IF('Master Tables'!$J4535="Yes",1,0)</f>
        <v>0</v>
      </c>
      <c r="N4535" s="108">
        <f>IF('Master Tables'!$M4535&gt;0,4,0)</f>
        <v>0</v>
      </c>
    </row>
    <row r="4536" spans="1:14">
      <c r="A4536" s="109"/>
      <c r="B4536" s="110"/>
      <c r="C4536" s="110"/>
      <c r="D4536" s="110"/>
      <c r="E4536" s="110"/>
      <c r="F4536" s="110"/>
      <c r="G4536" s="110"/>
      <c r="H4536" s="109"/>
      <c r="I4536" s="109"/>
      <c r="J4536" s="109"/>
      <c r="K4536" s="109"/>
      <c r="L4536" s="107" t="str">
        <f>IF(COUNTA('Master Tables'!$A4536:$C4536)=0,"",IF(COUNTA('Master Tables'!$D4536:$E4536,'Master Tables'!$I4536)=3,"Yes","No"))</f>
        <v/>
      </c>
      <c r="M4536" s="107">
        <f>COUNTA('Master Tables'!$D4536:$E4536,'Master Tables'!$I4536)+IF('Master Tables'!$J4536="Yes",1,0)</f>
        <v>0</v>
      </c>
      <c r="N4536" s="108">
        <f>IF('Master Tables'!$M4536&gt;0,4,0)</f>
        <v>0</v>
      </c>
    </row>
    <row r="4537" spans="1:14">
      <c r="A4537" s="109"/>
      <c r="B4537" s="110"/>
      <c r="C4537" s="110"/>
      <c r="D4537" s="110"/>
      <c r="E4537" s="110"/>
      <c r="F4537" s="110"/>
      <c r="G4537" s="110"/>
      <c r="H4537" s="109"/>
      <c r="I4537" s="109"/>
      <c r="J4537" s="109"/>
      <c r="K4537" s="109"/>
      <c r="L4537" s="107" t="str">
        <f>IF(COUNTA('Master Tables'!$A4537:$C4537)=0,"",IF(COUNTA('Master Tables'!$D4537:$E4537,'Master Tables'!$I4537)=3,"Yes","No"))</f>
        <v/>
      </c>
      <c r="M4537" s="107">
        <f>COUNTA('Master Tables'!$D4537:$E4537,'Master Tables'!$I4537)+IF('Master Tables'!$J4537="Yes",1,0)</f>
        <v>0</v>
      </c>
      <c r="N4537" s="108">
        <f>IF('Master Tables'!$M4537&gt;0,4,0)</f>
        <v>0</v>
      </c>
    </row>
    <row r="4538" spans="1:14">
      <c r="A4538" s="109"/>
      <c r="B4538" s="110"/>
      <c r="C4538" s="110"/>
      <c r="D4538" s="110"/>
      <c r="E4538" s="110"/>
      <c r="F4538" s="110"/>
      <c r="G4538" s="110"/>
      <c r="H4538" s="109"/>
      <c r="I4538" s="109"/>
      <c r="J4538" s="109"/>
      <c r="K4538" s="109"/>
      <c r="L4538" s="107" t="str">
        <f>IF(COUNTA('Master Tables'!$A4538:$C4538)=0,"",IF(COUNTA('Master Tables'!$D4538:$E4538,'Master Tables'!$I4538)=3,"Yes","No"))</f>
        <v/>
      </c>
      <c r="M4538" s="107">
        <f>COUNTA('Master Tables'!$D4538:$E4538,'Master Tables'!$I4538)+IF('Master Tables'!$J4538="Yes",1,0)</f>
        <v>0</v>
      </c>
      <c r="N4538" s="108">
        <f>IF('Master Tables'!$M4538&gt;0,4,0)</f>
        <v>0</v>
      </c>
    </row>
    <row r="4539" spans="1:14">
      <c r="A4539" s="109"/>
      <c r="B4539" s="110"/>
      <c r="C4539" s="110"/>
      <c r="D4539" s="110"/>
      <c r="E4539" s="110"/>
      <c r="F4539" s="110"/>
      <c r="G4539" s="110"/>
      <c r="H4539" s="109"/>
      <c r="I4539" s="109"/>
      <c r="J4539" s="109"/>
      <c r="K4539" s="109"/>
      <c r="L4539" s="107" t="str">
        <f>IF(COUNTA('Master Tables'!$A4539:$C4539)=0,"",IF(COUNTA('Master Tables'!$D4539:$E4539,'Master Tables'!$I4539)=3,"Yes","No"))</f>
        <v/>
      </c>
      <c r="M4539" s="107">
        <f>COUNTA('Master Tables'!$D4539:$E4539,'Master Tables'!$I4539)+IF('Master Tables'!$J4539="Yes",1,0)</f>
        <v>0</v>
      </c>
      <c r="N4539" s="108">
        <f>IF('Master Tables'!$M4539&gt;0,4,0)</f>
        <v>0</v>
      </c>
    </row>
    <row r="4540" spans="1:14">
      <c r="A4540" s="109"/>
      <c r="B4540" s="110"/>
      <c r="C4540" s="110"/>
      <c r="D4540" s="110"/>
      <c r="E4540" s="110"/>
      <c r="F4540" s="110"/>
      <c r="G4540" s="110"/>
      <c r="H4540" s="109"/>
      <c r="I4540" s="109"/>
      <c r="J4540" s="109"/>
      <c r="K4540" s="109"/>
      <c r="L4540" s="107" t="str">
        <f>IF(COUNTA('Master Tables'!$A4540:$C4540)=0,"",IF(COUNTA('Master Tables'!$D4540:$E4540,'Master Tables'!$I4540)=3,"Yes","No"))</f>
        <v/>
      </c>
      <c r="M4540" s="107">
        <f>COUNTA('Master Tables'!$D4540:$E4540,'Master Tables'!$I4540)+IF('Master Tables'!$J4540="Yes",1,0)</f>
        <v>0</v>
      </c>
      <c r="N4540" s="108">
        <f>IF('Master Tables'!$M4540&gt;0,4,0)</f>
        <v>0</v>
      </c>
    </row>
    <row r="4541" spans="1:14">
      <c r="A4541" s="109"/>
      <c r="B4541" s="110"/>
      <c r="C4541" s="110"/>
      <c r="D4541" s="110"/>
      <c r="E4541" s="110"/>
      <c r="F4541" s="110"/>
      <c r="G4541" s="110"/>
      <c r="H4541" s="109"/>
      <c r="I4541" s="109"/>
      <c r="J4541" s="109"/>
      <c r="K4541" s="109"/>
      <c r="L4541" s="107" t="str">
        <f>IF(COUNTA('Master Tables'!$A4541:$C4541)=0,"",IF(COUNTA('Master Tables'!$D4541:$E4541,'Master Tables'!$I4541)=3,"Yes","No"))</f>
        <v/>
      </c>
      <c r="M4541" s="107">
        <f>COUNTA('Master Tables'!$D4541:$E4541,'Master Tables'!$I4541)+IF('Master Tables'!$J4541="Yes",1,0)</f>
        <v>0</v>
      </c>
      <c r="N4541" s="108">
        <f>IF('Master Tables'!$M4541&gt;0,4,0)</f>
        <v>0</v>
      </c>
    </row>
    <row r="4542" spans="1:14">
      <c r="A4542" s="109"/>
      <c r="B4542" s="110"/>
      <c r="C4542" s="110"/>
      <c r="D4542" s="110"/>
      <c r="E4542" s="110"/>
      <c r="F4542" s="110"/>
      <c r="G4542" s="110"/>
      <c r="H4542" s="109"/>
      <c r="I4542" s="109"/>
      <c r="J4542" s="109"/>
      <c r="K4542" s="109"/>
      <c r="L4542" s="107" t="str">
        <f>IF(COUNTA('Master Tables'!$A4542:$C4542)=0,"",IF(COUNTA('Master Tables'!$D4542:$E4542,'Master Tables'!$I4542)=3,"Yes","No"))</f>
        <v/>
      </c>
      <c r="M4542" s="107">
        <f>COUNTA('Master Tables'!$D4542:$E4542,'Master Tables'!$I4542)+IF('Master Tables'!$J4542="Yes",1,0)</f>
        <v>0</v>
      </c>
      <c r="N4542" s="108">
        <f>IF('Master Tables'!$M4542&gt;0,4,0)</f>
        <v>0</v>
      </c>
    </row>
    <row r="4543" spans="1:14">
      <c r="A4543" s="109"/>
      <c r="B4543" s="110"/>
      <c r="C4543" s="110"/>
      <c r="D4543" s="110"/>
      <c r="E4543" s="110"/>
      <c r="F4543" s="110"/>
      <c r="G4543" s="110"/>
      <c r="H4543" s="109"/>
      <c r="I4543" s="109"/>
      <c r="J4543" s="109"/>
      <c r="K4543" s="109"/>
      <c r="L4543" s="107" t="str">
        <f>IF(COUNTA('Master Tables'!$A4543:$C4543)=0,"",IF(COUNTA('Master Tables'!$D4543:$E4543,'Master Tables'!$I4543)=3,"Yes","No"))</f>
        <v/>
      </c>
      <c r="M4543" s="107">
        <f>COUNTA('Master Tables'!$D4543:$E4543,'Master Tables'!$I4543)+IF('Master Tables'!$J4543="Yes",1,0)</f>
        <v>0</v>
      </c>
      <c r="N4543" s="108">
        <f>IF('Master Tables'!$M4543&gt;0,4,0)</f>
        <v>0</v>
      </c>
    </row>
    <row r="4544" spans="1:14">
      <c r="A4544" s="109"/>
      <c r="B4544" s="110"/>
      <c r="C4544" s="110"/>
      <c r="D4544" s="110"/>
      <c r="E4544" s="110"/>
      <c r="F4544" s="110"/>
      <c r="G4544" s="110"/>
      <c r="H4544" s="109"/>
      <c r="I4544" s="109"/>
      <c r="J4544" s="109"/>
      <c r="K4544" s="109"/>
      <c r="L4544" s="107" t="str">
        <f>IF(COUNTA('Master Tables'!$A4544:$C4544)=0,"",IF(COUNTA('Master Tables'!$D4544:$E4544,'Master Tables'!$I4544)=3,"Yes","No"))</f>
        <v/>
      </c>
      <c r="M4544" s="107">
        <f>COUNTA('Master Tables'!$D4544:$E4544,'Master Tables'!$I4544)+IF('Master Tables'!$J4544="Yes",1,0)</f>
        <v>0</v>
      </c>
      <c r="N4544" s="108">
        <f>IF('Master Tables'!$M4544&gt;0,4,0)</f>
        <v>0</v>
      </c>
    </row>
    <row r="4545" spans="1:14">
      <c r="A4545" s="109"/>
      <c r="B4545" s="110"/>
      <c r="C4545" s="110"/>
      <c r="D4545" s="110"/>
      <c r="E4545" s="110"/>
      <c r="F4545" s="110"/>
      <c r="G4545" s="110"/>
      <c r="H4545" s="109"/>
      <c r="I4545" s="109"/>
      <c r="J4545" s="109"/>
      <c r="K4545" s="109"/>
      <c r="L4545" s="107" t="str">
        <f>IF(COUNTA('Master Tables'!$A4545:$C4545)=0,"",IF(COUNTA('Master Tables'!$D4545:$E4545,'Master Tables'!$I4545)=3,"Yes","No"))</f>
        <v/>
      </c>
      <c r="M4545" s="107">
        <f>COUNTA('Master Tables'!$D4545:$E4545,'Master Tables'!$I4545)+IF('Master Tables'!$J4545="Yes",1,0)</f>
        <v>0</v>
      </c>
      <c r="N4545" s="108">
        <f>IF('Master Tables'!$M4545&gt;0,4,0)</f>
        <v>0</v>
      </c>
    </row>
    <row r="4546" spans="1:14">
      <c r="A4546" s="109"/>
      <c r="B4546" s="110"/>
      <c r="C4546" s="110"/>
      <c r="D4546" s="110"/>
      <c r="E4546" s="110"/>
      <c r="F4546" s="110"/>
      <c r="G4546" s="110"/>
      <c r="H4546" s="109"/>
      <c r="I4546" s="109"/>
      <c r="J4546" s="109"/>
      <c r="K4546" s="109"/>
      <c r="L4546" s="107" t="str">
        <f>IF(COUNTA('Master Tables'!$A4546:$C4546)=0,"",IF(COUNTA('Master Tables'!$D4546:$E4546,'Master Tables'!$I4546)=3,"Yes","No"))</f>
        <v/>
      </c>
      <c r="M4546" s="107">
        <f>COUNTA('Master Tables'!$D4546:$E4546,'Master Tables'!$I4546)+IF('Master Tables'!$J4546="Yes",1,0)</f>
        <v>0</v>
      </c>
      <c r="N4546" s="108">
        <f>IF('Master Tables'!$M4546&gt;0,4,0)</f>
        <v>0</v>
      </c>
    </row>
    <row r="4547" spans="1:14">
      <c r="A4547" s="109"/>
      <c r="B4547" s="110"/>
      <c r="C4547" s="110"/>
      <c r="D4547" s="110"/>
      <c r="E4547" s="110"/>
      <c r="F4547" s="110"/>
      <c r="G4547" s="110"/>
      <c r="H4547" s="109"/>
      <c r="I4547" s="109"/>
      <c r="J4547" s="109"/>
      <c r="K4547" s="109"/>
      <c r="L4547" s="107" t="str">
        <f>IF(COUNTA('Master Tables'!$A4547:$C4547)=0,"",IF(COUNTA('Master Tables'!$D4547:$E4547,'Master Tables'!$I4547)=3,"Yes","No"))</f>
        <v/>
      </c>
      <c r="M4547" s="107">
        <f>COUNTA('Master Tables'!$D4547:$E4547,'Master Tables'!$I4547)+IF('Master Tables'!$J4547="Yes",1,0)</f>
        <v>0</v>
      </c>
      <c r="N4547" s="108">
        <f>IF('Master Tables'!$M4547&gt;0,4,0)</f>
        <v>0</v>
      </c>
    </row>
    <row r="4548" spans="1:14">
      <c r="A4548" s="109"/>
      <c r="B4548" s="110"/>
      <c r="C4548" s="110"/>
      <c r="D4548" s="110"/>
      <c r="E4548" s="110"/>
      <c r="F4548" s="110"/>
      <c r="G4548" s="110"/>
      <c r="H4548" s="109"/>
      <c r="I4548" s="109"/>
      <c r="J4548" s="109"/>
      <c r="K4548" s="109"/>
      <c r="L4548" s="107" t="str">
        <f>IF(COUNTA('Master Tables'!$A4548:$C4548)=0,"",IF(COUNTA('Master Tables'!$D4548:$E4548,'Master Tables'!$I4548)=3,"Yes","No"))</f>
        <v/>
      </c>
      <c r="M4548" s="107">
        <f>COUNTA('Master Tables'!$D4548:$E4548,'Master Tables'!$I4548)+IF('Master Tables'!$J4548="Yes",1,0)</f>
        <v>0</v>
      </c>
      <c r="N4548" s="108">
        <f>IF('Master Tables'!$M4548&gt;0,4,0)</f>
        <v>0</v>
      </c>
    </row>
    <row r="4549" spans="1:14">
      <c r="A4549" s="109"/>
      <c r="B4549" s="110"/>
      <c r="C4549" s="110"/>
      <c r="D4549" s="110"/>
      <c r="E4549" s="110"/>
      <c r="F4549" s="110"/>
      <c r="G4549" s="110"/>
      <c r="H4549" s="109"/>
      <c r="I4549" s="109"/>
      <c r="J4549" s="109"/>
      <c r="K4549" s="109"/>
      <c r="L4549" s="107" t="str">
        <f>IF(COUNTA('Master Tables'!$A4549:$C4549)=0,"",IF(COUNTA('Master Tables'!$D4549:$E4549,'Master Tables'!$I4549)=3,"Yes","No"))</f>
        <v/>
      </c>
      <c r="M4549" s="107">
        <f>COUNTA('Master Tables'!$D4549:$E4549,'Master Tables'!$I4549)+IF('Master Tables'!$J4549="Yes",1,0)</f>
        <v>0</v>
      </c>
      <c r="N4549" s="108">
        <f>IF('Master Tables'!$M4549&gt;0,4,0)</f>
        <v>0</v>
      </c>
    </row>
    <row r="4550" spans="1:14">
      <c r="A4550" s="109"/>
      <c r="B4550" s="110"/>
      <c r="C4550" s="110"/>
      <c r="D4550" s="110"/>
      <c r="E4550" s="110"/>
      <c r="F4550" s="110"/>
      <c r="G4550" s="110"/>
      <c r="H4550" s="109"/>
      <c r="I4550" s="109"/>
      <c r="J4550" s="109"/>
      <c r="K4550" s="109"/>
      <c r="L4550" s="107" t="str">
        <f>IF(COUNTA('Master Tables'!$A4550:$C4550)=0,"",IF(COUNTA('Master Tables'!$D4550:$E4550,'Master Tables'!$I4550)=3,"Yes","No"))</f>
        <v/>
      </c>
      <c r="M4550" s="107">
        <f>COUNTA('Master Tables'!$D4550:$E4550,'Master Tables'!$I4550)+IF('Master Tables'!$J4550="Yes",1,0)</f>
        <v>0</v>
      </c>
      <c r="N4550" s="108">
        <f>IF('Master Tables'!$M4550&gt;0,4,0)</f>
        <v>0</v>
      </c>
    </row>
    <row r="4551" spans="1:14">
      <c r="A4551" s="109"/>
      <c r="B4551" s="110"/>
      <c r="C4551" s="110"/>
      <c r="D4551" s="110"/>
      <c r="E4551" s="110"/>
      <c r="F4551" s="110"/>
      <c r="G4551" s="110"/>
      <c r="H4551" s="109"/>
      <c r="I4551" s="109"/>
      <c r="J4551" s="109"/>
      <c r="K4551" s="109"/>
      <c r="L4551" s="107" t="str">
        <f>IF(COUNTA('Master Tables'!$A4551:$C4551)=0,"",IF(COUNTA('Master Tables'!$D4551:$E4551,'Master Tables'!$I4551)=3,"Yes","No"))</f>
        <v/>
      </c>
      <c r="M4551" s="107">
        <f>COUNTA('Master Tables'!$D4551:$E4551,'Master Tables'!$I4551)+IF('Master Tables'!$J4551="Yes",1,0)</f>
        <v>0</v>
      </c>
      <c r="N4551" s="108">
        <f>IF('Master Tables'!$M4551&gt;0,4,0)</f>
        <v>0</v>
      </c>
    </row>
    <row r="4552" spans="1:14">
      <c r="A4552" s="109"/>
      <c r="B4552" s="110"/>
      <c r="C4552" s="110"/>
      <c r="D4552" s="110"/>
      <c r="E4552" s="110"/>
      <c r="F4552" s="110"/>
      <c r="G4552" s="110"/>
      <c r="H4552" s="109"/>
      <c r="I4552" s="109"/>
      <c r="J4552" s="109"/>
      <c r="K4552" s="109"/>
      <c r="L4552" s="107" t="str">
        <f>IF(COUNTA('Master Tables'!$A4552:$C4552)=0,"",IF(COUNTA('Master Tables'!$D4552:$E4552,'Master Tables'!$I4552)=3,"Yes","No"))</f>
        <v/>
      </c>
      <c r="M4552" s="107">
        <f>COUNTA('Master Tables'!$D4552:$E4552,'Master Tables'!$I4552)+IF('Master Tables'!$J4552="Yes",1,0)</f>
        <v>0</v>
      </c>
      <c r="N4552" s="108">
        <f>IF('Master Tables'!$M4552&gt;0,4,0)</f>
        <v>0</v>
      </c>
    </row>
    <row r="4553" spans="1:14">
      <c r="A4553" s="109"/>
      <c r="B4553" s="110"/>
      <c r="C4553" s="110"/>
      <c r="D4553" s="110"/>
      <c r="E4553" s="110"/>
      <c r="F4553" s="110"/>
      <c r="G4553" s="110"/>
      <c r="H4553" s="109"/>
      <c r="I4553" s="109"/>
      <c r="J4553" s="109"/>
      <c r="K4553" s="109"/>
      <c r="L4553" s="107" t="str">
        <f>IF(COUNTA('Master Tables'!$A4553:$C4553)=0,"",IF(COUNTA('Master Tables'!$D4553:$E4553,'Master Tables'!$I4553)=3,"Yes","No"))</f>
        <v/>
      </c>
      <c r="M4553" s="107">
        <f>COUNTA('Master Tables'!$D4553:$E4553,'Master Tables'!$I4553)+IF('Master Tables'!$J4553="Yes",1,0)</f>
        <v>0</v>
      </c>
      <c r="N4553" s="108">
        <f>IF('Master Tables'!$M4553&gt;0,4,0)</f>
        <v>0</v>
      </c>
    </row>
    <row r="4554" spans="1:14">
      <c r="A4554" s="109"/>
      <c r="B4554" s="110"/>
      <c r="C4554" s="110"/>
      <c r="D4554" s="110"/>
      <c r="E4554" s="110"/>
      <c r="F4554" s="110"/>
      <c r="G4554" s="110"/>
      <c r="H4554" s="109"/>
      <c r="I4554" s="109"/>
      <c r="J4554" s="109"/>
      <c r="K4554" s="109"/>
      <c r="L4554" s="107" t="str">
        <f>IF(COUNTA('Master Tables'!$A4554:$C4554)=0,"",IF(COUNTA('Master Tables'!$D4554:$E4554,'Master Tables'!$I4554)=3,"Yes","No"))</f>
        <v/>
      </c>
      <c r="M4554" s="107">
        <f>COUNTA('Master Tables'!$D4554:$E4554,'Master Tables'!$I4554)+IF('Master Tables'!$J4554="Yes",1,0)</f>
        <v>0</v>
      </c>
      <c r="N4554" s="108">
        <f>IF('Master Tables'!$M4554&gt;0,4,0)</f>
        <v>0</v>
      </c>
    </row>
    <row r="4555" spans="1:14">
      <c r="A4555" s="109"/>
      <c r="B4555" s="110"/>
      <c r="C4555" s="110"/>
      <c r="D4555" s="110"/>
      <c r="E4555" s="110"/>
      <c r="F4555" s="110"/>
      <c r="G4555" s="110"/>
      <c r="H4555" s="109"/>
      <c r="I4555" s="109"/>
      <c r="J4555" s="109"/>
      <c r="K4555" s="109"/>
      <c r="L4555" s="107" t="str">
        <f>IF(COUNTA('Master Tables'!$A4555:$C4555)=0,"",IF(COUNTA('Master Tables'!$D4555:$E4555,'Master Tables'!$I4555)=3,"Yes","No"))</f>
        <v/>
      </c>
      <c r="M4555" s="107">
        <f>COUNTA('Master Tables'!$D4555:$E4555,'Master Tables'!$I4555)+IF('Master Tables'!$J4555="Yes",1,0)</f>
        <v>0</v>
      </c>
      <c r="N4555" s="108">
        <f>IF('Master Tables'!$M4555&gt;0,4,0)</f>
        <v>0</v>
      </c>
    </row>
    <row r="4556" spans="1:14">
      <c r="A4556" s="109"/>
      <c r="B4556" s="110"/>
      <c r="C4556" s="110"/>
      <c r="D4556" s="110"/>
      <c r="E4556" s="110"/>
      <c r="F4556" s="110"/>
      <c r="G4556" s="110"/>
      <c r="H4556" s="109"/>
      <c r="I4556" s="109"/>
      <c r="J4556" s="109"/>
      <c r="K4556" s="109"/>
      <c r="L4556" s="107" t="str">
        <f>IF(COUNTA('Master Tables'!$A4556:$C4556)=0,"",IF(COUNTA('Master Tables'!$D4556:$E4556,'Master Tables'!$I4556)=3,"Yes","No"))</f>
        <v/>
      </c>
      <c r="M4556" s="107">
        <f>COUNTA('Master Tables'!$D4556:$E4556,'Master Tables'!$I4556)+IF('Master Tables'!$J4556="Yes",1,0)</f>
        <v>0</v>
      </c>
      <c r="N4556" s="108">
        <f>IF('Master Tables'!$M4556&gt;0,4,0)</f>
        <v>0</v>
      </c>
    </row>
    <row r="4557" spans="1:14">
      <c r="A4557" s="109"/>
      <c r="B4557" s="110"/>
      <c r="C4557" s="110"/>
      <c r="D4557" s="110"/>
      <c r="E4557" s="110"/>
      <c r="F4557" s="110"/>
      <c r="G4557" s="110"/>
      <c r="H4557" s="109"/>
      <c r="I4557" s="109"/>
      <c r="J4557" s="109"/>
      <c r="K4557" s="109"/>
      <c r="L4557" s="107" t="str">
        <f>IF(COUNTA('Master Tables'!$A4557:$C4557)=0,"",IF(COUNTA('Master Tables'!$D4557:$E4557,'Master Tables'!$I4557)=3,"Yes","No"))</f>
        <v/>
      </c>
      <c r="M4557" s="107">
        <f>COUNTA('Master Tables'!$D4557:$E4557,'Master Tables'!$I4557)+IF('Master Tables'!$J4557="Yes",1,0)</f>
        <v>0</v>
      </c>
      <c r="N4557" s="108">
        <f>IF('Master Tables'!$M4557&gt;0,4,0)</f>
        <v>0</v>
      </c>
    </row>
    <row r="4558" spans="1:14">
      <c r="A4558" s="109"/>
      <c r="B4558" s="110"/>
      <c r="C4558" s="110"/>
      <c r="D4558" s="110"/>
      <c r="E4558" s="110"/>
      <c r="F4558" s="110"/>
      <c r="G4558" s="110"/>
      <c r="H4558" s="109"/>
      <c r="I4558" s="109"/>
      <c r="J4558" s="109"/>
      <c r="K4558" s="109"/>
      <c r="L4558" s="107" t="str">
        <f>IF(COUNTA('Master Tables'!$A4558:$C4558)=0,"",IF(COUNTA('Master Tables'!$D4558:$E4558,'Master Tables'!$I4558)=3,"Yes","No"))</f>
        <v/>
      </c>
      <c r="M4558" s="107">
        <f>COUNTA('Master Tables'!$D4558:$E4558,'Master Tables'!$I4558)+IF('Master Tables'!$J4558="Yes",1,0)</f>
        <v>0</v>
      </c>
      <c r="N4558" s="108">
        <f>IF('Master Tables'!$M4558&gt;0,4,0)</f>
        <v>0</v>
      </c>
    </row>
    <row r="4559" spans="1:14">
      <c r="A4559" s="109"/>
      <c r="B4559" s="110"/>
      <c r="C4559" s="110"/>
      <c r="D4559" s="110"/>
      <c r="E4559" s="110"/>
      <c r="F4559" s="110"/>
      <c r="G4559" s="110"/>
      <c r="H4559" s="109"/>
      <c r="I4559" s="109"/>
      <c r="J4559" s="109"/>
      <c r="K4559" s="109"/>
      <c r="L4559" s="107" t="str">
        <f>IF(COUNTA('Master Tables'!$A4559:$C4559)=0,"",IF(COUNTA('Master Tables'!$D4559:$E4559,'Master Tables'!$I4559)=3,"Yes","No"))</f>
        <v/>
      </c>
      <c r="M4559" s="107">
        <f>COUNTA('Master Tables'!$D4559:$E4559,'Master Tables'!$I4559)+IF('Master Tables'!$J4559="Yes",1,0)</f>
        <v>0</v>
      </c>
      <c r="N4559" s="108">
        <f>IF('Master Tables'!$M4559&gt;0,4,0)</f>
        <v>0</v>
      </c>
    </row>
    <row r="4560" spans="1:14">
      <c r="A4560" s="109"/>
      <c r="B4560" s="110"/>
      <c r="C4560" s="110"/>
      <c r="D4560" s="110"/>
      <c r="E4560" s="110"/>
      <c r="F4560" s="110"/>
      <c r="G4560" s="110"/>
      <c r="H4560" s="109"/>
      <c r="I4560" s="109"/>
      <c r="J4560" s="109"/>
      <c r="K4560" s="109"/>
      <c r="L4560" s="107" t="str">
        <f>IF(COUNTA('Master Tables'!$A4560:$C4560)=0,"",IF(COUNTA('Master Tables'!$D4560:$E4560,'Master Tables'!$I4560)=3,"Yes","No"))</f>
        <v/>
      </c>
      <c r="M4560" s="107">
        <f>COUNTA('Master Tables'!$D4560:$E4560,'Master Tables'!$I4560)+IF('Master Tables'!$J4560="Yes",1,0)</f>
        <v>0</v>
      </c>
      <c r="N4560" s="108">
        <f>IF('Master Tables'!$M4560&gt;0,4,0)</f>
        <v>0</v>
      </c>
    </row>
    <row r="4561" spans="1:14">
      <c r="A4561" s="109"/>
      <c r="B4561" s="110"/>
      <c r="C4561" s="110"/>
      <c r="D4561" s="110"/>
      <c r="E4561" s="110"/>
      <c r="F4561" s="110"/>
      <c r="G4561" s="110"/>
      <c r="H4561" s="109"/>
      <c r="I4561" s="109"/>
      <c r="J4561" s="109"/>
      <c r="K4561" s="109"/>
      <c r="L4561" s="107" t="str">
        <f>IF(COUNTA('Master Tables'!$A4561:$C4561)=0,"",IF(COUNTA('Master Tables'!$D4561:$E4561,'Master Tables'!$I4561)=3,"Yes","No"))</f>
        <v/>
      </c>
      <c r="M4561" s="107">
        <f>COUNTA('Master Tables'!$D4561:$E4561,'Master Tables'!$I4561)+IF('Master Tables'!$J4561="Yes",1,0)</f>
        <v>0</v>
      </c>
      <c r="N4561" s="108">
        <f>IF('Master Tables'!$M4561&gt;0,4,0)</f>
        <v>0</v>
      </c>
    </row>
    <row r="4562" spans="1:14">
      <c r="A4562" s="109"/>
      <c r="B4562" s="110"/>
      <c r="C4562" s="110"/>
      <c r="D4562" s="110"/>
      <c r="E4562" s="110"/>
      <c r="F4562" s="110"/>
      <c r="G4562" s="110"/>
      <c r="H4562" s="109"/>
      <c r="I4562" s="109"/>
      <c r="J4562" s="109"/>
      <c r="K4562" s="109"/>
      <c r="L4562" s="107" t="str">
        <f>IF(COUNTA('Master Tables'!$A4562:$C4562)=0,"",IF(COUNTA('Master Tables'!$D4562:$E4562,'Master Tables'!$I4562)=3,"Yes","No"))</f>
        <v/>
      </c>
      <c r="M4562" s="107">
        <f>COUNTA('Master Tables'!$D4562:$E4562,'Master Tables'!$I4562)+IF('Master Tables'!$J4562="Yes",1,0)</f>
        <v>0</v>
      </c>
      <c r="N4562" s="108">
        <f>IF('Master Tables'!$M4562&gt;0,4,0)</f>
        <v>0</v>
      </c>
    </row>
    <row r="4563" spans="1:14">
      <c r="A4563" s="109"/>
      <c r="B4563" s="110"/>
      <c r="C4563" s="110"/>
      <c r="D4563" s="110"/>
      <c r="E4563" s="110"/>
      <c r="F4563" s="110"/>
      <c r="G4563" s="110"/>
      <c r="H4563" s="109"/>
      <c r="I4563" s="109"/>
      <c r="J4563" s="109"/>
      <c r="K4563" s="109"/>
      <c r="L4563" s="107" t="str">
        <f>IF(COUNTA('Master Tables'!$A4563:$C4563)=0,"",IF(COUNTA('Master Tables'!$D4563:$E4563,'Master Tables'!$I4563)=3,"Yes","No"))</f>
        <v/>
      </c>
      <c r="M4563" s="107">
        <f>COUNTA('Master Tables'!$D4563:$E4563,'Master Tables'!$I4563)+IF('Master Tables'!$J4563="Yes",1,0)</f>
        <v>0</v>
      </c>
      <c r="N4563" s="108">
        <f>IF('Master Tables'!$M4563&gt;0,4,0)</f>
        <v>0</v>
      </c>
    </row>
    <row r="4564" spans="1:14">
      <c r="A4564" s="109"/>
      <c r="B4564" s="110"/>
      <c r="C4564" s="110"/>
      <c r="D4564" s="110"/>
      <c r="E4564" s="110"/>
      <c r="F4564" s="110"/>
      <c r="G4564" s="110"/>
      <c r="H4564" s="109"/>
      <c r="I4564" s="109"/>
      <c r="J4564" s="109"/>
      <c r="K4564" s="109"/>
      <c r="L4564" s="107" t="str">
        <f>IF(COUNTA('Master Tables'!$A4564:$C4564)=0,"",IF(COUNTA('Master Tables'!$D4564:$E4564,'Master Tables'!$I4564)=3,"Yes","No"))</f>
        <v/>
      </c>
      <c r="M4564" s="107">
        <f>COUNTA('Master Tables'!$D4564:$E4564,'Master Tables'!$I4564)+IF('Master Tables'!$J4564="Yes",1,0)</f>
        <v>0</v>
      </c>
      <c r="N4564" s="108">
        <f>IF('Master Tables'!$M4564&gt;0,4,0)</f>
        <v>0</v>
      </c>
    </row>
    <row r="4565" spans="1:14">
      <c r="A4565" s="109"/>
      <c r="B4565" s="110"/>
      <c r="C4565" s="110"/>
      <c r="D4565" s="110"/>
      <c r="E4565" s="110"/>
      <c r="F4565" s="110"/>
      <c r="G4565" s="110"/>
      <c r="H4565" s="109"/>
      <c r="I4565" s="109"/>
      <c r="J4565" s="109"/>
      <c r="K4565" s="109"/>
      <c r="L4565" s="107" t="str">
        <f>IF(COUNTA('Master Tables'!$A4565:$C4565)=0,"",IF(COUNTA('Master Tables'!$D4565:$E4565,'Master Tables'!$I4565)=3,"Yes","No"))</f>
        <v/>
      </c>
      <c r="M4565" s="107">
        <f>COUNTA('Master Tables'!$D4565:$E4565,'Master Tables'!$I4565)+IF('Master Tables'!$J4565="Yes",1,0)</f>
        <v>0</v>
      </c>
      <c r="N4565" s="108">
        <f>IF('Master Tables'!$M4565&gt;0,4,0)</f>
        <v>0</v>
      </c>
    </row>
    <row r="4566" spans="1:14">
      <c r="A4566" s="109"/>
      <c r="B4566" s="110"/>
      <c r="C4566" s="110"/>
      <c r="D4566" s="110"/>
      <c r="E4566" s="110"/>
      <c r="F4566" s="110"/>
      <c r="G4566" s="110"/>
      <c r="H4566" s="109"/>
      <c r="I4566" s="109"/>
      <c r="J4566" s="109"/>
      <c r="K4566" s="109"/>
      <c r="L4566" s="107" t="str">
        <f>IF(COUNTA('Master Tables'!$A4566:$C4566)=0,"",IF(COUNTA('Master Tables'!$D4566:$E4566,'Master Tables'!$I4566)=3,"Yes","No"))</f>
        <v/>
      </c>
      <c r="M4566" s="107">
        <f>COUNTA('Master Tables'!$D4566:$E4566,'Master Tables'!$I4566)+IF('Master Tables'!$J4566="Yes",1,0)</f>
        <v>0</v>
      </c>
      <c r="N4566" s="108">
        <f>IF('Master Tables'!$M4566&gt;0,4,0)</f>
        <v>0</v>
      </c>
    </row>
    <row r="4567" spans="1:14">
      <c r="A4567" s="109"/>
      <c r="B4567" s="110"/>
      <c r="C4567" s="110"/>
      <c r="D4567" s="110"/>
      <c r="E4567" s="110"/>
      <c r="F4567" s="110"/>
      <c r="G4567" s="110"/>
      <c r="H4567" s="109"/>
      <c r="I4567" s="109"/>
      <c r="J4567" s="109"/>
      <c r="K4567" s="109"/>
      <c r="L4567" s="107" t="str">
        <f>IF(COUNTA('Master Tables'!$A4567:$C4567)=0,"",IF(COUNTA('Master Tables'!$D4567:$E4567,'Master Tables'!$I4567)=3,"Yes","No"))</f>
        <v/>
      </c>
      <c r="M4567" s="107">
        <f>COUNTA('Master Tables'!$D4567:$E4567,'Master Tables'!$I4567)+IF('Master Tables'!$J4567="Yes",1,0)</f>
        <v>0</v>
      </c>
      <c r="N4567" s="108">
        <f>IF('Master Tables'!$M4567&gt;0,4,0)</f>
        <v>0</v>
      </c>
    </row>
    <row r="4568" spans="1:14">
      <c r="A4568" s="109"/>
      <c r="B4568" s="110"/>
      <c r="C4568" s="110"/>
      <c r="D4568" s="110"/>
      <c r="E4568" s="110"/>
      <c r="F4568" s="110"/>
      <c r="G4568" s="110"/>
      <c r="H4568" s="109"/>
      <c r="I4568" s="109"/>
      <c r="J4568" s="109"/>
      <c r="K4568" s="109"/>
      <c r="L4568" s="107" t="str">
        <f>IF(COUNTA('Master Tables'!$A4568:$C4568)=0,"",IF(COUNTA('Master Tables'!$D4568:$E4568,'Master Tables'!$I4568)=3,"Yes","No"))</f>
        <v/>
      </c>
      <c r="M4568" s="107">
        <f>COUNTA('Master Tables'!$D4568:$E4568,'Master Tables'!$I4568)+IF('Master Tables'!$J4568="Yes",1,0)</f>
        <v>0</v>
      </c>
      <c r="N4568" s="108">
        <f>IF('Master Tables'!$M4568&gt;0,4,0)</f>
        <v>0</v>
      </c>
    </row>
    <row r="4569" spans="1:14">
      <c r="A4569" s="109"/>
      <c r="B4569" s="110"/>
      <c r="C4569" s="110"/>
      <c r="D4569" s="110"/>
      <c r="E4569" s="110"/>
      <c r="F4569" s="110"/>
      <c r="G4569" s="110"/>
      <c r="H4569" s="109"/>
      <c r="I4569" s="109"/>
      <c r="J4569" s="109"/>
      <c r="K4569" s="109"/>
      <c r="L4569" s="107" t="str">
        <f>IF(COUNTA('Master Tables'!$A4569:$C4569)=0,"",IF(COUNTA('Master Tables'!$D4569:$E4569,'Master Tables'!$I4569)=3,"Yes","No"))</f>
        <v/>
      </c>
      <c r="M4569" s="107">
        <f>COUNTA('Master Tables'!$D4569:$E4569,'Master Tables'!$I4569)+IF('Master Tables'!$J4569="Yes",1,0)</f>
        <v>0</v>
      </c>
      <c r="N4569" s="108">
        <f>IF('Master Tables'!$M4569&gt;0,4,0)</f>
        <v>0</v>
      </c>
    </row>
    <row r="4570" spans="1:14">
      <c r="A4570" s="109"/>
      <c r="B4570" s="110"/>
      <c r="C4570" s="110"/>
      <c r="D4570" s="110"/>
      <c r="E4570" s="110"/>
      <c r="F4570" s="110"/>
      <c r="G4570" s="110"/>
      <c r="H4570" s="109"/>
      <c r="I4570" s="109"/>
      <c r="J4570" s="109"/>
      <c r="K4570" s="109"/>
      <c r="L4570" s="107" t="str">
        <f>IF(COUNTA('Master Tables'!$A4570:$C4570)=0,"",IF(COUNTA('Master Tables'!$D4570:$E4570,'Master Tables'!$I4570)=3,"Yes","No"))</f>
        <v/>
      </c>
      <c r="M4570" s="107">
        <f>COUNTA('Master Tables'!$D4570:$E4570,'Master Tables'!$I4570)+IF('Master Tables'!$J4570="Yes",1,0)</f>
        <v>0</v>
      </c>
      <c r="N4570" s="108">
        <f>IF('Master Tables'!$M4570&gt;0,4,0)</f>
        <v>0</v>
      </c>
    </row>
    <row r="4571" spans="1:14">
      <c r="A4571" s="109"/>
      <c r="B4571" s="110"/>
      <c r="C4571" s="110"/>
      <c r="D4571" s="110"/>
      <c r="E4571" s="110"/>
      <c r="F4571" s="110"/>
      <c r="G4571" s="110"/>
      <c r="H4571" s="109"/>
      <c r="I4571" s="109"/>
      <c r="J4571" s="109"/>
      <c r="K4571" s="109"/>
      <c r="L4571" s="107" t="str">
        <f>IF(COUNTA('Master Tables'!$A4571:$C4571)=0,"",IF(COUNTA('Master Tables'!$D4571:$E4571,'Master Tables'!$I4571)=3,"Yes","No"))</f>
        <v/>
      </c>
      <c r="M4571" s="107">
        <f>COUNTA('Master Tables'!$D4571:$E4571,'Master Tables'!$I4571)+IF('Master Tables'!$J4571="Yes",1,0)</f>
        <v>0</v>
      </c>
      <c r="N4571" s="108">
        <f>IF('Master Tables'!$M4571&gt;0,4,0)</f>
        <v>0</v>
      </c>
    </row>
    <row r="4572" spans="1:14">
      <c r="A4572" s="109"/>
      <c r="B4572" s="110"/>
      <c r="C4572" s="110"/>
      <c r="D4572" s="110"/>
      <c r="E4572" s="110"/>
      <c r="F4572" s="110"/>
      <c r="G4572" s="110"/>
      <c r="H4572" s="109"/>
      <c r="I4572" s="109"/>
      <c r="J4572" s="109"/>
      <c r="K4572" s="109"/>
      <c r="L4572" s="107" t="str">
        <f>IF(COUNTA('Master Tables'!$A4572:$C4572)=0,"",IF(COUNTA('Master Tables'!$D4572:$E4572,'Master Tables'!$I4572)=3,"Yes","No"))</f>
        <v/>
      </c>
      <c r="M4572" s="107">
        <f>COUNTA('Master Tables'!$D4572:$E4572,'Master Tables'!$I4572)+IF('Master Tables'!$J4572="Yes",1,0)</f>
        <v>0</v>
      </c>
      <c r="N4572" s="108">
        <f>IF('Master Tables'!$M4572&gt;0,4,0)</f>
        <v>0</v>
      </c>
    </row>
    <row r="4573" spans="1:14">
      <c r="A4573" s="109"/>
      <c r="B4573" s="110"/>
      <c r="C4573" s="110"/>
      <c r="D4573" s="110"/>
      <c r="E4573" s="110"/>
      <c r="F4573" s="110"/>
      <c r="G4573" s="110"/>
      <c r="H4573" s="109"/>
      <c r="I4573" s="109"/>
      <c r="J4573" s="109"/>
      <c r="K4573" s="109"/>
      <c r="L4573" s="107" t="str">
        <f>IF(COUNTA('Master Tables'!$A4573:$C4573)=0,"",IF(COUNTA('Master Tables'!$D4573:$E4573,'Master Tables'!$I4573)=3,"Yes","No"))</f>
        <v/>
      </c>
      <c r="M4573" s="107">
        <f>COUNTA('Master Tables'!$D4573:$E4573,'Master Tables'!$I4573)+IF('Master Tables'!$J4573="Yes",1,0)</f>
        <v>0</v>
      </c>
      <c r="N4573" s="108">
        <f>IF('Master Tables'!$M4573&gt;0,4,0)</f>
        <v>0</v>
      </c>
    </row>
    <row r="4574" spans="1:14">
      <c r="A4574" s="109"/>
      <c r="B4574" s="110"/>
      <c r="C4574" s="110"/>
      <c r="D4574" s="110"/>
      <c r="E4574" s="110"/>
      <c r="F4574" s="110"/>
      <c r="G4574" s="110"/>
      <c r="H4574" s="109"/>
      <c r="I4574" s="109"/>
      <c r="J4574" s="109"/>
      <c r="K4574" s="109"/>
      <c r="L4574" s="107" t="str">
        <f>IF(COUNTA('Master Tables'!$A4574:$C4574)=0,"",IF(COUNTA('Master Tables'!$D4574:$E4574,'Master Tables'!$I4574)=3,"Yes","No"))</f>
        <v/>
      </c>
      <c r="M4574" s="107">
        <f>COUNTA('Master Tables'!$D4574:$E4574,'Master Tables'!$I4574)+IF('Master Tables'!$J4574="Yes",1,0)</f>
        <v>0</v>
      </c>
      <c r="N4574" s="108">
        <f>IF('Master Tables'!$M4574&gt;0,4,0)</f>
        <v>0</v>
      </c>
    </row>
    <row r="4575" spans="1:14">
      <c r="A4575" s="109"/>
      <c r="B4575" s="110"/>
      <c r="C4575" s="110"/>
      <c r="D4575" s="110"/>
      <c r="E4575" s="110"/>
      <c r="F4575" s="110"/>
      <c r="G4575" s="110"/>
      <c r="H4575" s="109"/>
      <c r="I4575" s="109"/>
      <c r="J4575" s="109"/>
      <c r="K4575" s="109"/>
      <c r="L4575" s="107" t="str">
        <f>IF(COUNTA('Master Tables'!$A4575:$C4575)=0,"",IF(COUNTA('Master Tables'!$D4575:$E4575,'Master Tables'!$I4575)=3,"Yes","No"))</f>
        <v/>
      </c>
      <c r="M4575" s="107">
        <f>COUNTA('Master Tables'!$D4575:$E4575,'Master Tables'!$I4575)+IF('Master Tables'!$J4575="Yes",1,0)</f>
        <v>0</v>
      </c>
      <c r="N4575" s="108">
        <f>IF('Master Tables'!$M4575&gt;0,4,0)</f>
        <v>0</v>
      </c>
    </row>
    <row r="4576" spans="1:14">
      <c r="A4576" s="109"/>
      <c r="B4576" s="110"/>
      <c r="C4576" s="110"/>
      <c r="D4576" s="110"/>
      <c r="E4576" s="110"/>
      <c r="F4576" s="110"/>
      <c r="G4576" s="110"/>
      <c r="H4576" s="109"/>
      <c r="I4576" s="109"/>
      <c r="J4576" s="109"/>
      <c r="K4576" s="109"/>
      <c r="L4576" s="107" t="str">
        <f>IF(COUNTA('Master Tables'!$A4576:$C4576)=0,"",IF(COUNTA('Master Tables'!$D4576:$E4576,'Master Tables'!$I4576)=3,"Yes","No"))</f>
        <v/>
      </c>
      <c r="M4576" s="107">
        <f>COUNTA('Master Tables'!$D4576:$E4576,'Master Tables'!$I4576)+IF('Master Tables'!$J4576="Yes",1,0)</f>
        <v>0</v>
      </c>
      <c r="N4576" s="108">
        <f>IF('Master Tables'!$M4576&gt;0,4,0)</f>
        <v>0</v>
      </c>
    </row>
    <row r="4577" spans="1:14">
      <c r="A4577" s="109"/>
      <c r="B4577" s="110"/>
      <c r="C4577" s="110"/>
      <c r="D4577" s="110"/>
      <c r="E4577" s="110"/>
      <c r="F4577" s="110"/>
      <c r="G4577" s="110"/>
      <c r="H4577" s="109"/>
      <c r="I4577" s="109"/>
      <c r="J4577" s="109"/>
      <c r="K4577" s="109"/>
      <c r="L4577" s="107" t="str">
        <f>IF(COUNTA('Master Tables'!$A4577:$C4577)=0,"",IF(COUNTA('Master Tables'!$D4577:$E4577,'Master Tables'!$I4577)=3,"Yes","No"))</f>
        <v/>
      </c>
      <c r="M4577" s="107">
        <f>COUNTA('Master Tables'!$D4577:$E4577,'Master Tables'!$I4577)+IF('Master Tables'!$J4577="Yes",1,0)</f>
        <v>0</v>
      </c>
      <c r="N4577" s="108">
        <f>IF('Master Tables'!$M4577&gt;0,4,0)</f>
        <v>0</v>
      </c>
    </row>
    <row r="4578" spans="1:14">
      <c r="A4578" s="109"/>
      <c r="B4578" s="110"/>
      <c r="C4578" s="110"/>
      <c r="D4578" s="110"/>
      <c r="E4578" s="110"/>
      <c r="F4578" s="110"/>
      <c r="G4578" s="110"/>
      <c r="H4578" s="109"/>
      <c r="I4578" s="109"/>
      <c r="J4578" s="109"/>
      <c r="K4578" s="109"/>
      <c r="L4578" s="107" t="str">
        <f>IF(COUNTA('Master Tables'!$A4578:$C4578)=0,"",IF(COUNTA('Master Tables'!$D4578:$E4578,'Master Tables'!$I4578)=3,"Yes","No"))</f>
        <v/>
      </c>
      <c r="M4578" s="107">
        <f>COUNTA('Master Tables'!$D4578:$E4578,'Master Tables'!$I4578)+IF('Master Tables'!$J4578="Yes",1,0)</f>
        <v>0</v>
      </c>
      <c r="N4578" s="108">
        <f>IF('Master Tables'!$M4578&gt;0,4,0)</f>
        <v>0</v>
      </c>
    </row>
    <row r="4579" spans="1:14">
      <c r="A4579" s="109"/>
      <c r="B4579" s="110"/>
      <c r="C4579" s="110"/>
      <c r="D4579" s="110"/>
      <c r="E4579" s="110"/>
      <c r="F4579" s="110"/>
      <c r="G4579" s="110"/>
      <c r="H4579" s="109"/>
      <c r="I4579" s="109"/>
      <c r="J4579" s="109"/>
      <c r="K4579" s="109"/>
      <c r="L4579" s="107" t="str">
        <f>IF(COUNTA('Master Tables'!$A4579:$C4579)=0,"",IF(COUNTA('Master Tables'!$D4579:$E4579,'Master Tables'!$I4579)=3,"Yes","No"))</f>
        <v/>
      </c>
      <c r="M4579" s="107">
        <f>COUNTA('Master Tables'!$D4579:$E4579,'Master Tables'!$I4579)+IF('Master Tables'!$J4579="Yes",1,0)</f>
        <v>0</v>
      </c>
      <c r="N4579" s="108">
        <f>IF('Master Tables'!$M4579&gt;0,4,0)</f>
        <v>0</v>
      </c>
    </row>
    <row r="4580" spans="1:14">
      <c r="A4580" s="109"/>
      <c r="B4580" s="110"/>
      <c r="C4580" s="110"/>
      <c r="D4580" s="110"/>
      <c r="E4580" s="110"/>
      <c r="F4580" s="110"/>
      <c r="G4580" s="110"/>
      <c r="H4580" s="109"/>
      <c r="I4580" s="109"/>
      <c r="J4580" s="109"/>
      <c r="K4580" s="109"/>
      <c r="L4580" s="107" t="str">
        <f>IF(COUNTA('Master Tables'!$A4580:$C4580)=0,"",IF(COUNTA('Master Tables'!$D4580:$E4580,'Master Tables'!$I4580)=3,"Yes","No"))</f>
        <v/>
      </c>
      <c r="M4580" s="107">
        <f>COUNTA('Master Tables'!$D4580:$E4580,'Master Tables'!$I4580)+IF('Master Tables'!$J4580="Yes",1,0)</f>
        <v>0</v>
      </c>
      <c r="N4580" s="108">
        <f>IF('Master Tables'!$M4580&gt;0,4,0)</f>
        <v>0</v>
      </c>
    </row>
    <row r="4581" spans="1:14">
      <c r="A4581" s="109"/>
      <c r="B4581" s="110"/>
      <c r="C4581" s="110"/>
      <c r="D4581" s="110"/>
      <c r="E4581" s="110"/>
      <c r="F4581" s="110"/>
      <c r="G4581" s="110"/>
      <c r="H4581" s="109"/>
      <c r="I4581" s="109"/>
      <c r="J4581" s="109"/>
      <c r="K4581" s="109"/>
      <c r="L4581" s="107" t="str">
        <f>IF(COUNTA('Master Tables'!$A4581:$C4581)=0,"",IF(COUNTA('Master Tables'!$D4581:$E4581,'Master Tables'!$I4581)=3,"Yes","No"))</f>
        <v/>
      </c>
      <c r="M4581" s="107">
        <f>COUNTA('Master Tables'!$D4581:$E4581,'Master Tables'!$I4581)+IF('Master Tables'!$J4581="Yes",1,0)</f>
        <v>0</v>
      </c>
      <c r="N4581" s="108">
        <f>IF('Master Tables'!$M4581&gt;0,4,0)</f>
        <v>0</v>
      </c>
    </row>
    <row r="4582" spans="1:14">
      <c r="A4582" s="109"/>
      <c r="B4582" s="110"/>
      <c r="C4582" s="110"/>
      <c r="D4582" s="110"/>
      <c r="E4582" s="110"/>
      <c r="F4582" s="110"/>
      <c r="G4582" s="110"/>
      <c r="H4582" s="109"/>
      <c r="I4582" s="109"/>
      <c r="J4582" s="109"/>
      <c r="K4582" s="109"/>
      <c r="L4582" s="107" t="str">
        <f>IF(COUNTA('Master Tables'!$A4582:$C4582)=0,"",IF(COUNTA('Master Tables'!$D4582:$E4582,'Master Tables'!$I4582)=3,"Yes","No"))</f>
        <v/>
      </c>
      <c r="M4582" s="107">
        <f>COUNTA('Master Tables'!$D4582:$E4582,'Master Tables'!$I4582)+IF('Master Tables'!$J4582="Yes",1,0)</f>
        <v>0</v>
      </c>
      <c r="N4582" s="108">
        <f>IF('Master Tables'!$M4582&gt;0,4,0)</f>
        <v>0</v>
      </c>
    </row>
    <row r="4583" spans="1:14">
      <c r="A4583" s="109"/>
      <c r="B4583" s="110"/>
      <c r="C4583" s="110"/>
      <c r="D4583" s="110"/>
      <c r="E4583" s="110"/>
      <c r="F4583" s="110"/>
      <c r="G4583" s="110"/>
      <c r="H4583" s="109"/>
      <c r="I4583" s="109"/>
      <c r="J4583" s="109"/>
      <c r="K4583" s="109"/>
      <c r="L4583" s="107" t="str">
        <f>IF(COUNTA('Master Tables'!$A4583:$C4583)=0,"",IF(COUNTA('Master Tables'!$D4583:$E4583,'Master Tables'!$I4583)=3,"Yes","No"))</f>
        <v/>
      </c>
      <c r="M4583" s="107">
        <f>COUNTA('Master Tables'!$D4583:$E4583,'Master Tables'!$I4583)+IF('Master Tables'!$J4583="Yes",1,0)</f>
        <v>0</v>
      </c>
      <c r="N4583" s="108">
        <f>IF('Master Tables'!$M4583&gt;0,4,0)</f>
        <v>0</v>
      </c>
    </row>
    <row r="4584" spans="1:14">
      <c r="A4584" s="109"/>
      <c r="B4584" s="110"/>
      <c r="C4584" s="110"/>
      <c r="D4584" s="110"/>
      <c r="E4584" s="110"/>
      <c r="F4584" s="110"/>
      <c r="G4584" s="110"/>
      <c r="H4584" s="109"/>
      <c r="I4584" s="109"/>
      <c r="J4584" s="109"/>
      <c r="K4584" s="109"/>
      <c r="L4584" s="107" t="str">
        <f>IF(COUNTA('Master Tables'!$A4584:$C4584)=0,"",IF(COUNTA('Master Tables'!$D4584:$E4584,'Master Tables'!$I4584)=3,"Yes","No"))</f>
        <v/>
      </c>
      <c r="M4584" s="107">
        <f>COUNTA('Master Tables'!$D4584:$E4584,'Master Tables'!$I4584)+IF('Master Tables'!$J4584="Yes",1,0)</f>
        <v>0</v>
      </c>
      <c r="N4584" s="108">
        <f>IF('Master Tables'!$M4584&gt;0,4,0)</f>
        <v>0</v>
      </c>
    </row>
    <row r="4585" spans="1:14">
      <c r="A4585" s="109"/>
      <c r="B4585" s="110"/>
      <c r="C4585" s="110"/>
      <c r="D4585" s="110"/>
      <c r="E4585" s="110"/>
      <c r="F4585" s="110"/>
      <c r="G4585" s="110"/>
      <c r="H4585" s="109"/>
      <c r="I4585" s="109"/>
      <c r="J4585" s="109"/>
      <c r="K4585" s="109"/>
      <c r="L4585" s="107" t="str">
        <f>IF(COUNTA('Master Tables'!$A4585:$C4585)=0,"",IF(COUNTA('Master Tables'!$D4585:$E4585,'Master Tables'!$I4585)=3,"Yes","No"))</f>
        <v/>
      </c>
      <c r="M4585" s="107">
        <f>COUNTA('Master Tables'!$D4585:$E4585,'Master Tables'!$I4585)+IF('Master Tables'!$J4585="Yes",1,0)</f>
        <v>0</v>
      </c>
      <c r="N4585" s="108">
        <f>IF('Master Tables'!$M4585&gt;0,4,0)</f>
        <v>0</v>
      </c>
    </row>
    <row r="4586" spans="1:14">
      <c r="A4586" s="109"/>
      <c r="B4586" s="110"/>
      <c r="C4586" s="110"/>
      <c r="D4586" s="110"/>
      <c r="E4586" s="110"/>
      <c r="F4586" s="110"/>
      <c r="G4586" s="110"/>
      <c r="H4586" s="109"/>
      <c r="I4586" s="109"/>
      <c r="J4586" s="109"/>
      <c r="K4586" s="109"/>
      <c r="L4586" s="107" t="str">
        <f>IF(COUNTA('Master Tables'!$A4586:$C4586)=0,"",IF(COUNTA('Master Tables'!$D4586:$E4586,'Master Tables'!$I4586)=3,"Yes","No"))</f>
        <v/>
      </c>
      <c r="M4586" s="107">
        <f>COUNTA('Master Tables'!$D4586:$E4586,'Master Tables'!$I4586)+IF('Master Tables'!$J4586="Yes",1,0)</f>
        <v>0</v>
      </c>
      <c r="N4586" s="108">
        <f>IF('Master Tables'!$M4586&gt;0,4,0)</f>
        <v>0</v>
      </c>
    </row>
    <row r="4587" spans="1:14">
      <c r="A4587" s="109"/>
      <c r="B4587" s="110"/>
      <c r="C4587" s="110"/>
      <c r="D4587" s="110"/>
      <c r="E4587" s="110"/>
      <c r="F4587" s="110"/>
      <c r="G4587" s="110"/>
      <c r="H4587" s="109"/>
      <c r="I4587" s="109"/>
      <c r="J4587" s="109"/>
      <c r="K4587" s="109"/>
      <c r="L4587" s="107" t="str">
        <f>IF(COUNTA('Master Tables'!$A4587:$C4587)=0,"",IF(COUNTA('Master Tables'!$D4587:$E4587,'Master Tables'!$I4587)=3,"Yes","No"))</f>
        <v/>
      </c>
      <c r="M4587" s="107">
        <f>COUNTA('Master Tables'!$D4587:$E4587,'Master Tables'!$I4587)+IF('Master Tables'!$J4587="Yes",1,0)</f>
        <v>0</v>
      </c>
      <c r="N4587" s="108">
        <f>IF('Master Tables'!$M4587&gt;0,4,0)</f>
        <v>0</v>
      </c>
    </row>
    <row r="4588" spans="1:14">
      <c r="A4588" s="109"/>
      <c r="B4588" s="110"/>
      <c r="C4588" s="110"/>
      <c r="D4588" s="110"/>
      <c r="E4588" s="110"/>
      <c r="F4588" s="110"/>
      <c r="G4588" s="110"/>
      <c r="H4588" s="109"/>
      <c r="I4588" s="109"/>
      <c r="J4588" s="109"/>
      <c r="K4588" s="109"/>
      <c r="L4588" s="107" t="str">
        <f>IF(COUNTA('Master Tables'!$A4588:$C4588)=0,"",IF(COUNTA('Master Tables'!$D4588:$E4588,'Master Tables'!$I4588)=3,"Yes","No"))</f>
        <v/>
      </c>
      <c r="M4588" s="107">
        <f>COUNTA('Master Tables'!$D4588:$E4588,'Master Tables'!$I4588)+IF('Master Tables'!$J4588="Yes",1,0)</f>
        <v>0</v>
      </c>
      <c r="N4588" s="108">
        <f>IF('Master Tables'!$M4588&gt;0,4,0)</f>
        <v>0</v>
      </c>
    </row>
    <row r="4589" spans="1:14">
      <c r="A4589" s="109"/>
      <c r="B4589" s="110"/>
      <c r="C4589" s="110"/>
      <c r="D4589" s="110"/>
      <c r="E4589" s="110"/>
      <c r="F4589" s="110"/>
      <c r="G4589" s="110"/>
      <c r="H4589" s="109"/>
      <c r="I4589" s="109"/>
      <c r="J4589" s="109"/>
      <c r="K4589" s="109"/>
      <c r="L4589" s="107" t="str">
        <f>IF(COUNTA('Master Tables'!$A4589:$C4589)=0,"",IF(COUNTA('Master Tables'!$D4589:$E4589,'Master Tables'!$I4589)=3,"Yes","No"))</f>
        <v/>
      </c>
      <c r="M4589" s="107">
        <f>COUNTA('Master Tables'!$D4589:$E4589,'Master Tables'!$I4589)+IF('Master Tables'!$J4589="Yes",1,0)</f>
        <v>0</v>
      </c>
      <c r="N4589" s="108">
        <f>IF('Master Tables'!$M4589&gt;0,4,0)</f>
        <v>0</v>
      </c>
    </row>
    <row r="4590" spans="1:14">
      <c r="A4590" s="109"/>
      <c r="B4590" s="110"/>
      <c r="C4590" s="110"/>
      <c r="D4590" s="110"/>
      <c r="E4590" s="110"/>
      <c r="F4590" s="110"/>
      <c r="G4590" s="110"/>
      <c r="H4590" s="109"/>
      <c r="I4590" s="109"/>
      <c r="J4590" s="109"/>
      <c r="K4590" s="109"/>
      <c r="L4590" s="107" t="str">
        <f>IF(COUNTA('Master Tables'!$A4590:$C4590)=0,"",IF(COUNTA('Master Tables'!$D4590:$E4590,'Master Tables'!$I4590)=3,"Yes","No"))</f>
        <v/>
      </c>
      <c r="M4590" s="107">
        <f>COUNTA('Master Tables'!$D4590:$E4590,'Master Tables'!$I4590)+IF('Master Tables'!$J4590="Yes",1,0)</f>
        <v>0</v>
      </c>
      <c r="N4590" s="108">
        <f>IF('Master Tables'!$M4590&gt;0,4,0)</f>
        <v>0</v>
      </c>
    </row>
    <row r="4591" spans="1:14">
      <c r="A4591" s="109"/>
      <c r="B4591" s="110"/>
      <c r="C4591" s="110"/>
      <c r="D4591" s="110"/>
      <c r="E4591" s="110"/>
      <c r="F4591" s="110"/>
      <c r="G4591" s="110"/>
      <c r="H4591" s="109"/>
      <c r="I4591" s="109"/>
      <c r="J4591" s="109"/>
      <c r="K4591" s="109"/>
      <c r="L4591" s="107" t="str">
        <f>IF(COUNTA('Master Tables'!$A4591:$C4591)=0,"",IF(COUNTA('Master Tables'!$D4591:$E4591,'Master Tables'!$I4591)=3,"Yes","No"))</f>
        <v/>
      </c>
      <c r="M4591" s="107">
        <f>COUNTA('Master Tables'!$D4591:$E4591,'Master Tables'!$I4591)+IF('Master Tables'!$J4591="Yes",1,0)</f>
        <v>0</v>
      </c>
      <c r="N4591" s="108">
        <f>IF('Master Tables'!$M4591&gt;0,4,0)</f>
        <v>0</v>
      </c>
    </row>
    <row r="4592" spans="1:14">
      <c r="A4592" s="109"/>
      <c r="B4592" s="110"/>
      <c r="C4592" s="110"/>
      <c r="D4592" s="110"/>
      <c r="E4592" s="110"/>
      <c r="F4592" s="110"/>
      <c r="G4592" s="110"/>
      <c r="H4592" s="109"/>
      <c r="I4592" s="109"/>
      <c r="J4592" s="109"/>
      <c r="K4592" s="109"/>
      <c r="L4592" s="107" t="str">
        <f>IF(COUNTA('Master Tables'!$A4592:$C4592)=0,"",IF(COUNTA('Master Tables'!$D4592:$E4592,'Master Tables'!$I4592)=3,"Yes","No"))</f>
        <v/>
      </c>
      <c r="M4592" s="107">
        <f>COUNTA('Master Tables'!$D4592:$E4592,'Master Tables'!$I4592)+IF('Master Tables'!$J4592="Yes",1,0)</f>
        <v>0</v>
      </c>
      <c r="N4592" s="108">
        <f>IF('Master Tables'!$M4592&gt;0,4,0)</f>
        <v>0</v>
      </c>
    </row>
    <row r="4593" spans="1:14">
      <c r="A4593" s="109"/>
      <c r="B4593" s="110"/>
      <c r="C4593" s="110"/>
      <c r="D4593" s="110"/>
      <c r="E4593" s="110"/>
      <c r="F4593" s="110"/>
      <c r="G4593" s="110"/>
      <c r="H4593" s="109"/>
      <c r="I4593" s="109"/>
      <c r="J4593" s="109"/>
      <c r="K4593" s="109"/>
      <c r="L4593" s="107" t="str">
        <f>IF(COUNTA('Master Tables'!$A4593:$C4593)=0,"",IF(COUNTA('Master Tables'!$D4593:$E4593,'Master Tables'!$I4593)=3,"Yes","No"))</f>
        <v/>
      </c>
      <c r="M4593" s="107">
        <f>COUNTA('Master Tables'!$D4593:$E4593,'Master Tables'!$I4593)+IF('Master Tables'!$J4593="Yes",1,0)</f>
        <v>0</v>
      </c>
      <c r="N4593" s="108">
        <f>IF('Master Tables'!$M4593&gt;0,4,0)</f>
        <v>0</v>
      </c>
    </row>
    <row r="4594" spans="1:14">
      <c r="A4594" s="109"/>
      <c r="B4594" s="110"/>
      <c r="C4594" s="110"/>
      <c r="D4594" s="110"/>
      <c r="E4594" s="110"/>
      <c r="F4594" s="110"/>
      <c r="G4594" s="110"/>
      <c r="H4594" s="109"/>
      <c r="I4594" s="109"/>
      <c r="J4594" s="109"/>
      <c r="K4594" s="109"/>
      <c r="L4594" s="107" t="str">
        <f>IF(COUNTA('Master Tables'!$A4594:$C4594)=0,"",IF(COUNTA('Master Tables'!$D4594:$E4594,'Master Tables'!$I4594)=3,"Yes","No"))</f>
        <v/>
      </c>
      <c r="M4594" s="107">
        <f>COUNTA('Master Tables'!$D4594:$E4594,'Master Tables'!$I4594)+IF('Master Tables'!$J4594="Yes",1,0)</f>
        <v>0</v>
      </c>
      <c r="N4594" s="108">
        <f>IF('Master Tables'!$M4594&gt;0,4,0)</f>
        <v>0</v>
      </c>
    </row>
    <row r="4595" spans="1:14">
      <c r="A4595" s="109"/>
      <c r="B4595" s="110"/>
      <c r="C4595" s="110"/>
      <c r="D4595" s="110"/>
      <c r="E4595" s="110"/>
      <c r="F4595" s="110"/>
      <c r="G4595" s="110"/>
      <c r="H4595" s="109"/>
      <c r="I4595" s="109"/>
      <c r="J4595" s="109"/>
      <c r="K4595" s="109"/>
      <c r="L4595" s="107" t="str">
        <f>IF(COUNTA('Master Tables'!$A4595:$C4595)=0,"",IF(COUNTA('Master Tables'!$D4595:$E4595,'Master Tables'!$I4595)=3,"Yes","No"))</f>
        <v/>
      </c>
      <c r="M4595" s="107">
        <f>COUNTA('Master Tables'!$D4595:$E4595,'Master Tables'!$I4595)+IF('Master Tables'!$J4595="Yes",1,0)</f>
        <v>0</v>
      </c>
      <c r="N4595" s="108">
        <f>IF('Master Tables'!$M4595&gt;0,4,0)</f>
        <v>0</v>
      </c>
    </row>
    <row r="4596" spans="1:14">
      <c r="A4596" s="109"/>
      <c r="B4596" s="110"/>
      <c r="C4596" s="110"/>
      <c r="D4596" s="110"/>
      <c r="E4596" s="110"/>
      <c r="F4596" s="110"/>
      <c r="G4596" s="110"/>
      <c r="H4596" s="109"/>
      <c r="I4596" s="109"/>
      <c r="J4596" s="109"/>
      <c r="K4596" s="109"/>
      <c r="L4596" s="107" t="str">
        <f>IF(COUNTA('Master Tables'!$A4596:$C4596)=0,"",IF(COUNTA('Master Tables'!$D4596:$E4596,'Master Tables'!$I4596)=3,"Yes","No"))</f>
        <v/>
      </c>
      <c r="M4596" s="107">
        <f>COUNTA('Master Tables'!$D4596:$E4596,'Master Tables'!$I4596)+IF('Master Tables'!$J4596="Yes",1,0)</f>
        <v>0</v>
      </c>
      <c r="N4596" s="108">
        <f>IF('Master Tables'!$M4596&gt;0,4,0)</f>
        <v>0</v>
      </c>
    </row>
    <row r="4597" spans="1:14">
      <c r="A4597" s="109"/>
      <c r="B4597" s="110"/>
      <c r="C4597" s="110"/>
      <c r="D4597" s="110"/>
      <c r="E4597" s="110"/>
      <c r="F4597" s="110"/>
      <c r="G4597" s="110"/>
      <c r="H4597" s="109"/>
      <c r="I4597" s="109"/>
      <c r="J4597" s="109"/>
      <c r="K4597" s="109"/>
      <c r="L4597" s="107" t="str">
        <f>IF(COUNTA('Master Tables'!$A4597:$C4597)=0,"",IF(COUNTA('Master Tables'!$D4597:$E4597,'Master Tables'!$I4597)=3,"Yes","No"))</f>
        <v/>
      </c>
      <c r="M4597" s="107">
        <f>COUNTA('Master Tables'!$D4597:$E4597,'Master Tables'!$I4597)+IF('Master Tables'!$J4597="Yes",1,0)</f>
        <v>0</v>
      </c>
      <c r="N4597" s="108">
        <f>IF('Master Tables'!$M4597&gt;0,4,0)</f>
        <v>0</v>
      </c>
    </row>
    <row r="4598" spans="1:14">
      <c r="A4598" s="109"/>
      <c r="B4598" s="110"/>
      <c r="C4598" s="110"/>
      <c r="D4598" s="110"/>
      <c r="E4598" s="110"/>
      <c r="F4598" s="110"/>
      <c r="G4598" s="110"/>
      <c r="H4598" s="109"/>
      <c r="I4598" s="109"/>
      <c r="J4598" s="109"/>
      <c r="K4598" s="109"/>
      <c r="L4598" s="107" t="str">
        <f>IF(COUNTA('Master Tables'!$A4598:$C4598)=0,"",IF(COUNTA('Master Tables'!$D4598:$E4598,'Master Tables'!$I4598)=3,"Yes","No"))</f>
        <v/>
      </c>
      <c r="M4598" s="107">
        <f>COUNTA('Master Tables'!$D4598:$E4598,'Master Tables'!$I4598)+IF('Master Tables'!$J4598="Yes",1,0)</f>
        <v>0</v>
      </c>
      <c r="N4598" s="108">
        <f>IF('Master Tables'!$M4598&gt;0,4,0)</f>
        <v>0</v>
      </c>
    </row>
    <row r="4599" spans="1:14">
      <c r="A4599" s="109"/>
      <c r="B4599" s="110"/>
      <c r="C4599" s="110"/>
      <c r="D4599" s="110"/>
      <c r="E4599" s="110"/>
      <c r="F4599" s="110"/>
      <c r="G4599" s="110"/>
      <c r="H4599" s="109"/>
      <c r="I4599" s="109"/>
      <c r="J4599" s="109"/>
      <c r="K4599" s="109"/>
      <c r="L4599" s="107" t="str">
        <f>IF(COUNTA('Master Tables'!$A4599:$C4599)=0,"",IF(COUNTA('Master Tables'!$D4599:$E4599,'Master Tables'!$I4599)=3,"Yes","No"))</f>
        <v/>
      </c>
      <c r="M4599" s="107">
        <f>COUNTA('Master Tables'!$D4599:$E4599,'Master Tables'!$I4599)+IF('Master Tables'!$J4599="Yes",1,0)</f>
        <v>0</v>
      </c>
      <c r="N4599" s="108">
        <f>IF('Master Tables'!$M4599&gt;0,4,0)</f>
        <v>0</v>
      </c>
    </row>
    <row r="4600" spans="1:14">
      <c r="A4600" s="109"/>
      <c r="B4600" s="110"/>
      <c r="C4600" s="110"/>
      <c r="D4600" s="110"/>
      <c r="E4600" s="110"/>
      <c r="F4600" s="110"/>
      <c r="G4600" s="110"/>
      <c r="H4600" s="109"/>
      <c r="I4600" s="109"/>
      <c r="J4600" s="109"/>
      <c r="K4600" s="109"/>
      <c r="L4600" s="107" t="str">
        <f>IF(COUNTA('Master Tables'!$A4600:$C4600)=0,"",IF(COUNTA('Master Tables'!$D4600:$E4600,'Master Tables'!$I4600)=3,"Yes","No"))</f>
        <v/>
      </c>
      <c r="M4600" s="107">
        <f>COUNTA('Master Tables'!$D4600:$E4600,'Master Tables'!$I4600)+IF('Master Tables'!$J4600="Yes",1,0)</f>
        <v>0</v>
      </c>
      <c r="N4600" s="108">
        <f>IF('Master Tables'!$M4600&gt;0,4,0)</f>
        <v>0</v>
      </c>
    </row>
    <row r="4601" spans="1:14">
      <c r="A4601" s="109"/>
      <c r="B4601" s="110"/>
      <c r="C4601" s="110"/>
      <c r="D4601" s="110"/>
      <c r="E4601" s="110"/>
      <c r="F4601" s="110"/>
      <c r="G4601" s="110"/>
      <c r="H4601" s="109"/>
      <c r="I4601" s="109"/>
      <c r="J4601" s="109"/>
      <c r="K4601" s="109"/>
      <c r="L4601" s="107" t="str">
        <f>IF(COUNTA('Master Tables'!$A4601:$C4601)=0,"",IF(COUNTA('Master Tables'!$D4601:$E4601,'Master Tables'!$I4601)=3,"Yes","No"))</f>
        <v/>
      </c>
      <c r="M4601" s="107">
        <f>COUNTA('Master Tables'!$D4601:$E4601,'Master Tables'!$I4601)+IF('Master Tables'!$J4601="Yes",1,0)</f>
        <v>0</v>
      </c>
      <c r="N4601" s="108">
        <f>IF('Master Tables'!$M4601&gt;0,4,0)</f>
        <v>0</v>
      </c>
    </row>
    <row r="4602" spans="1:14">
      <c r="A4602" s="109"/>
      <c r="B4602" s="110"/>
      <c r="C4602" s="110"/>
      <c r="D4602" s="110"/>
      <c r="E4602" s="110"/>
      <c r="F4602" s="110"/>
      <c r="G4602" s="110"/>
      <c r="H4602" s="109"/>
      <c r="I4602" s="109"/>
      <c r="J4602" s="109"/>
      <c r="K4602" s="109"/>
      <c r="L4602" s="107" t="str">
        <f>IF(COUNTA('Master Tables'!$A4602:$C4602)=0,"",IF(COUNTA('Master Tables'!$D4602:$E4602,'Master Tables'!$I4602)=3,"Yes","No"))</f>
        <v/>
      </c>
      <c r="M4602" s="107">
        <f>COUNTA('Master Tables'!$D4602:$E4602,'Master Tables'!$I4602)+IF('Master Tables'!$J4602="Yes",1,0)</f>
        <v>0</v>
      </c>
      <c r="N4602" s="108">
        <f>IF('Master Tables'!$M4602&gt;0,4,0)</f>
        <v>0</v>
      </c>
    </row>
    <row r="4603" spans="1:14">
      <c r="A4603" s="109"/>
      <c r="B4603" s="110"/>
      <c r="C4603" s="110"/>
      <c r="D4603" s="110"/>
      <c r="E4603" s="110"/>
      <c r="F4603" s="110"/>
      <c r="G4603" s="110"/>
      <c r="H4603" s="109"/>
      <c r="I4603" s="109"/>
      <c r="J4603" s="109"/>
      <c r="K4603" s="109"/>
      <c r="L4603" s="107" t="str">
        <f>IF(COUNTA('Master Tables'!$A4603:$C4603)=0,"",IF(COUNTA('Master Tables'!$D4603:$E4603,'Master Tables'!$I4603)=3,"Yes","No"))</f>
        <v/>
      </c>
      <c r="M4603" s="107">
        <f>COUNTA('Master Tables'!$D4603:$E4603,'Master Tables'!$I4603)+IF('Master Tables'!$J4603="Yes",1,0)</f>
        <v>0</v>
      </c>
      <c r="N4603" s="108">
        <f>IF('Master Tables'!$M4603&gt;0,4,0)</f>
        <v>0</v>
      </c>
    </row>
    <row r="4604" spans="1:14">
      <c r="A4604" s="109"/>
      <c r="B4604" s="110"/>
      <c r="C4604" s="110"/>
      <c r="D4604" s="110"/>
      <c r="E4604" s="110"/>
      <c r="F4604" s="110"/>
      <c r="G4604" s="110"/>
      <c r="H4604" s="109"/>
      <c r="I4604" s="109"/>
      <c r="J4604" s="109"/>
      <c r="K4604" s="109"/>
      <c r="L4604" s="107" t="str">
        <f>IF(COUNTA('Master Tables'!$A4604:$C4604)=0,"",IF(COUNTA('Master Tables'!$D4604:$E4604,'Master Tables'!$I4604)=3,"Yes","No"))</f>
        <v/>
      </c>
      <c r="M4604" s="107">
        <f>COUNTA('Master Tables'!$D4604:$E4604,'Master Tables'!$I4604)+IF('Master Tables'!$J4604="Yes",1,0)</f>
        <v>0</v>
      </c>
      <c r="N4604" s="108">
        <f>IF('Master Tables'!$M4604&gt;0,4,0)</f>
        <v>0</v>
      </c>
    </row>
    <row r="4605" spans="1:14">
      <c r="A4605" s="109"/>
      <c r="B4605" s="110"/>
      <c r="C4605" s="110"/>
      <c r="D4605" s="110"/>
      <c r="E4605" s="110"/>
      <c r="F4605" s="110"/>
      <c r="G4605" s="110"/>
      <c r="H4605" s="109"/>
      <c r="I4605" s="109"/>
      <c r="J4605" s="109"/>
      <c r="K4605" s="109"/>
      <c r="L4605" s="107" t="str">
        <f>IF(COUNTA('Master Tables'!$A4605:$C4605)=0,"",IF(COUNTA('Master Tables'!$D4605:$E4605,'Master Tables'!$I4605)=3,"Yes","No"))</f>
        <v/>
      </c>
      <c r="M4605" s="107">
        <f>COUNTA('Master Tables'!$D4605:$E4605,'Master Tables'!$I4605)+IF('Master Tables'!$J4605="Yes",1,0)</f>
        <v>0</v>
      </c>
      <c r="N4605" s="108">
        <f>IF('Master Tables'!$M4605&gt;0,4,0)</f>
        <v>0</v>
      </c>
    </row>
    <row r="4606" spans="1:14">
      <c r="A4606" s="109"/>
      <c r="B4606" s="110"/>
      <c r="C4606" s="110"/>
      <c r="D4606" s="110"/>
      <c r="E4606" s="110"/>
      <c r="F4606" s="110"/>
      <c r="G4606" s="110"/>
      <c r="H4606" s="109"/>
      <c r="I4606" s="109"/>
      <c r="J4606" s="109"/>
      <c r="K4606" s="109"/>
      <c r="L4606" s="107" t="str">
        <f>IF(COUNTA('Master Tables'!$A4606:$C4606)=0,"",IF(COUNTA('Master Tables'!$D4606:$E4606,'Master Tables'!$I4606)=3,"Yes","No"))</f>
        <v/>
      </c>
      <c r="M4606" s="107">
        <f>COUNTA('Master Tables'!$D4606:$E4606,'Master Tables'!$I4606)+IF('Master Tables'!$J4606="Yes",1,0)</f>
        <v>0</v>
      </c>
      <c r="N4606" s="108">
        <f>IF('Master Tables'!$M4606&gt;0,4,0)</f>
        <v>0</v>
      </c>
    </row>
    <row r="4607" spans="1:14">
      <c r="A4607" s="109"/>
      <c r="B4607" s="110"/>
      <c r="C4607" s="110"/>
      <c r="D4607" s="110"/>
      <c r="E4607" s="110"/>
      <c r="F4607" s="110"/>
      <c r="G4607" s="110"/>
      <c r="H4607" s="109"/>
      <c r="I4607" s="109"/>
      <c r="J4607" s="109"/>
      <c r="K4607" s="109"/>
      <c r="L4607" s="107" t="str">
        <f>IF(COUNTA('Master Tables'!$A4607:$C4607)=0,"",IF(COUNTA('Master Tables'!$D4607:$E4607,'Master Tables'!$I4607)=3,"Yes","No"))</f>
        <v/>
      </c>
      <c r="M4607" s="107">
        <f>COUNTA('Master Tables'!$D4607:$E4607,'Master Tables'!$I4607)+IF('Master Tables'!$J4607="Yes",1,0)</f>
        <v>0</v>
      </c>
      <c r="N4607" s="108">
        <f>IF('Master Tables'!$M4607&gt;0,4,0)</f>
        <v>0</v>
      </c>
    </row>
    <row r="4608" spans="1:14">
      <c r="A4608" s="109"/>
      <c r="B4608" s="110"/>
      <c r="C4608" s="110"/>
      <c r="D4608" s="110"/>
      <c r="E4608" s="110"/>
      <c r="F4608" s="110"/>
      <c r="G4608" s="110"/>
      <c r="H4608" s="109"/>
      <c r="I4608" s="109"/>
      <c r="J4608" s="109"/>
      <c r="K4608" s="109"/>
      <c r="L4608" s="107" t="str">
        <f>IF(COUNTA('Master Tables'!$A4608:$C4608)=0,"",IF(COUNTA('Master Tables'!$D4608:$E4608,'Master Tables'!$I4608)=3,"Yes","No"))</f>
        <v/>
      </c>
      <c r="M4608" s="107">
        <f>COUNTA('Master Tables'!$D4608:$E4608,'Master Tables'!$I4608)+IF('Master Tables'!$J4608="Yes",1,0)</f>
        <v>0</v>
      </c>
      <c r="N4608" s="108">
        <f>IF('Master Tables'!$M4608&gt;0,4,0)</f>
        <v>0</v>
      </c>
    </row>
    <row r="4609" spans="1:14">
      <c r="A4609" s="109"/>
      <c r="B4609" s="110"/>
      <c r="C4609" s="110"/>
      <c r="D4609" s="110"/>
      <c r="E4609" s="110"/>
      <c r="F4609" s="110"/>
      <c r="G4609" s="110"/>
      <c r="H4609" s="109"/>
      <c r="I4609" s="109"/>
      <c r="J4609" s="109"/>
      <c r="K4609" s="109"/>
      <c r="L4609" s="107" t="str">
        <f>IF(COUNTA('Master Tables'!$A4609:$C4609)=0,"",IF(COUNTA('Master Tables'!$D4609:$E4609,'Master Tables'!$I4609)=3,"Yes","No"))</f>
        <v/>
      </c>
      <c r="M4609" s="107">
        <f>COUNTA('Master Tables'!$D4609:$E4609,'Master Tables'!$I4609)+IF('Master Tables'!$J4609="Yes",1,0)</f>
        <v>0</v>
      </c>
      <c r="N4609" s="108">
        <f>IF('Master Tables'!$M4609&gt;0,4,0)</f>
        <v>0</v>
      </c>
    </row>
    <row r="4610" spans="1:14">
      <c r="A4610" s="109"/>
      <c r="B4610" s="110"/>
      <c r="C4610" s="110"/>
      <c r="D4610" s="110"/>
      <c r="E4610" s="110"/>
      <c r="F4610" s="110"/>
      <c r="G4610" s="110"/>
      <c r="H4610" s="109"/>
      <c r="I4610" s="109"/>
      <c r="J4610" s="109"/>
      <c r="K4610" s="109"/>
      <c r="L4610" s="107" t="str">
        <f>IF(COUNTA('Master Tables'!$A4610:$C4610)=0,"",IF(COUNTA('Master Tables'!$D4610:$E4610,'Master Tables'!$I4610)=3,"Yes","No"))</f>
        <v/>
      </c>
      <c r="M4610" s="107">
        <f>COUNTA('Master Tables'!$D4610:$E4610,'Master Tables'!$I4610)+IF('Master Tables'!$J4610="Yes",1,0)</f>
        <v>0</v>
      </c>
      <c r="N4610" s="108">
        <f>IF('Master Tables'!$M4610&gt;0,4,0)</f>
        <v>0</v>
      </c>
    </row>
    <row r="4611" spans="1:14">
      <c r="A4611" s="109"/>
      <c r="B4611" s="110"/>
      <c r="C4611" s="110"/>
      <c r="D4611" s="110"/>
      <c r="E4611" s="110"/>
      <c r="F4611" s="110"/>
      <c r="G4611" s="110"/>
      <c r="H4611" s="109"/>
      <c r="I4611" s="109"/>
      <c r="J4611" s="109"/>
      <c r="K4611" s="109"/>
      <c r="L4611" s="107" t="str">
        <f>IF(COUNTA('Master Tables'!$A4611:$C4611)=0,"",IF(COUNTA('Master Tables'!$D4611:$E4611,'Master Tables'!$I4611)=3,"Yes","No"))</f>
        <v/>
      </c>
      <c r="M4611" s="107">
        <f>COUNTA('Master Tables'!$D4611:$E4611,'Master Tables'!$I4611)+IF('Master Tables'!$J4611="Yes",1,0)</f>
        <v>0</v>
      </c>
      <c r="N4611" s="108">
        <f>IF('Master Tables'!$M4611&gt;0,4,0)</f>
        <v>0</v>
      </c>
    </row>
    <row r="4612" spans="1:14">
      <c r="A4612" s="109"/>
      <c r="B4612" s="110"/>
      <c r="C4612" s="110"/>
      <c r="D4612" s="110"/>
      <c r="E4612" s="110"/>
      <c r="F4612" s="110"/>
      <c r="G4612" s="110"/>
      <c r="H4612" s="109"/>
      <c r="I4612" s="109"/>
      <c r="J4612" s="109"/>
      <c r="K4612" s="109"/>
      <c r="L4612" s="107" t="str">
        <f>IF(COUNTA('Master Tables'!$A4612:$C4612)=0,"",IF(COUNTA('Master Tables'!$D4612:$E4612,'Master Tables'!$I4612)=3,"Yes","No"))</f>
        <v/>
      </c>
      <c r="M4612" s="107">
        <f>COUNTA('Master Tables'!$D4612:$E4612,'Master Tables'!$I4612)+IF('Master Tables'!$J4612="Yes",1,0)</f>
        <v>0</v>
      </c>
      <c r="N4612" s="108">
        <f>IF('Master Tables'!$M4612&gt;0,4,0)</f>
        <v>0</v>
      </c>
    </row>
    <row r="4613" spans="1:14">
      <c r="A4613" s="109"/>
      <c r="B4613" s="110"/>
      <c r="C4613" s="110"/>
      <c r="D4613" s="110"/>
      <c r="E4613" s="110"/>
      <c r="F4613" s="110"/>
      <c r="G4613" s="110"/>
      <c r="H4613" s="109"/>
      <c r="I4613" s="109"/>
      <c r="J4613" s="109"/>
      <c r="K4613" s="109"/>
      <c r="L4613" s="107" t="str">
        <f>IF(COUNTA('Master Tables'!$A4613:$C4613)=0,"",IF(COUNTA('Master Tables'!$D4613:$E4613,'Master Tables'!$I4613)=3,"Yes","No"))</f>
        <v/>
      </c>
      <c r="M4613" s="107">
        <f>COUNTA('Master Tables'!$D4613:$E4613,'Master Tables'!$I4613)+IF('Master Tables'!$J4613="Yes",1,0)</f>
        <v>0</v>
      </c>
      <c r="N4613" s="108">
        <f>IF('Master Tables'!$M4613&gt;0,4,0)</f>
        <v>0</v>
      </c>
    </row>
    <row r="4614" spans="1:14">
      <c r="A4614" s="109"/>
      <c r="B4614" s="110"/>
      <c r="C4614" s="110"/>
      <c r="D4614" s="110"/>
      <c r="E4614" s="110"/>
      <c r="F4614" s="110"/>
      <c r="G4614" s="110"/>
      <c r="H4614" s="109"/>
      <c r="I4614" s="109"/>
      <c r="J4614" s="109"/>
      <c r="K4614" s="109"/>
      <c r="L4614" s="107" t="str">
        <f>IF(COUNTA('Master Tables'!$A4614:$C4614)=0,"",IF(COUNTA('Master Tables'!$D4614:$E4614,'Master Tables'!$I4614)=3,"Yes","No"))</f>
        <v/>
      </c>
      <c r="M4614" s="107">
        <f>COUNTA('Master Tables'!$D4614:$E4614,'Master Tables'!$I4614)+IF('Master Tables'!$J4614="Yes",1,0)</f>
        <v>0</v>
      </c>
      <c r="N4614" s="108">
        <f>IF('Master Tables'!$M4614&gt;0,4,0)</f>
        <v>0</v>
      </c>
    </row>
    <row r="4615" spans="1:14">
      <c r="A4615" s="109"/>
      <c r="B4615" s="110"/>
      <c r="C4615" s="110"/>
      <c r="D4615" s="110"/>
      <c r="E4615" s="110"/>
      <c r="F4615" s="110"/>
      <c r="G4615" s="110"/>
      <c r="H4615" s="109"/>
      <c r="I4615" s="109"/>
      <c r="J4615" s="109"/>
      <c r="K4615" s="109"/>
      <c r="L4615" s="107" t="str">
        <f>IF(COUNTA('Master Tables'!$A4615:$C4615)=0,"",IF(COUNTA('Master Tables'!$D4615:$E4615,'Master Tables'!$I4615)=3,"Yes","No"))</f>
        <v/>
      </c>
      <c r="M4615" s="107">
        <f>COUNTA('Master Tables'!$D4615:$E4615,'Master Tables'!$I4615)+IF('Master Tables'!$J4615="Yes",1,0)</f>
        <v>0</v>
      </c>
      <c r="N4615" s="108">
        <f>IF('Master Tables'!$M4615&gt;0,4,0)</f>
        <v>0</v>
      </c>
    </row>
    <row r="4616" spans="1:14">
      <c r="A4616" s="109"/>
      <c r="B4616" s="110"/>
      <c r="C4616" s="110"/>
      <c r="D4616" s="110"/>
      <c r="E4616" s="110"/>
      <c r="F4616" s="110"/>
      <c r="G4616" s="110"/>
      <c r="H4616" s="109"/>
      <c r="I4616" s="109"/>
      <c r="J4616" s="109"/>
      <c r="K4616" s="109"/>
      <c r="L4616" s="107" t="str">
        <f>IF(COUNTA('Master Tables'!$A4616:$C4616)=0,"",IF(COUNTA('Master Tables'!$D4616:$E4616,'Master Tables'!$I4616)=3,"Yes","No"))</f>
        <v/>
      </c>
      <c r="M4616" s="107">
        <f>COUNTA('Master Tables'!$D4616:$E4616,'Master Tables'!$I4616)+IF('Master Tables'!$J4616="Yes",1,0)</f>
        <v>0</v>
      </c>
      <c r="N4616" s="108">
        <f>IF('Master Tables'!$M4616&gt;0,4,0)</f>
        <v>0</v>
      </c>
    </row>
    <row r="4617" spans="1:14">
      <c r="A4617" s="109"/>
      <c r="B4617" s="110"/>
      <c r="C4617" s="110"/>
      <c r="D4617" s="110"/>
      <c r="E4617" s="110"/>
      <c r="F4617" s="110"/>
      <c r="G4617" s="110"/>
      <c r="H4617" s="109"/>
      <c r="I4617" s="109"/>
      <c r="J4617" s="109"/>
      <c r="K4617" s="109"/>
      <c r="L4617" s="107" t="str">
        <f>IF(COUNTA('Master Tables'!$A4617:$C4617)=0,"",IF(COUNTA('Master Tables'!$D4617:$E4617,'Master Tables'!$I4617)=3,"Yes","No"))</f>
        <v/>
      </c>
      <c r="M4617" s="107">
        <f>COUNTA('Master Tables'!$D4617:$E4617,'Master Tables'!$I4617)+IF('Master Tables'!$J4617="Yes",1,0)</f>
        <v>0</v>
      </c>
      <c r="N4617" s="108">
        <f>IF('Master Tables'!$M4617&gt;0,4,0)</f>
        <v>0</v>
      </c>
    </row>
    <row r="4618" spans="1:14">
      <c r="A4618" s="109"/>
      <c r="B4618" s="110"/>
      <c r="C4618" s="110"/>
      <c r="D4618" s="110"/>
      <c r="E4618" s="110"/>
      <c r="F4618" s="110"/>
      <c r="G4618" s="110"/>
      <c r="H4618" s="109"/>
      <c r="I4618" s="109"/>
      <c r="J4618" s="109"/>
      <c r="K4618" s="109"/>
      <c r="L4618" s="107" t="str">
        <f>IF(COUNTA('Master Tables'!$A4618:$C4618)=0,"",IF(COUNTA('Master Tables'!$D4618:$E4618,'Master Tables'!$I4618)=3,"Yes","No"))</f>
        <v/>
      </c>
      <c r="M4618" s="107">
        <f>COUNTA('Master Tables'!$D4618:$E4618,'Master Tables'!$I4618)+IF('Master Tables'!$J4618="Yes",1,0)</f>
        <v>0</v>
      </c>
      <c r="N4618" s="108">
        <f>IF('Master Tables'!$M4618&gt;0,4,0)</f>
        <v>0</v>
      </c>
    </row>
    <row r="4619" spans="1:14">
      <c r="A4619" s="109"/>
      <c r="B4619" s="110"/>
      <c r="C4619" s="110"/>
      <c r="D4619" s="110"/>
      <c r="E4619" s="110"/>
      <c r="F4619" s="110"/>
      <c r="G4619" s="110"/>
      <c r="H4619" s="109"/>
      <c r="I4619" s="109"/>
      <c r="J4619" s="109"/>
      <c r="K4619" s="109"/>
      <c r="L4619" s="107" t="str">
        <f>IF(COUNTA('Master Tables'!$A4619:$C4619)=0,"",IF(COUNTA('Master Tables'!$D4619:$E4619,'Master Tables'!$I4619)=3,"Yes","No"))</f>
        <v/>
      </c>
      <c r="M4619" s="107">
        <f>COUNTA('Master Tables'!$D4619:$E4619,'Master Tables'!$I4619)+IF('Master Tables'!$J4619="Yes",1,0)</f>
        <v>0</v>
      </c>
      <c r="N4619" s="108">
        <f>IF('Master Tables'!$M4619&gt;0,4,0)</f>
        <v>0</v>
      </c>
    </row>
    <row r="4620" spans="1:14">
      <c r="A4620" s="109"/>
      <c r="B4620" s="110"/>
      <c r="C4620" s="110"/>
      <c r="D4620" s="110"/>
      <c r="E4620" s="110"/>
      <c r="F4620" s="110"/>
      <c r="G4620" s="110"/>
      <c r="H4620" s="109"/>
      <c r="I4620" s="109"/>
      <c r="J4620" s="109"/>
      <c r="K4620" s="109"/>
      <c r="L4620" s="107" t="str">
        <f>IF(COUNTA('Master Tables'!$A4620:$C4620)=0,"",IF(COUNTA('Master Tables'!$D4620:$E4620,'Master Tables'!$I4620)=3,"Yes","No"))</f>
        <v/>
      </c>
      <c r="M4620" s="107">
        <f>COUNTA('Master Tables'!$D4620:$E4620,'Master Tables'!$I4620)+IF('Master Tables'!$J4620="Yes",1,0)</f>
        <v>0</v>
      </c>
      <c r="N4620" s="108">
        <f>IF('Master Tables'!$M4620&gt;0,4,0)</f>
        <v>0</v>
      </c>
    </row>
    <row r="4621" spans="1:14">
      <c r="A4621" s="109"/>
      <c r="B4621" s="110"/>
      <c r="C4621" s="110"/>
      <c r="D4621" s="110"/>
      <c r="E4621" s="110"/>
      <c r="F4621" s="110"/>
      <c r="G4621" s="110"/>
      <c r="H4621" s="109"/>
      <c r="I4621" s="109"/>
      <c r="J4621" s="109"/>
      <c r="K4621" s="109"/>
      <c r="L4621" s="107" t="str">
        <f>IF(COUNTA('Master Tables'!$A4621:$C4621)=0,"",IF(COUNTA('Master Tables'!$D4621:$E4621,'Master Tables'!$I4621)=3,"Yes","No"))</f>
        <v/>
      </c>
      <c r="M4621" s="107">
        <f>COUNTA('Master Tables'!$D4621:$E4621,'Master Tables'!$I4621)+IF('Master Tables'!$J4621="Yes",1,0)</f>
        <v>0</v>
      </c>
      <c r="N4621" s="108">
        <f>IF('Master Tables'!$M4621&gt;0,4,0)</f>
        <v>0</v>
      </c>
    </row>
    <row r="4622" spans="1:14">
      <c r="A4622" s="109"/>
      <c r="B4622" s="110"/>
      <c r="C4622" s="110"/>
      <c r="D4622" s="110"/>
      <c r="E4622" s="110"/>
      <c r="F4622" s="110"/>
      <c r="G4622" s="110"/>
      <c r="H4622" s="109"/>
      <c r="I4622" s="109"/>
      <c r="J4622" s="109"/>
      <c r="K4622" s="109"/>
      <c r="L4622" s="107" t="str">
        <f>IF(COUNTA('Master Tables'!$A4622:$C4622)=0,"",IF(COUNTA('Master Tables'!$D4622:$E4622,'Master Tables'!$I4622)=3,"Yes","No"))</f>
        <v/>
      </c>
      <c r="M4622" s="107">
        <f>COUNTA('Master Tables'!$D4622:$E4622,'Master Tables'!$I4622)+IF('Master Tables'!$J4622="Yes",1,0)</f>
        <v>0</v>
      </c>
      <c r="N4622" s="108">
        <f>IF('Master Tables'!$M4622&gt;0,4,0)</f>
        <v>0</v>
      </c>
    </row>
    <row r="4623" spans="1:14">
      <c r="A4623" s="109"/>
      <c r="B4623" s="110"/>
      <c r="C4623" s="110"/>
      <c r="D4623" s="110"/>
      <c r="E4623" s="110"/>
      <c r="F4623" s="110"/>
      <c r="G4623" s="110"/>
      <c r="H4623" s="109"/>
      <c r="I4623" s="109"/>
      <c r="J4623" s="109"/>
      <c r="K4623" s="109"/>
      <c r="L4623" s="107" t="str">
        <f>IF(COUNTA('Master Tables'!$A4623:$C4623)=0,"",IF(COUNTA('Master Tables'!$D4623:$E4623,'Master Tables'!$I4623)=3,"Yes","No"))</f>
        <v/>
      </c>
      <c r="M4623" s="107">
        <f>COUNTA('Master Tables'!$D4623:$E4623,'Master Tables'!$I4623)+IF('Master Tables'!$J4623="Yes",1,0)</f>
        <v>0</v>
      </c>
      <c r="N4623" s="108">
        <f>IF('Master Tables'!$M4623&gt;0,4,0)</f>
        <v>0</v>
      </c>
    </row>
    <row r="4624" spans="1:14">
      <c r="A4624" s="109"/>
      <c r="B4624" s="110"/>
      <c r="C4624" s="110"/>
      <c r="D4624" s="110"/>
      <c r="E4624" s="110"/>
      <c r="F4624" s="110"/>
      <c r="G4624" s="110"/>
      <c r="H4624" s="109"/>
      <c r="I4624" s="109"/>
      <c r="J4624" s="109"/>
      <c r="K4624" s="109"/>
      <c r="L4624" s="107" t="str">
        <f>IF(COUNTA('Master Tables'!$A4624:$C4624)=0,"",IF(COUNTA('Master Tables'!$D4624:$E4624,'Master Tables'!$I4624)=3,"Yes","No"))</f>
        <v/>
      </c>
      <c r="M4624" s="107">
        <f>COUNTA('Master Tables'!$D4624:$E4624,'Master Tables'!$I4624)+IF('Master Tables'!$J4624="Yes",1,0)</f>
        <v>0</v>
      </c>
      <c r="N4624" s="108">
        <f>IF('Master Tables'!$M4624&gt;0,4,0)</f>
        <v>0</v>
      </c>
    </row>
    <row r="4625" spans="1:14">
      <c r="A4625" s="109"/>
      <c r="B4625" s="110"/>
      <c r="C4625" s="110"/>
      <c r="D4625" s="110"/>
      <c r="E4625" s="110"/>
      <c r="F4625" s="110"/>
      <c r="G4625" s="110"/>
      <c r="H4625" s="109"/>
      <c r="I4625" s="109"/>
      <c r="J4625" s="109"/>
      <c r="K4625" s="109"/>
      <c r="L4625" s="107" t="str">
        <f>IF(COUNTA('Master Tables'!$A4625:$C4625)=0,"",IF(COUNTA('Master Tables'!$D4625:$E4625,'Master Tables'!$I4625)=3,"Yes","No"))</f>
        <v/>
      </c>
      <c r="M4625" s="107">
        <f>COUNTA('Master Tables'!$D4625:$E4625,'Master Tables'!$I4625)+IF('Master Tables'!$J4625="Yes",1,0)</f>
        <v>0</v>
      </c>
      <c r="N4625" s="108">
        <f>IF('Master Tables'!$M4625&gt;0,4,0)</f>
        <v>0</v>
      </c>
    </row>
    <row r="4626" spans="1:14">
      <c r="A4626" s="109"/>
      <c r="B4626" s="110"/>
      <c r="C4626" s="110"/>
      <c r="D4626" s="110"/>
      <c r="E4626" s="110"/>
      <c r="F4626" s="110"/>
      <c r="G4626" s="110"/>
      <c r="H4626" s="109"/>
      <c r="I4626" s="109"/>
      <c r="J4626" s="109"/>
      <c r="K4626" s="109"/>
      <c r="L4626" s="107" t="str">
        <f>IF(COUNTA('Master Tables'!$A4626:$C4626)=0,"",IF(COUNTA('Master Tables'!$D4626:$E4626,'Master Tables'!$I4626)=3,"Yes","No"))</f>
        <v/>
      </c>
      <c r="M4626" s="107">
        <f>COUNTA('Master Tables'!$D4626:$E4626,'Master Tables'!$I4626)+IF('Master Tables'!$J4626="Yes",1,0)</f>
        <v>0</v>
      </c>
      <c r="N4626" s="108">
        <f>IF('Master Tables'!$M4626&gt;0,4,0)</f>
        <v>0</v>
      </c>
    </row>
    <row r="4627" spans="1:14">
      <c r="A4627" s="109"/>
      <c r="B4627" s="110"/>
      <c r="C4627" s="110"/>
      <c r="D4627" s="110"/>
      <c r="E4627" s="110"/>
      <c r="F4627" s="110"/>
      <c r="G4627" s="110"/>
      <c r="H4627" s="109"/>
      <c r="I4627" s="109"/>
      <c r="J4627" s="109"/>
      <c r="K4627" s="109"/>
      <c r="L4627" s="107" t="str">
        <f>IF(COUNTA('Master Tables'!$A4627:$C4627)=0,"",IF(COUNTA('Master Tables'!$D4627:$E4627,'Master Tables'!$I4627)=3,"Yes","No"))</f>
        <v/>
      </c>
      <c r="M4627" s="107">
        <f>COUNTA('Master Tables'!$D4627:$E4627,'Master Tables'!$I4627)+IF('Master Tables'!$J4627="Yes",1,0)</f>
        <v>0</v>
      </c>
      <c r="N4627" s="108">
        <f>IF('Master Tables'!$M4627&gt;0,4,0)</f>
        <v>0</v>
      </c>
    </row>
    <row r="4628" spans="1:14">
      <c r="A4628" s="109"/>
      <c r="B4628" s="110"/>
      <c r="C4628" s="110"/>
      <c r="D4628" s="110"/>
      <c r="E4628" s="110"/>
      <c r="F4628" s="110"/>
      <c r="G4628" s="110"/>
      <c r="H4628" s="109"/>
      <c r="I4628" s="109"/>
      <c r="J4628" s="109"/>
      <c r="K4628" s="109"/>
      <c r="L4628" s="107" t="str">
        <f>IF(COUNTA('Master Tables'!$A4628:$C4628)=0,"",IF(COUNTA('Master Tables'!$D4628:$E4628,'Master Tables'!$I4628)=3,"Yes","No"))</f>
        <v/>
      </c>
      <c r="M4628" s="107">
        <f>COUNTA('Master Tables'!$D4628:$E4628,'Master Tables'!$I4628)+IF('Master Tables'!$J4628="Yes",1,0)</f>
        <v>0</v>
      </c>
      <c r="N4628" s="108">
        <f>IF('Master Tables'!$M4628&gt;0,4,0)</f>
        <v>0</v>
      </c>
    </row>
    <row r="4629" spans="1:14">
      <c r="A4629" s="109"/>
      <c r="B4629" s="110"/>
      <c r="C4629" s="110"/>
      <c r="D4629" s="110"/>
      <c r="E4629" s="110"/>
      <c r="F4629" s="110"/>
      <c r="G4629" s="110"/>
      <c r="H4629" s="109"/>
      <c r="I4629" s="109"/>
      <c r="J4629" s="109"/>
      <c r="K4629" s="109"/>
      <c r="L4629" s="107" t="str">
        <f>IF(COUNTA('Master Tables'!$A4629:$C4629)=0,"",IF(COUNTA('Master Tables'!$D4629:$E4629,'Master Tables'!$I4629)=3,"Yes","No"))</f>
        <v/>
      </c>
      <c r="M4629" s="107">
        <f>COUNTA('Master Tables'!$D4629:$E4629,'Master Tables'!$I4629)+IF('Master Tables'!$J4629="Yes",1,0)</f>
        <v>0</v>
      </c>
      <c r="N4629" s="108">
        <f>IF('Master Tables'!$M4629&gt;0,4,0)</f>
        <v>0</v>
      </c>
    </row>
    <row r="4630" spans="1:14">
      <c r="A4630" s="109"/>
      <c r="B4630" s="110"/>
      <c r="C4630" s="110"/>
      <c r="D4630" s="110"/>
      <c r="E4630" s="110"/>
      <c r="F4630" s="110"/>
      <c r="G4630" s="110"/>
      <c r="H4630" s="109"/>
      <c r="I4630" s="109"/>
      <c r="J4630" s="109"/>
      <c r="K4630" s="109"/>
      <c r="L4630" s="107" t="str">
        <f>IF(COUNTA('Master Tables'!$A4630:$C4630)=0,"",IF(COUNTA('Master Tables'!$D4630:$E4630,'Master Tables'!$I4630)=3,"Yes","No"))</f>
        <v/>
      </c>
      <c r="M4630" s="107">
        <f>COUNTA('Master Tables'!$D4630:$E4630,'Master Tables'!$I4630)+IF('Master Tables'!$J4630="Yes",1,0)</f>
        <v>0</v>
      </c>
      <c r="N4630" s="108">
        <f>IF('Master Tables'!$M4630&gt;0,4,0)</f>
        <v>0</v>
      </c>
    </row>
    <row r="4631" spans="1:14">
      <c r="A4631" s="109"/>
      <c r="B4631" s="110"/>
      <c r="C4631" s="110"/>
      <c r="D4631" s="110"/>
      <c r="E4631" s="110"/>
      <c r="F4631" s="110"/>
      <c r="G4631" s="110"/>
      <c r="H4631" s="109"/>
      <c r="I4631" s="109"/>
      <c r="J4631" s="109"/>
      <c r="K4631" s="109"/>
      <c r="L4631" s="107" t="str">
        <f>IF(COUNTA('Master Tables'!$A4631:$C4631)=0,"",IF(COUNTA('Master Tables'!$D4631:$E4631,'Master Tables'!$I4631)=3,"Yes","No"))</f>
        <v/>
      </c>
      <c r="M4631" s="107">
        <f>COUNTA('Master Tables'!$D4631:$E4631,'Master Tables'!$I4631)+IF('Master Tables'!$J4631="Yes",1,0)</f>
        <v>0</v>
      </c>
      <c r="N4631" s="108">
        <f>IF('Master Tables'!$M4631&gt;0,4,0)</f>
        <v>0</v>
      </c>
    </row>
    <row r="4632" spans="1:14">
      <c r="A4632" s="109"/>
      <c r="B4632" s="110"/>
      <c r="C4632" s="110"/>
      <c r="D4632" s="110"/>
      <c r="E4632" s="110"/>
      <c r="F4632" s="110"/>
      <c r="G4632" s="110"/>
      <c r="H4632" s="109"/>
      <c r="I4632" s="109"/>
      <c r="J4632" s="109"/>
      <c r="K4632" s="109"/>
      <c r="L4632" s="107" t="str">
        <f>IF(COUNTA('Master Tables'!$A4632:$C4632)=0,"",IF(COUNTA('Master Tables'!$D4632:$E4632,'Master Tables'!$I4632)=3,"Yes","No"))</f>
        <v/>
      </c>
      <c r="M4632" s="107">
        <f>COUNTA('Master Tables'!$D4632:$E4632,'Master Tables'!$I4632)+IF('Master Tables'!$J4632="Yes",1,0)</f>
        <v>0</v>
      </c>
      <c r="N4632" s="108">
        <f>IF('Master Tables'!$M4632&gt;0,4,0)</f>
        <v>0</v>
      </c>
    </row>
    <row r="4633" spans="1:14">
      <c r="A4633" s="109"/>
      <c r="B4633" s="110"/>
      <c r="C4633" s="110"/>
      <c r="D4633" s="110"/>
      <c r="E4633" s="110"/>
      <c r="F4633" s="110"/>
      <c r="G4633" s="110"/>
      <c r="H4633" s="109"/>
      <c r="I4633" s="109"/>
      <c r="J4633" s="109"/>
      <c r="K4633" s="109"/>
      <c r="L4633" s="107" t="str">
        <f>IF(COUNTA('Master Tables'!$A4633:$C4633)=0,"",IF(COUNTA('Master Tables'!$D4633:$E4633,'Master Tables'!$I4633)=3,"Yes","No"))</f>
        <v/>
      </c>
      <c r="M4633" s="107">
        <f>COUNTA('Master Tables'!$D4633:$E4633,'Master Tables'!$I4633)+IF('Master Tables'!$J4633="Yes",1,0)</f>
        <v>0</v>
      </c>
      <c r="N4633" s="108">
        <f>IF('Master Tables'!$M4633&gt;0,4,0)</f>
        <v>0</v>
      </c>
    </row>
    <row r="4634" spans="1:14">
      <c r="A4634" s="109"/>
      <c r="B4634" s="110"/>
      <c r="C4634" s="110"/>
      <c r="D4634" s="110"/>
      <c r="E4634" s="110"/>
      <c r="F4634" s="110"/>
      <c r="G4634" s="110"/>
      <c r="H4634" s="109"/>
      <c r="I4634" s="109"/>
      <c r="J4634" s="109"/>
      <c r="K4634" s="109"/>
      <c r="L4634" s="107" t="str">
        <f>IF(COUNTA('Master Tables'!$A4634:$C4634)=0,"",IF(COUNTA('Master Tables'!$D4634:$E4634,'Master Tables'!$I4634)=3,"Yes","No"))</f>
        <v/>
      </c>
      <c r="M4634" s="107">
        <f>COUNTA('Master Tables'!$D4634:$E4634,'Master Tables'!$I4634)+IF('Master Tables'!$J4634="Yes",1,0)</f>
        <v>0</v>
      </c>
      <c r="N4634" s="108">
        <f>IF('Master Tables'!$M4634&gt;0,4,0)</f>
        <v>0</v>
      </c>
    </row>
    <row r="4635" spans="1:14">
      <c r="A4635" s="109"/>
      <c r="B4635" s="110"/>
      <c r="C4635" s="110"/>
      <c r="D4635" s="110"/>
      <c r="E4635" s="110"/>
      <c r="F4635" s="110"/>
      <c r="G4635" s="110"/>
      <c r="H4635" s="109"/>
      <c r="I4635" s="109"/>
      <c r="J4635" s="109"/>
      <c r="K4635" s="109"/>
      <c r="L4635" s="107" t="str">
        <f>IF(COUNTA('Master Tables'!$A4635:$C4635)=0,"",IF(COUNTA('Master Tables'!$D4635:$E4635,'Master Tables'!$I4635)=3,"Yes","No"))</f>
        <v/>
      </c>
      <c r="M4635" s="107">
        <f>COUNTA('Master Tables'!$D4635:$E4635,'Master Tables'!$I4635)+IF('Master Tables'!$J4635="Yes",1,0)</f>
        <v>0</v>
      </c>
      <c r="N4635" s="108">
        <f>IF('Master Tables'!$M4635&gt;0,4,0)</f>
        <v>0</v>
      </c>
    </row>
    <row r="4636" spans="1:14">
      <c r="A4636" s="109"/>
      <c r="B4636" s="110"/>
      <c r="C4636" s="110"/>
      <c r="D4636" s="110"/>
      <c r="E4636" s="110"/>
      <c r="F4636" s="110"/>
      <c r="G4636" s="110"/>
      <c r="H4636" s="109"/>
      <c r="I4636" s="109"/>
      <c r="J4636" s="109"/>
      <c r="K4636" s="109"/>
      <c r="L4636" s="107" t="str">
        <f>IF(COUNTA('Master Tables'!$A4636:$C4636)=0,"",IF(COUNTA('Master Tables'!$D4636:$E4636,'Master Tables'!$I4636)=3,"Yes","No"))</f>
        <v/>
      </c>
      <c r="M4636" s="107">
        <f>COUNTA('Master Tables'!$D4636:$E4636,'Master Tables'!$I4636)+IF('Master Tables'!$J4636="Yes",1,0)</f>
        <v>0</v>
      </c>
      <c r="N4636" s="108">
        <f>IF('Master Tables'!$M4636&gt;0,4,0)</f>
        <v>0</v>
      </c>
    </row>
    <row r="4637" spans="1:14">
      <c r="A4637" s="109"/>
      <c r="B4637" s="110"/>
      <c r="C4637" s="110"/>
      <c r="D4637" s="110"/>
      <c r="E4637" s="110"/>
      <c r="F4637" s="110"/>
      <c r="G4637" s="110"/>
      <c r="H4637" s="109"/>
      <c r="I4637" s="109"/>
      <c r="J4637" s="109"/>
      <c r="K4637" s="109"/>
      <c r="L4637" s="107" t="str">
        <f>IF(COUNTA('Master Tables'!$A4637:$C4637)=0,"",IF(COUNTA('Master Tables'!$D4637:$E4637,'Master Tables'!$I4637)=3,"Yes","No"))</f>
        <v/>
      </c>
      <c r="M4637" s="107">
        <f>COUNTA('Master Tables'!$D4637:$E4637,'Master Tables'!$I4637)+IF('Master Tables'!$J4637="Yes",1,0)</f>
        <v>0</v>
      </c>
      <c r="N4637" s="108">
        <f>IF('Master Tables'!$M4637&gt;0,4,0)</f>
        <v>0</v>
      </c>
    </row>
    <row r="4638" spans="1:14">
      <c r="A4638" s="109"/>
      <c r="B4638" s="110"/>
      <c r="C4638" s="110"/>
      <c r="D4638" s="110"/>
      <c r="E4638" s="110"/>
      <c r="F4638" s="110"/>
      <c r="G4638" s="110"/>
      <c r="H4638" s="109"/>
      <c r="I4638" s="109"/>
      <c r="J4638" s="109"/>
      <c r="K4638" s="109"/>
      <c r="L4638" s="107" t="str">
        <f>IF(COUNTA('Master Tables'!$A4638:$C4638)=0,"",IF(COUNTA('Master Tables'!$D4638:$E4638,'Master Tables'!$I4638)=3,"Yes","No"))</f>
        <v/>
      </c>
      <c r="M4638" s="107">
        <f>COUNTA('Master Tables'!$D4638:$E4638,'Master Tables'!$I4638)+IF('Master Tables'!$J4638="Yes",1,0)</f>
        <v>0</v>
      </c>
      <c r="N4638" s="108">
        <f>IF('Master Tables'!$M4638&gt;0,4,0)</f>
        <v>0</v>
      </c>
    </row>
    <row r="4639" spans="1:14">
      <c r="A4639" s="109"/>
      <c r="B4639" s="110"/>
      <c r="C4639" s="110"/>
      <c r="D4639" s="110"/>
      <c r="E4639" s="110"/>
      <c r="F4639" s="110"/>
      <c r="G4639" s="110"/>
      <c r="H4639" s="109"/>
      <c r="I4639" s="109"/>
      <c r="J4639" s="109"/>
      <c r="K4639" s="109"/>
      <c r="L4639" s="107" t="str">
        <f>IF(COUNTA('Master Tables'!$A4639:$C4639)=0,"",IF(COUNTA('Master Tables'!$D4639:$E4639,'Master Tables'!$I4639)=3,"Yes","No"))</f>
        <v/>
      </c>
      <c r="M4639" s="107">
        <f>COUNTA('Master Tables'!$D4639:$E4639,'Master Tables'!$I4639)+IF('Master Tables'!$J4639="Yes",1,0)</f>
        <v>0</v>
      </c>
      <c r="N4639" s="108">
        <f>IF('Master Tables'!$M4639&gt;0,4,0)</f>
        <v>0</v>
      </c>
    </row>
    <row r="4640" spans="1:14">
      <c r="A4640" s="109"/>
      <c r="B4640" s="110"/>
      <c r="C4640" s="110"/>
      <c r="D4640" s="110"/>
      <c r="E4640" s="110"/>
      <c r="F4640" s="110"/>
      <c r="G4640" s="110"/>
      <c r="H4640" s="109"/>
      <c r="I4640" s="109"/>
      <c r="J4640" s="109"/>
      <c r="K4640" s="109"/>
      <c r="L4640" s="107" t="str">
        <f>IF(COUNTA('Master Tables'!$A4640:$C4640)=0,"",IF(COUNTA('Master Tables'!$D4640:$E4640,'Master Tables'!$I4640)=3,"Yes","No"))</f>
        <v/>
      </c>
      <c r="M4640" s="107">
        <f>COUNTA('Master Tables'!$D4640:$E4640,'Master Tables'!$I4640)+IF('Master Tables'!$J4640="Yes",1,0)</f>
        <v>0</v>
      </c>
      <c r="N4640" s="108">
        <f>IF('Master Tables'!$M4640&gt;0,4,0)</f>
        <v>0</v>
      </c>
    </row>
    <row r="4641" spans="1:14">
      <c r="A4641" s="109"/>
      <c r="B4641" s="110"/>
      <c r="C4641" s="110"/>
      <c r="D4641" s="110"/>
      <c r="E4641" s="110"/>
      <c r="F4641" s="110"/>
      <c r="G4641" s="110"/>
      <c r="H4641" s="109"/>
      <c r="I4641" s="109"/>
      <c r="J4641" s="109"/>
      <c r="K4641" s="109"/>
      <c r="L4641" s="107" t="str">
        <f>IF(COUNTA('Master Tables'!$A4641:$C4641)=0,"",IF(COUNTA('Master Tables'!$D4641:$E4641,'Master Tables'!$I4641)=3,"Yes","No"))</f>
        <v/>
      </c>
      <c r="M4641" s="107">
        <f>COUNTA('Master Tables'!$D4641:$E4641,'Master Tables'!$I4641)+IF('Master Tables'!$J4641="Yes",1,0)</f>
        <v>0</v>
      </c>
      <c r="N4641" s="108">
        <f>IF('Master Tables'!$M4641&gt;0,4,0)</f>
        <v>0</v>
      </c>
    </row>
    <row r="4642" spans="1:14">
      <c r="A4642" s="109"/>
      <c r="B4642" s="110"/>
      <c r="C4642" s="110"/>
      <c r="D4642" s="110"/>
      <c r="E4642" s="110"/>
      <c r="F4642" s="110"/>
      <c r="G4642" s="110"/>
      <c r="H4642" s="109"/>
      <c r="I4642" s="109"/>
      <c r="J4642" s="109"/>
      <c r="K4642" s="109"/>
      <c r="L4642" s="107" t="str">
        <f>IF(COUNTA('Master Tables'!$A4642:$C4642)=0,"",IF(COUNTA('Master Tables'!$D4642:$E4642,'Master Tables'!$I4642)=3,"Yes","No"))</f>
        <v/>
      </c>
      <c r="M4642" s="107">
        <f>COUNTA('Master Tables'!$D4642:$E4642,'Master Tables'!$I4642)+IF('Master Tables'!$J4642="Yes",1,0)</f>
        <v>0</v>
      </c>
      <c r="N4642" s="108">
        <f>IF('Master Tables'!$M4642&gt;0,4,0)</f>
        <v>0</v>
      </c>
    </row>
    <row r="4643" spans="1:14">
      <c r="A4643" s="109"/>
      <c r="B4643" s="110"/>
      <c r="C4643" s="110"/>
      <c r="D4643" s="110"/>
      <c r="E4643" s="110"/>
      <c r="F4643" s="110"/>
      <c r="G4643" s="110"/>
      <c r="H4643" s="109"/>
      <c r="I4643" s="109"/>
      <c r="J4643" s="109"/>
      <c r="K4643" s="109"/>
      <c r="L4643" s="107" t="str">
        <f>IF(COUNTA('Master Tables'!$A4643:$C4643)=0,"",IF(COUNTA('Master Tables'!$D4643:$E4643,'Master Tables'!$I4643)=3,"Yes","No"))</f>
        <v/>
      </c>
      <c r="M4643" s="107">
        <f>COUNTA('Master Tables'!$D4643:$E4643,'Master Tables'!$I4643)+IF('Master Tables'!$J4643="Yes",1,0)</f>
        <v>0</v>
      </c>
      <c r="N4643" s="108">
        <f>IF('Master Tables'!$M4643&gt;0,4,0)</f>
        <v>0</v>
      </c>
    </row>
    <row r="4644" spans="1:14">
      <c r="A4644" s="109"/>
      <c r="B4644" s="110"/>
      <c r="C4644" s="110"/>
      <c r="D4644" s="110"/>
      <c r="E4644" s="110"/>
      <c r="F4644" s="110"/>
      <c r="G4644" s="110"/>
      <c r="H4644" s="109"/>
      <c r="I4644" s="109"/>
      <c r="J4644" s="109"/>
      <c r="K4644" s="109"/>
      <c r="L4644" s="107" t="str">
        <f>IF(COUNTA('Master Tables'!$A4644:$C4644)=0,"",IF(COUNTA('Master Tables'!$D4644:$E4644,'Master Tables'!$I4644)=3,"Yes","No"))</f>
        <v/>
      </c>
      <c r="M4644" s="107">
        <f>COUNTA('Master Tables'!$D4644:$E4644,'Master Tables'!$I4644)+IF('Master Tables'!$J4644="Yes",1,0)</f>
        <v>0</v>
      </c>
      <c r="N4644" s="108">
        <f>IF('Master Tables'!$M4644&gt;0,4,0)</f>
        <v>0</v>
      </c>
    </row>
    <row r="4645" spans="1:14">
      <c r="A4645" s="109"/>
      <c r="B4645" s="110"/>
      <c r="C4645" s="110"/>
      <c r="D4645" s="110"/>
      <c r="E4645" s="110"/>
      <c r="F4645" s="110"/>
      <c r="G4645" s="110"/>
      <c r="H4645" s="109"/>
      <c r="I4645" s="109"/>
      <c r="J4645" s="109"/>
      <c r="K4645" s="109"/>
      <c r="L4645" s="107" t="str">
        <f>IF(COUNTA('Master Tables'!$A4645:$C4645)=0,"",IF(COUNTA('Master Tables'!$D4645:$E4645,'Master Tables'!$I4645)=3,"Yes","No"))</f>
        <v/>
      </c>
      <c r="M4645" s="107">
        <f>COUNTA('Master Tables'!$D4645:$E4645,'Master Tables'!$I4645)+IF('Master Tables'!$J4645="Yes",1,0)</f>
        <v>0</v>
      </c>
      <c r="N4645" s="108">
        <f>IF('Master Tables'!$M4645&gt;0,4,0)</f>
        <v>0</v>
      </c>
    </row>
    <row r="4646" spans="1:14">
      <c r="A4646" s="109"/>
      <c r="B4646" s="110"/>
      <c r="C4646" s="110"/>
      <c r="D4646" s="110"/>
      <c r="E4646" s="110"/>
      <c r="F4646" s="110"/>
      <c r="G4646" s="110"/>
      <c r="H4646" s="109"/>
      <c r="I4646" s="109"/>
      <c r="J4646" s="109"/>
      <c r="K4646" s="109"/>
      <c r="L4646" s="107" t="str">
        <f>IF(COUNTA('Master Tables'!$A4646:$C4646)=0,"",IF(COUNTA('Master Tables'!$D4646:$E4646,'Master Tables'!$I4646)=3,"Yes","No"))</f>
        <v/>
      </c>
      <c r="M4646" s="107">
        <f>COUNTA('Master Tables'!$D4646:$E4646,'Master Tables'!$I4646)+IF('Master Tables'!$J4646="Yes",1,0)</f>
        <v>0</v>
      </c>
      <c r="N4646" s="108">
        <f>IF('Master Tables'!$M4646&gt;0,4,0)</f>
        <v>0</v>
      </c>
    </row>
    <row r="4647" spans="1:14">
      <c r="A4647" s="109"/>
      <c r="B4647" s="110"/>
      <c r="C4647" s="110"/>
      <c r="D4647" s="110"/>
      <c r="E4647" s="110"/>
      <c r="F4647" s="110"/>
      <c r="G4647" s="110"/>
      <c r="H4647" s="109"/>
      <c r="I4647" s="109"/>
      <c r="J4647" s="109"/>
      <c r="K4647" s="109"/>
      <c r="L4647" s="107" t="str">
        <f>IF(COUNTA('Master Tables'!$A4647:$C4647)=0,"",IF(COUNTA('Master Tables'!$D4647:$E4647,'Master Tables'!$I4647)=3,"Yes","No"))</f>
        <v/>
      </c>
      <c r="M4647" s="107">
        <f>COUNTA('Master Tables'!$D4647:$E4647,'Master Tables'!$I4647)+IF('Master Tables'!$J4647="Yes",1,0)</f>
        <v>0</v>
      </c>
      <c r="N4647" s="108">
        <f>IF('Master Tables'!$M4647&gt;0,4,0)</f>
        <v>0</v>
      </c>
    </row>
    <row r="4648" spans="1:14">
      <c r="A4648" s="109"/>
      <c r="B4648" s="110"/>
      <c r="C4648" s="110"/>
      <c r="D4648" s="110"/>
      <c r="E4648" s="110"/>
      <c r="F4648" s="110"/>
      <c r="G4648" s="110"/>
      <c r="H4648" s="109"/>
      <c r="I4648" s="109"/>
      <c r="J4648" s="109"/>
      <c r="K4648" s="109"/>
      <c r="L4648" s="107" t="str">
        <f>IF(COUNTA('Master Tables'!$A4648:$C4648)=0,"",IF(COUNTA('Master Tables'!$D4648:$E4648,'Master Tables'!$I4648)=3,"Yes","No"))</f>
        <v/>
      </c>
      <c r="M4648" s="107">
        <f>COUNTA('Master Tables'!$D4648:$E4648,'Master Tables'!$I4648)+IF('Master Tables'!$J4648="Yes",1,0)</f>
        <v>0</v>
      </c>
      <c r="N4648" s="108">
        <f>IF('Master Tables'!$M4648&gt;0,4,0)</f>
        <v>0</v>
      </c>
    </row>
    <row r="4649" spans="1:14">
      <c r="A4649" s="109"/>
      <c r="B4649" s="110"/>
      <c r="C4649" s="110"/>
      <c r="D4649" s="110"/>
      <c r="E4649" s="110"/>
      <c r="F4649" s="110"/>
      <c r="G4649" s="110"/>
      <c r="H4649" s="109"/>
      <c r="I4649" s="109"/>
      <c r="J4649" s="109"/>
      <c r="K4649" s="109"/>
      <c r="L4649" s="107" t="str">
        <f>IF(COUNTA('Master Tables'!$A4649:$C4649)=0,"",IF(COUNTA('Master Tables'!$D4649:$E4649,'Master Tables'!$I4649)=3,"Yes","No"))</f>
        <v/>
      </c>
      <c r="M4649" s="107">
        <f>COUNTA('Master Tables'!$D4649:$E4649,'Master Tables'!$I4649)+IF('Master Tables'!$J4649="Yes",1,0)</f>
        <v>0</v>
      </c>
      <c r="N4649" s="108">
        <f>IF('Master Tables'!$M4649&gt;0,4,0)</f>
        <v>0</v>
      </c>
    </row>
    <row r="4650" spans="1:14">
      <c r="A4650" s="109"/>
      <c r="B4650" s="110"/>
      <c r="C4650" s="110"/>
      <c r="D4650" s="110"/>
      <c r="E4650" s="110"/>
      <c r="F4650" s="110"/>
      <c r="G4650" s="110"/>
      <c r="H4650" s="109"/>
      <c r="I4650" s="109"/>
      <c r="J4650" s="109"/>
      <c r="K4650" s="109"/>
      <c r="L4650" s="107" t="str">
        <f>IF(COUNTA('Master Tables'!$A4650:$C4650)=0,"",IF(COUNTA('Master Tables'!$D4650:$E4650,'Master Tables'!$I4650)=3,"Yes","No"))</f>
        <v/>
      </c>
      <c r="M4650" s="107">
        <f>COUNTA('Master Tables'!$D4650:$E4650,'Master Tables'!$I4650)+IF('Master Tables'!$J4650="Yes",1,0)</f>
        <v>0</v>
      </c>
      <c r="N4650" s="108">
        <f>IF('Master Tables'!$M4650&gt;0,4,0)</f>
        <v>0</v>
      </c>
    </row>
    <row r="4651" spans="1:14">
      <c r="A4651" s="109"/>
      <c r="B4651" s="110"/>
      <c r="C4651" s="110"/>
      <c r="D4651" s="110"/>
      <c r="E4651" s="110"/>
      <c r="F4651" s="110"/>
      <c r="G4651" s="110"/>
      <c r="H4651" s="109"/>
      <c r="I4651" s="109"/>
      <c r="J4651" s="109"/>
      <c r="K4651" s="109"/>
      <c r="L4651" s="107" t="str">
        <f>IF(COUNTA('Master Tables'!$A4651:$C4651)=0,"",IF(COUNTA('Master Tables'!$D4651:$E4651,'Master Tables'!$I4651)=3,"Yes","No"))</f>
        <v/>
      </c>
      <c r="M4651" s="107">
        <f>COUNTA('Master Tables'!$D4651:$E4651,'Master Tables'!$I4651)+IF('Master Tables'!$J4651="Yes",1,0)</f>
        <v>0</v>
      </c>
      <c r="N4651" s="108">
        <f>IF('Master Tables'!$M4651&gt;0,4,0)</f>
        <v>0</v>
      </c>
    </row>
    <row r="4652" spans="1:14">
      <c r="A4652" s="109"/>
      <c r="B4652" s="110"/>
      <c r="C4652" s="110"/>
      <c r="D4652" s="110"/>
      <c r="E4652" s="110"/>
      <c r="F4652" s="110"/>
      <c r="G4652" s="110"/>
      <c r="H4652" s="109"/>
      <c r="I4652" s="109"/>
      <c r="J4652" s="109"/>
      <c r="K4652" s="109"/>
      <c r="L4652" s="107" t="str">
        <f>IF(COUNTA('Master Tables'!$A4652:$C4652)=0,"",IF(COUNTA('Master Tables'!$D4652:$E4652,'Master Tables'!$I4652)=3,"Yes","No"))</f>
        <v/>
      </c>
      <c r="M4652" s="107">
        <f>COUNTA('Master Tables'!$D4652:$E4652,'Master Tables'!$I4652)+IF('Master Tables'!$J4652="Yes",1,0)</f>
        <v>0</v>
      </c>
      <c r="N4652" s="108">
        <f>IF('Master Tables'!$M4652&gt;0,4,0)</f>
        <v>0</v>
      </c>
    </row>
    <row r="4653" spans="1:14">
      <c r="A4653" s="109"/>
      <c r="B4653" s="110"/>
      <c r="C4653" s="110"/>
      <c r="D4653" s="110"/>
      <c r="E4653" s="110"/>
      <c r="F4653" s="110"/>
      <c r="G4653" s="110"/>
      <c r="H4653" s="109"/>
      <c r="I4653" s="109"/>
      <c r="J4653" s="109"/>
      <c r="K4653" s="109"/>
      <c r="L4653" s="107" t="str">
        <f>IF(COUNTA('Master Tables'!$A4653:$C4653)=0,"",IF(COUNTA('Master Tables'!$D4653:$E4653,'Master Tables'!$I4653)=3,"Yes","No"))</f>
        <v/>
      </c>
      <c r="M4653" s="107">
        <f>COUNTA('Master Tables'!$D4653:$E4653,'Master Tables'!$I4653)+IF('Master Tables'!$J4653="Yes",1,0)</f>
        <v>0</v>
      </c>
      <c r="N4653" s="108">
        <f>IF('Master Tables'!$M4653&gt;0,4,0)</f>
        <v>0</v>
      </c>
    </row>
    <row r="4654" spans="1:14">
      <c r="A4654" s="109"/>
      <c r="B4654" s="110"/>
      <c r="C4654" s="110"/>
      <c r="D4654" s="110"/>
      <c r="E4654" s="110"/>
      <c r="F4654" s="110"/>
      <c r="G4654" s="110"/>
      <c r="H4654" s="109"/>
      <c r="I4654" s="109"/>
      <c r="J4654" s="109"/>
      <c r="K4654" s="109"/>
      <c r="L4654" s="107" t="str">
        <f>IF(COUNTA('Master Tables'!$A4654:$C4654)=0,"",IF(COUNTA('Master Tables'!$D4654:$E4654,'Master Tables'!$I4654)=3,"Yes","No"))</f>
        <v/>
      </c>
      <c r="M4654" s="107">
        <f>COUNTA('Master Tables'!$D4654:$E4654,'Master Tables'!$I4654)+IF('Master Tables'!$J4654="Yes",1,0)</f>
        <v>0</v>
      </c>
      <c r="N4654" s="108">
        <f>IF('Master Tables'!$M4654&gt;0,4,0)</f>
        <v>0</v>
      </c>
    </row>
    <row r="4655" spans="1:14">
      <c r="A4655" s="109"/>
      <c r="B4655" s="110"/>
      <c r="C4655" s="110"/>
      <c r="D4655" s="110"/>
      <c r="E4655" s="110"/>
      <c r="F4655" s="110"/>
      <c r="G4655" s="110"/>
      <c r="H4655" s="109"/>
      <c r="I4655" s="109"/>
      <c r="J4655" s="109"/>
      <c r="K4655" s="109"/>
      <c r="L4655" s="107" t="str">
        <f>IF(COUNTA('Master Tables'!$A4655:$C4655)=0,"",IF(COUNTA('Master Tables'!$D4655:$E4655,'Master Tables'!$I4655)=3,"Yes","No"))</f>
        <v/>
      </c>
      <c r="M4655" s="107">
        <f>COUNTA('Master Tables'!$D4655:$E4655,'Master Tables'!$I4655)+IF('Master Tables'!$J4655="Yes",1,0)</f>
        <v>0</v>
      </c>
      <c r="N4655" s="108">
        <f>IF('Master Tables'!$M4655&gt;0,4,0)</f>
        <v>0</v>
      </c>
    </row>
    <row r="4656" spans="1:14">
      <c r="A4656" s="109"/>
      <c r="B4656" s="110"/>
      <c r="C4656" s="110"/>
      <c r="D4656" s="110"/>
      <c r="E4656" s="110"/>
      <c r="F4656" s="110"/>
      <c r="G4656" s="110"/>
      <c r="H4656" s="109"/>
      <c r="I4656" s="109"/>
      <c r="J4656" s="109"/>
      <c r="K4656" s="109"/>
      <c r="L4656" s="107" t="str">
        <f>IF(COUNTA('Master Tables'!$A4656:$C4656)=0,"",IF(COUNTA('Master Tables'!$D4656:$E4656,'Master Tables'!$I4656)=3,"Yes","No"))</f>
        <v/>
      </c>
      <c r="M4656" s="107">
        <f>COUNTA('Master Tables'!$D4656:$E4656,'Master Tables'!$I4656)+IF('Master Tables'!$J4656="Yes",1,0)</f>
        <v>0</v>
      </c>
      <c r="N4656" s="108">
        <f>IF('Master Tables'!$M4656&gt;0,4,0)</f>
        <v>0</v>
      </c>
    </row>
    <row r="4657" spans="1:14">
      <c r="A4657" s="109"/>
      <c r="B4657" s="110"/>
      <c r="C4657" s="110"/>
      <c r="D4657" s="110"/>
      <c r="E4657" s="110"/>
      <c r="F4657" s="110"/>
      <c r="G4657" s="110"/>
      <c r="H4657" s="109"/>
      <c r="I4657" s="109"/>
      <c r="J4657" s="109"/>
      <c r="K4657" s="109"/>
      <c r="L4657" s="107" t="str">
        <f>IF(COUNTA('Master Tables'!$A4657:$C4657)=0,"",IF(COUNTA('Master Tables'!$D4657:$E4657,'Master Tables'!$I4657)=3,"Yes","No"))</f>
        <v/>
      </c>
      <c r="M4657" s="107">
        <f>COUNTA('Master Tables'!$D4657:$E4657,'Master Tables'!$I4657)+IF('Master Tables'!$J4657="Yes",1,0)</f>
        <v>0</v>
      </c>
      <c r="N4657" s="108">
        <f>IF('Master Tables'!$M4657&gt;0,4,0)</f>
        <v>0</v>
      </c>
    </row>
    <row r="4658" spans="1:14">
      <c r="A4658" s="109"/>
      <c r="B4658" s="110"/>
      <c r="C4658" s="110"/>
      <c r="D4658" s="110"/>
      <c r="E4658" s="110"/>
      <c r="F4658" s="110"/>
      <c r="G4658" s="110"/>
      <c r="H4658" s="109"/>
      <c r="I4658" s="109"/>
      <c r="J4658" s="109"/>
      <c r="K4658" s="109"/>
      <c r="L4658" s="107" t="str">
        <f>IF(COUNTA('Master Tables'!$A4658:$C4658)=0,"",IF(COUNTA('Master Tables'!$D4658:$E4658,'Master Tables'!$I4658)=3,"Yes","No"))</f>
        <v/>
      </c>
      <c r="M4658" s="107">
        <f>COUNTA('Master Tables'!$D4658:$E4658,'Master Tables'!$I4658)+IF('Master Tables'!$J4658="Yes",1,0)</f>
        <v>0</v>
      </c>
      <c r="N4658" s="108">
        <f>IF('Master Tables'!$M4658&gt;0,4,0)</f>
        <v>0</v>
      </c>
    </row>
    <row r="4659" spans="1:14">
      <c r="A4659" s="109"/>
      <c r="B4659" s="110"/>
      <c r="C4659" s="110"/>
      <c r="D4659" s="110"/>
      <c r="E4659" s="110"/>
      <c r="F4659" s="110"/>
      <c r="G4659" s="110"/>
      <c r="H4659" s="109"/>
      <c r="I4659" s="109"/>
      <c r="J4659" s="109"/>
      <c r="K4659" s="109"/>
      <c r="L4659" s="107" t="str">
        <f>IF(COUNTA('Master Tables'!$A4659:$C4659)=0,"",IF(COUNTA('Master Tables'!$D4659:$E4659,'Master Tables'!$I4659)=3,"Yes","No"))</f>
        <v/>
      </c>
      <c r="M4659" s="107">
        <f>COUNTA('Master Tables'!$D4659:$E4659,'Master Tables'!$I4659)+IF('Master Tables'!$J4659="Yes",1,0)</f>
        <v>0</v>
      </c>
      <c r="N4659" s="108">
        <f>IF('Master Tables'!$M4659&gt;0,4,0)</f>
        <v>0</v>
      </c>
    </row>
    <row r="4660" spans="1:14">
      <c r="A4660" s="109"/>
      <c r="B4660" s="110"/>
      <c r="C4660" s="110"/>
      <c r="D4660" s="110"/>
      <c r="E4660" s="110"/>
      <c r="F4660" s="110"/>
      <c r="G4660" s="110"/>
      <c r="H4660" s="109"/>
      <c r="I4660" s="109"/>
      <c r="J4660" s="109"/>
      <c r="K4660" s="109"/>
      <c r="L4660" s="107" t="str">
        <f>IF(COUNTA('Master Tables'!$A4660:$C4660)=0,"",IF(COUNTA('Master Tables'!$D4660:$E4660,'Master Tables'!$I4660)=3,"Yes","No"))</f>
        <v/>
      </c>
      <c r="M4660" s="107">
        <f>COUNTA('Master Tables'!$D4660:$E4660,'Master Tables'!$I4660)+IF('Master Tables'!$J4660="Yes",1,0)</f>
        <v>0</v>
      </c>
      <c r="N4660" s="108">
        <f>IF('Master Tables'!$M4660&gt;0,4,0)</f>
        <v>0</v>
      </c>
    </row>
    <row r="4661" spans="1:14">
      <c r="A4661" s="109"/>
      <c r="B4661" s="110"/>
      <c r="C4661" s="110"/>
      <c r="D4661" s="110"/>
      <c r="E4661" s="110"/>
      <c r="F4661" s="110"/>
      <c r="G4661" s="110"/>
      <c r="H4661" s="109"/>
      <c r="I4661" s="109"/>
      <c r="J4661" s="109"/>
      <c r="K4661" s="109"/>
      <c r="L4661" s="107" t="str">
        <f>IF(COUNTA('Master Tables'!$A4661:$C4661)=0,"",IF(COUNTA('Master Tables'!$D4661:$E4661,'Master Tables'!$I4661)=3,"Yes","No"))</f>
        <v/>
      </c>
      <c r="M4661" s="107">
        <f>COUNTA('Master Tables'!$D4661:$E4661,'Master Tables'!$I4661)+IF('Master Tables'!$J4661="Yes",1,0)</f>
        <v>0</v>
      </c>
      <c r="N4661" s="108">
        <f>IF('Master Tables'!$M4661&gt;0,4,0)</f>
        <v>0</v>
      </c>
    </row>
    <row r="4662" spans="1:14">
      <c r="A4662" s="109"/>
      <c r="B4662" s="110"/>
      <c r="C4662" s="110"/>
      <c r="D4662" s="110"/>
      <c r="E4662" s="110"/>
      <c r="F4662" s="110"/>
      <c r="G4662" s="110"/>
      <c r="H4662" s="109"/>
      <c r="I4662" s="109"/>
      <c r="J4662" s="109"/>
      <c r="K4662" s="109"/>
      <c r="L4662" s="107" t="str">
        <f>IF(COUNTA('Master Tables'!$A4662:$C4662)=0,"",IF(COUNTA('Master Tables'!$D4662:$E4662,'Master Tables'!$I4662)=3,"Yes","No"))</f>
        <v/>
      </c>
      <c r="M4662" s="107">
        <f>COUNTA('Master Tables'!$D4662:$E4662,'Master Tables'!$I4662)+IF('Master Tables'!$J4662="Yes",1,0)</f>
        <v>0</v>
      </c>
      <c r="N4662" s="108">
        <f>IF('Master Tables'!$M4662&gt;0,4,0)</f>
        <v>0</v>
      </c>
    </row>
    <row r="4663" spans="1:14">
      <c r="A4663" s="109"/>
      <c r="B4663" s="110"/>
      <c r="C4663" s="110"/>
      <c r="D4663" s="110"/>
      <c r="E4663" s="110"/>
      <c r="F4663" s="110"/>
      <c r="G4663" s="110"/>
      <c r="H4663" s="109"/>
      <c r="I4663" s="109"/>
      <c r="J4663" s="109"/>
      <c r="K4663" s="109"/>
      <c r="L4663" s="107" t="str">
        <f>IF(COUNTA('Master Tables'!$A4663:$C4663)=0,"",IF(COUNTA('Master Tables'!$D4663:$E4663,'Master Tables'!$I4663)=3,"Yes","No"))</f>
        <v/>
      </c>
      <c r="M4663" s="107">
        <f>COUNTA('Master Tables'!$D4663:$E4663,'Master Tables'!$I4663)+IF('Master Tables'!$J4663="Yes",1,0)</f>
        <v>0</v>
      </c>
      <c r="N4663" s="108">
        <f>IF('Master Tables'!$M4663&gt;0,4,0)</f>
        <v>0</v>
      </c>
    </row>
    <row r="4664" spans="1:14">
      <c r="A4664" s="109"/>
      <c r="B4664" s="110"/>
      <c r="C4664" s="110"/>
      <c r="D4664" s="110"/>
      <c r="E4664" s="110"/>
      <c r="F4664" s="110"/>
      <c r="G4664" s="110"/>
      <c r="H4664" s="109"/>
      <c r="I4664" s="109"/>
      <c r="J4664" s="109"/>
      <c r="K4664" s="109"/>
      <c r="L4664" s="107" t="str">
        <f>IF(COUNTA('Master Tables'!$A4664:$C4664)=0,"",IF(COUNTA('Master Tables'!$D4664:$E4664,'Master Tables'!$I4664)=3,"Yes","No"))</f>
        <v/>
      </c>
      <c r="M4664" s="107">
        <f>COUNTA('Master Tables'!$D4664:$E4664,'Master Tables'!$I4664)+IF('Master Tables'!$J4664="Yes",1,0)</f>
        <v>0</v>
      </c>
      <c r="N4664" s="108">
        <f>IF('Master Tables'!$M4664&gt;0,4,0)</f>
        <v>0</v>
      </c>
    </row>
    <row r="4665" spans="1:14">
      <c r="A4665" s="109"/>
      <c r="B4665" s="110"/>
      <c r="C4665" s="110"/>
      <c r="D4665" s="110"/>
      <c r="E4665" s="110"/>
      <c r="F4665" s="110"/>
      <c r="G4665" s="110"/>
      <c r="H4665" s="109"/>
      <c r="I4665" s="109"/>
      <c r="J4665" s="109"/>
      <c r="K4665" s="109"/>
      <c r="L4665" s="107" t="str">
        <f>IF(COUNTA('Master Tables'!$A4665:$C4665)=0,"",IF(COUNTA('Master Tables'!$D4665:$E4665,'Master Tables'!$I4665)=3,"Yes","No"))</f>
        <v/>
      </c>
      <c r="M4665" s="107">
        <f>COUNTA('Master Tables'!$D4665:$E4665,'Master Tables'!$I4665)+IF('Master Tables'!$J4665="Yes",1,0)</f>
        <v>0</v>
      </c>
      <c r="N4665" s="108">
        <f>IF('Master Tables'!$M4665&gt;0,4,0)</f>
        <v>0</v>
      </c>
    </row>
    <row r="4666" spans="1:14">
      <c r="A4666" s="109"/>
      <c r="B4666" s="110"/>
      <c r="C4666" s="110"/>
      <c r="D4666" s="110"/>
      <c r="E4666" s="110"/>
      <c r="F4666" s="110"/>
      <c r="G4666" s="110"/>
      <c r="H4666" s="109"/>
      <c r="I4666" s="109"/>
      <c r="J4666" s="109"/>
      <c r="K4666" s="109"/>
      <c r="L4666" s="107" t="str">
        <f>IF(COUNTA('Master Tables'!$A4666:$C4666)=0,"",IF(COUNTA('Master Tables'!$D4666:$E4666,'Master Tables'!$I4666)=3,"Yes","No"))</f>
        <v/>
      </c>
      <c r="M4666" s="107">
        <f>COUNTA('Master Tables'!$D4666:$E4666,'Master Tables'!$I4666)+IF('Master Tables'!$J4666="Yes",1,0)</f>
        <v>0</v>
      </c>
      <c r="N4666" s="108">
        <f>IF('Master Tables'!$M4666&gt;0,4,0)</f>
        <v>0</v>
      </c>
    </row>
    <row r="4667" spans="1:14">
      <c r="A4667" s="109"/>
      <c r="B4667" s="110"/>
      <c r="C4667" s="110"/>
      <c r="D4667" s="110"/>
      <c r="E4667" s="110"/>
      <c r="F4667" s="110"/>
      <c r="G4667" s="110"/>
      <c r="H4667" s="109"/>
      <c r="I4667" s="109"/>
      <c r="J4667" s="109"/>
      <c r="K4667" s="109"/>
      <c r="L4667" s="107" t="str">
        <f>IF(COUNTA('Master Tables'!$A4667:$C4667)=0,"",IF(COUNTA('Master Tables'!$D4667:$E4667,'Master Tables'!$I4667)=3,"Yes","No"))</f>
        <v/>
      </c>
      <c r="M4667" s="107">
        <f>COUNTA('Master Tables'!$D4667:$E4667,'Master Tables'!$I4667)+IF('Master Tables'!$J4667="Yes",1,0)</f>
        <v>0</v>
      </c>
      <c r="N4667" s="108">
        <f>IF('Master Tables'!$M4667&gt;0,4,0)</f>
        <v>0</v>
      </c>
    </row>
    <row r="4668" spans="1:14">
      <c r="A4668" s="109"/>
      <c r="B4668" s="110"/>
      <c r="C4668" s="110"/>
      <c r="D4668" s="110"/>
      <c r="E4668" s="110"/>
      <c r="F4668" s="110"/>
      <c r="G4668" s="110"/>
      <c r="H4668" s="109"/>
      <c r="I4668" s="109"/>
      <c r="J4668" s="109"/>
      <c r="K4668" s="109"/>
      <c r="L4668" s="107" t="str">
        <f>IF(COUNTA('Master Tables'!$A4668:$C4668)=0,"",IF(COUNTA('Master Tables'!$D4668:$E4668,'Master Tables'!$I4668)=3,"Yes","No"))</f>
        <v/>
      </c>
      <c r="M4668" s="107">
        <f>COUNTA('Master Tables'!$D4668:$E4668,'Master Tables'!$I4668)+IF('Master Tables'!$J4668="Yes",1,0)</f>
        <v>0</v>
      </c>
      <c r="N4668" s="108">
        <f>IF('Master Tables'!$M4668&gt;0,4,0)</f>
        <v>0</v>
      </c>
    </row>
    <row r="4669" spans="1:14">
      <c r="A4669" s="109"/>
      <c r="B4669" s="110"/>
      <c r="C4669" s="110"/>
      <c r="D4669" s="110"/>
      <c r="E4669" s="110"/>
      <c r="F4669" s="110"/>
      <c r="G4669" s="110"/>
      <c r="H4669" s="109"/>
      <c r="I4669" s="109"/>
      <c r="J4669" s="109"/>
      <c r="K4669" s="109"/>
      <c r="L4669" s="107" t="str">
        <f>IF(COUNTA('Master Tables'!$A4669:$C4669)=0,"",IF(COUNTA('Master Tables'!$D4669:$E4669,'Master Tables'!$I4669)=3,"Yes","No"))</f>
        <v/>
      </c>
      <c r="M4669" s="107">
        <f>COUNTA('Master Tables'!$D4669:$E4669,'Master Tables'!$I4669)+IF('Master Tables'!$J4669="Yes",1,0)</f>
        <v>0</v>
      </c>
      <c r="N4669" s="108">
        <f>IF('Master Tables'!$M4669&gt;0,4,0)</f>
        <v>0</v>
      </c>
    </row>
    <row r="4670" spans="1:14">
      <c r="A4670" s="109"/>
      <c r="B4670" s="110"/>
      <c r="C4670" s="110"/>
      <c r="D4670" s="110"/>
      <c r="E4670" s="110"/>
      <c r="F4670" s="110"/>
      <c r="G4670" s="110"/>
      <c r="H4670" s="109"/>
      <c r="I4670" s="109"/>
      <c r="J4670" s="109"/>
      <c r="K4670" s="109"/>
      <c r="L4670" s="107" t="str">
        <f>IF(COUNTA('Master Tables'!$A4670:$C4670)=0,"",IF(COUNTA('Master Tables'!$D4670:$E4670,'Master Tables'!$I4670)=3,"Yes","No"))</f>
        <v/>
      </c>
      <c r="M4670" s="107">
        <f>COUNTA('Master Tables'!$D4670:$E4670,'Master Tables'!$I4670)+IF('Master Tables'!$J4670="Yes",1,0)</f>
        <v>0</v>
      </c>
      <c r="N4670" s="108">
        <f>IF('Master Tables'!$M4670&gt;0,4,0)</f>
        <v>0</v>
      </c>
    </row>
    <row r="4671" spans="1:14">
      <c r="A4671" s="109"/>
      <c r="B4671" s="110"/>
      <c r="C4671" s="110"/>
      <c r="D4671" s="110"/>
      <c r="E4671" s="110"/>
      <c r="F4671" s="110"/>
      <c r="G4671" s="110"/>
      <c r="H4671" s="109"/>
      <c r="I4671" s="109"/>
      <c r="J4671" s="109"/>
      <c r="K4671" s="109"/>
      <c r="L4671" s="107" t="str">
        <f>IF(COUNTA('Master Tables'!$A4671:$C4671)=0,"",IF(COUNTA('Master Tables'!$D4671:$E4671,'Master Tables'!$I4671)=3,"Yes","No"))</f>
        <v/>
      </c>
      <c r="M4671" s="107">
        <f>COUNTA('Master Tables'!$D4671:$E4671,'Master Tables'!$I4671)+IF('Master Tables'!$J4671="Yes",1,0)</f>
        <v>0</v>
      </c>
      <c r="N4671" s="108">
        <f>IF('Master Tables'!$M4671&gt;0,4,0)</f>
        <v>0</v>
      </c>
    </row>
    <row r="4672" spans="1:14">
      <c r="A4672" s="109"/>
      <c r="B4672" s="110"/>
      <c r="C4672" s="110"/>
      <c r="D4672" s="110"/>
      <c r="E4672" s="110"/>
      <c r="F4672" s="110"/>
      <c r="G4672" s="110"/>
      <c r="H4672" s="109"/>
      <c r="I4672" s="109"/>
      <c r="J4672" s="109"/>
      <c r="K4672" s="109"/>
      <c r="L4672" s="107" t="str">
        <f>IF(COUNTA('Master Tables'!$A4672:$C4672)=0,"",IF(COUNTA('Master Tables'!$D4672:$E4672,'Master Tables'!$I4672)=3,"Yes","No"))</f>
        <v/>
      </c>
      <c r="M4672" s="107">
        <f>COUNTA('Master Tables'!$D4672:$E4672,'Master Tables'!$I4672)+IF('Master Tables'!$J4672="Yes",1,0)</f>
        <v>0</v>
      </c>
      <c r="N4672" s="108">
        <f>IF('Master Tables'!$M4672&gt;0,4,0)</f>
        <v>0</v>
      </c>
    </row>
    <row r="4673" spans="1:14">
      <c r="A4673" s="109"/>
      <c r="B4673" s="110"/>
      <c r="C4673" s="110"/>
      <c r="D4673" s="110"/>
      <c r="E4673" s="110"/>
      <c r="F4673" s="110"/>
      <c r="G4673" s="110"/>
      <c r="H4673" s="109"/>
      <c r="I4673" s="109"/>
      <c r="J4673" s="109"/>
      <c r="K4673" s="109"/>
      <c r="L4673" s="107" t="str">
        <f>IF(COUNTA('Master Tables'!$A4673:$C4673)=0,"",IF(COUNTA('Master Tables'!$D4673:$E4673,'Master Tables'!$I4673)=3,"Yes","No"))</f>
        <v/>
      </c>
      <c r="M4673" s="107">
        <f>COUNTA('Master Tables'!$D4673:$E4673,'Master Tables'!$I4673)+IF('Master Tables'!$J4673="Yes",1,0)</f>
        <v>0</v>
      </c>
      <c r="N4673" s="108">
        <f>IF('Master Tables'!$M4673&gt;0,4,0)</f>
        <v>0</v>
      </c>
    </row>
    <row r="4674" spans="1:14">
      <c r="A4674" s="109"/>
      <c r="B4674" s="110"/>
      <c r="C4674" s="110"/>
      <c r="D4674" s="110"/>
      <c r="E4674" s="110"/>
      <c r="F4674" s="110"/>
      <c r="G4674" s="110"/>
      <c r="H4674" s="109"/>
      <c r="I4674" s="109"/>
      <c r="J4674" s="109"/>
      <c r="K4674" s="109"/>
      <c r="L4674" s="107" t="str">
        <f>IF(COUNTA('Master Tables'!$A4674:$C4674)=0,"",IF(COUNTA('Master Tables'!$D4674:$E4674,'Master Tables'!$I4674)=3,"Yes","No"))</f>
        <v/>
      </c>
      <c r="M4674" s="107">
        <f>COUNTA('Master Tables'!$D4674:$E4674,'Master Tables'!$I4674)+IF('Master Tables'!$J4674="Yes",1,0)</f>
        <v>0</v>
      </c>
      <c r="N4674" s="108">
        <f>IF('Master Tables'!$M4674&gt;0,4,0)</f>
        <v>0</v>
      </c>
    </row>
    <row r="4675" spans="1:14">
      <c r="A4675" s="109"/>
      <c r="B4675" s="110"/>
      <c r="C4675" s="110"/>
      <c r="D4675" s="110"/>
      <c r="E4675" s="110"/>
      <c r="F4675" s="110"/>
      <c r="G4675" s="110"/>
      <c r="H4675" s="109"/>
      <c r="I4675" s="109"/>
      <c r="J4675" s="109"/>
      <c r="K4675" s="109"/>
      <c r="L4675" s="107" t="str">
        <f>IF(COUNTA('Master Tables'!$A4675:$C4675)=0,"",IF(COUNTA('Master Tables'!$D4675:$E4675,'Master Tables'!$I4675)=3,"Yes","No"))</f>
        <v/>
      </c>
      <c r="M4675" s="107">
        <f>COUNTA('Master Tables'!$D4675:$E4675,'Master Tables'!$I4675)+IF('Master Tables'!$J4675="Yes",1,0)</f>
        <v>0</v>
      </c>
      <c r="N4675" s="108">
        <f>IF('Master Tables'!$M4675&gt;0,4,0)</f>
        <v>0</v>
      </c>
    </row>
    <row r="4676" spans="1:14">
      <c r="A4676" s="109"/>
      <c r="B4676" s="110"/>
      <c r="C4676" s="110"/>
      <c r="D4676" s="110"/>
      <c r="E4676" s="110"/>
      <c r="F4676" s="110"/>
      <c r="G4676" s="110"/>
      <c r="H4676" s="109"/>
      <c r="I4676" s="109"/>
      <c r="J4676" s="109"/>
      <c r="K4676" s="109"/>
      <c r="L4676" s="107" t="str">
        <f>IF(COUNTA('Master Tables'!$A4676:$C4676)=0,"",IF(COUNTA('Master Tables'!$D4676:$E4676,'Master Tables'!$I4676)=3,"Yes","No"))</f>
        <v/>
      </c>
      <c r="M4676" s="107">
        <f>COUNTA('Master Tables'!$D4676:$E4676,'Master Tables'!$I4676)+IF('Master Tables'!$J4676="Yes",1,0)</f>
        <v>0</v>
      </c>
      <c r="N4676" s="108">
        <f>IF('Master Tables'!$M4676&gt;0,4,0)</f>
        <v>0</v>
      </c>
    </row>
    <row r="4677" spans="1:14">
      <c r="A4677" s="109"/>
      <c r="B4677" s="110"/>
      <c r="C4677" s="110"/>
      <c r="D4677" s="110"/>
      <c r="E4677" s="110"/>
      <c r="F4677" s="110"/>
      <c r="G4677" s="110"/>
      <c r="H4677" s="109"/>
      <c r="I4677" s="109"/>
      <c r="J4677" s="109"/>
      <c r="K4677" s="109"/>
      <c r="L4677" s="107" t="str">
        <f>IF(COUNTA('Master Tables'!$A4677:$C4677)=0,"",IF(COUNTA('Master Tables'!$D4677:$E4677,'Master Tables'!$I4677)=3,"Yes","No"))</f>
        <v/>
      </c>
      <c r="M4677" s="107">
        <f>COUNTA('Master Tables'!$D4677:$E4677,'Master Tables'!$I4677)+IF('Master Tables'!$J4677="Yes",1,0)</f>
        <v>0</v>
      </c>
      <c r="N4677" s="108">
        <f>IF('Master Tables'!$M4677&gt;0,4,0)</f>
        <v>0</v>
      </c>
    </row>
    <row r="4678" spans="1:14">
      <c r="A4678" s="109"/>
      <c r="B4678" s="110"/>
      <c r="C4678" s="110"/>
      <c r="D4678" s="110"/>
      <c r="E4678" s="110"/>
      <c r="F4678" s="110"/>
      <c r="G4678" s="110"/>
      <c r="H4678" s="109"/>
      <c r="I4678" s="109"/>
      <c r="J4678" s="109"/>
      <c r="K4678" s="109"/>
      <c r="L4678" s="107" t="str">
        <f>IF(COUNTA('Master Tables'!$A4678:$C4678)=0,"",IF(COUNTA('Master Tables'!$D4678:$E4678,'Master Tables'!$I4678)=3,"Yes","No"))</f>
        <v/>
      </c>
      <c r="M4678" s="107">
        <f>COUNTA('Master Tables'!$D4678:$E4678,'Master Tables'!$I4678)+IF('Master Tables'!$J4678="Yes",1,0)</f>
        <v>0</v>
      </c>
      <c r="N4678" s="108">
        <f>IF('Master Tables'!$M4678&gt;0,4,0)</f>
        <v>0</v>
      </c>
    </row>
    <row r="4679" spans="1:14">
      <c r="A4679" s="109"/>
      <c r="B4679" s="110"/>
      <c r="C4679" s="110"/>
      <c r="D4679" s="110"/>
      <c r="E4679" s="110"/>
      <c r="F4679" s="110"/>
      <c r="G4679" s="110"/>
      <c r="H4679" s="109"/>
      <c r="I4679" s="109"/>
      <c r="J4679" s="109"/>
      <c r="K4679" s="109"/>
      <c r="L4679" s="107" t="str">
        <f>IF(COUNTA('Master Tables'!$A4679:$C4679)=0,"",IF(COUNTA('Master Tables'!$D4679:$E4679,'Master Tables'!$I4679)=3,"Yes","No"))</f>
        <v/>
      </c>
      <c r="M4679" s="107">
        <f>COUNTA('Master Tables'!$D4679:$E4679,'Master Tables'!$I4679)+IF('Master Tables'!$J4679="Yes",1,0)</f>
        <v>0</v>
      </c>
      <c r="N4679" s="108">
        <f>IF('Master Tables'!$M4679&gt;0,4,0)</f>
        <v>0</v>
      </c>
    </row>
    <row r="4680" spans="1:14">
      <c r="A4680" s="109"/>
      <c r="B4680" s="110"/>
      <c r="C4680" s="110"/>
      <c r="D4680" s="110"/>
      <c r="E4680" s="110"/>
      <c r="F4680" s="110"/>
      <c r="G4680" s="110"/>
      <c r="H4680" s="109"/>
      <c r="I4680" s="109"/>
      <c r="J4680" s="109"/>
      <c r="K4680" s="109"/>
      <c r="L4680" s="107" t="str">
        <f>IF(COUNTA('Master Tables'!$A4680:$C4680)=0,"",IF(COUNTA('Master Tables'!$D4680:$E4680,'Master Tables'!$I4680)=3,"Yes","No"))</f>
        <v/>
      </c>
      <c r="M4680" s="107">
        <f>COUNTA('Master Tables'!$D4680:$E4680,'Master Tables'!$I4680)+IF('Master Tables'!$J4680="Yes",1,0)</f>
        <v>0</v>
      </c>
      <c r="N4680" s="108">
        <f>IF('Master Tables'!$M4680&gt;0,4,0)</f>
        <v>0</v>
      </c>
    </row>
    <row r="4681" spans="1:14">
      <c r="A4681" s="109"/>
      <c r="B4681" s="110"/>
      <c r="C4681" s="110"/>
      <c r="D4681" s="110"/>
      <c r="E4681" s="110"/>
      <c r="F4681" s="110"/>
      <c r="G4681" s="110"/>
      <c r="H4681" s="109"/>
      <c r="I4681" s="109"/>
      <c r="J4681" s="109"/>
      <c r="K4681" s="109"/>
      <c r="L4681" s="107" t="str">
        <f>IF(COUNTA('Master Tables'!$A4681:$C4681)=0,"",IF(COUNTA('Master Tables'!$D4681:$E4681,'Master Tables'!$I4681)=3,"Yes","No"))</f>
        <v/>
      </c>
      <c r="M4681" s="107">
        <f>COUNTA('Master Tables'!$D4681:$E4681,'Master Tables'!$I4681)+IF('Master Tables'!$J4681="Yes",1,0)</f>
        <v>0</v>
      </c>
      <c r="N4681" s="108">
        <f>IF('Master Tables'!$M4681&gt;0,4,0)</f>
        <v>0</v>
      </c>
    </row>
    <row r="4682" spans="1:14">
      <c r="A4682" s="109"/>
      <c r="B4682" s="110"/>
      <c r="C4682" s="110"/>
      <c r="D4682" s="110"/>
      <c r="E4682" s="110"/>
      <c r="F4682" s="110"/>
      <c r="G4682" s="110"/>
      <c r="H4682" s="109"/>
      <c r="I4682" s="109"/>
      <c r="J4682" s="109"/>
      <c r="K4682" s="109"/>
      <c r="L4682" s="107" t="str">
        <f>IF(COUNTA('Master Tables'!$A4682:$C4682)=0,"",IF(COUNTA('Master Tables'!$D4682:$E4682,'Master Tables'!$I4682)=3,"Yes","No"))</f>
        <v/>
      </c>
      <c r="M4682" s="107">
        <f>COUNTA('Master Tables'!$D4682:$E4682,'Master Tables'!$I4682)+IF('Master Tables'!$J4682="Yes",1,0)</f>
        <v>0</v>
      </c>
      <c r="N4682" s="108">
        <f>IF('Master Tables'!$M4682&gt;0,4,0)</f>
        <v>0</v>
      </c>
    </row>
    <row r="4683" spans="1:14">
      <c r="A4683" s="109"/>
      <c r="B4683" s="110"/>
      <c r="C4683" s="110"/>
      <c r="D4683" s="110"/>
      <c r="E4683" s="110"/>
      <c r="F4683" s="110"/>
      <c r="G4683" s="110"/>
      <c r="H4683" s="109"/>
      <c r="I4683" s="109"/>
      <c r="J4683" s="109"/>
      <c r="K4683" s="109"/>
      <c r="L4683" s="107" t="str">
        <f>IF(COUNTA('Master Tables'!$A4683:$C4683)=0,"",IF(COUNTA('Master Tables'!$D4683:$E4683,'Master Tables'!$I4683)=3,"Yes","No"))</f>
        <v/>
      </c>
      <c r="M4683" s="107">
        <f>COUNTA('Master Tables'!$D4683:$E4683,'Master Tables'!$I4683)+IF('Master Tables'!$J4683="Yes",1,0)</f>
        <v>0</v>
      </c>
      <c r="N4683" s="108">
        <f>IF('Master Tables'!$M4683&gt;0,4,0)</f>
        <v>0</v>
      </c>
    </row>
    <row r="4684" spans="1:14">
      <c r="A4684" s="109"/>
      <c r="B4684" s="110"/>
      <c r="C4684" s="110"/>
      <c r="D4684" s="110"/>
      <c r="E4684" s="110"/>
      <c r="F4684" s="110"/>
      <c r="G4684" s="110"/>
      <c r="H4684" s="109"/>
      <c r="I4684" s="109"/>
      <c r="J4684" s="109"/>
      <c r="K4684" s="109"/>
      <c r="L4684" s="107" t="str">
        <f>IF(COUNTA('Master Tables'!$A4684:$C4684)=0,"",IF(COUNTA('Master Tables'!$D4684:$E4684,'Master Tables'!$I4684)=3,"Yes","No"))</f>
        <v/>
      </c>
      <c r="M4684" s="107">
        <f>COUNTA('Master Tables'!$D4684:$E4684,'Master Tables'!$I4684)+IF('Master Tables'!$J4684="Yes",1,0)</f>
        <v>0</v>
      </c>
      <c r="N4684" s="108">
        <f>IF('Master Tables'!$M4684&gt;0,4,0)</f>
        <v>0</v>
      </c>
    </row>
    <row r="4685" spans="1:14">
      <c r="A4685" s="109"/>
      <c r="B4685" s="110"/>
      <c r="C4685" s="110"/>
      <c r="D4685" s="110"/>
      <c r="E4685" s="110"/>
      <c r="F4685" s="110"/>
      <c r="G4685" s="110"/>
      <c r="H4685" s="109"/>
      <c r="I4685" s="109"/>
      <c r="J4685" s="109"/>
      <c r="K4685" s="109"/>
      <c r="L4685" s="107" t="str">
        <f>IF(COUNTA('Master Tables'!$A4685:$C4685)=0,"",IF(COUNTA('Master Tables'!$D4685:$E4685,'Master Tables'!$I4685)=3,"Yes","No"))</f>
        <v/>
      </c>
      <c r="M4685" s="107">
        <f>COUNTA('Master Tables'!$D4685:$E4685,'Master Tables'!$I4685)+IF('Master Tables'!$J4685="Yes",1,0)</f>
        <v>0</v>
      </c>
      <c r="N4685" s="108">
        <f>IF('Master Tables'!$M4685&gt;0,4,0)</f>
        <v>0</v>
      </c>
    </row>
    <row r="4686" spans="1:14">
      <c r="A4686" s="109"/>
      <c r="B4686" s="110"/>
      <c r="C4686" s="110"/>
      <c r="D4686" s="110"/>
      <c r="E4686" s="110"/>
      <c r="F4686" s="110"/>
      <c r="G4686" s="110"/>
      <c r="H4686" s="109"/>
      <c r="I4686" s="109"/>
      <c r="J4686" s="109"/>
      <c r="K4686" s="109"/>
      <c r="L4686" s="107" t="str">
        <f>IF(COUNTA('Master Tables'!$A4686:$C4686)=0,"",IF(COUNTA('Master Tables'!$D4686:$E4686,'Master Tables'!$I4686)=3,"Yes","No"))</f>
        <v/>
      </c>
      <c r="M4686" s="107">
        <f>COUNTA('Master Tables'!$D4686:$E4686,'Master Tables'!$I4686)+IF('Master Tables'!$J4686="Yes",1,0)</f>
        <v>0</v>
      </c>
      <c r="N4686" s="108">
        <f>IF('Master Tables'!$M4686&gt;0,4,0)</f>
        <v>0</v>
      </c>
    </row>
    <row r="4687" spans="1:14">
      <c r="A4687" s="109"/>
      <c r="B4687" s="110"/>
      <c r="C4687" s="110"/>
      <c r="D4687" s="110"/>
      <c r="E4687" s="110"/>
      <c r="F4687" s="110"/>
      <c r="G4687" s="110"/>
      <c r="H4687" s="109"/>
      <c r="I4687" s="109"/>
      <c r="J4687" s="109"/>
      <c r="K4687" s="109"/>
      <c r="L4687" s="107" t="str">
        <f>IF(COUNTA('Master Tables'!$A4687:$C4687)=0,"",IF(COUNTA('Master Tables'!$D4687:$E4687,'Master Tables'!$I4687)=3,"Yes","No"))</f>
        <v/>
      </c>
      <c r="M4687" s="107">
        <f>COUNTA('Master Tables'!$D4687:$E4687,'Master Tables'!$I4687)+IF('Master Tables'!$J4687="Yes",1,0)</f>
        <v>0</v>
      </c>
      <c r="N4687" s="108">
        <f>IF('Master Tables'!$M4687&gt;0,4,0)</f>
        <v>0</v>
      </c>
    </row>
    <row r="4688" spans="1:14">
      <c r="A4688" s="109"/>
      <c r="B4688" s="110"/>
      <c r="C4688" s="110"/>
      <c r="D4688" s="110"/>
      <c r="E4688" s="110"/>
      <c r="F4688" s="110"/>
      <c r="G4688" s="110"/>
      <c r="H4688" s="109"/>
      <c r="I4688" s="109"/>
      <c r="J4688" s="109"/>
      <c r="K4688" s="109"/>
      <c r="L4688" s="107" t="str">
        <f>IF(COUNTA('Master Tables'!$A4688:$C4688)=0,"",IF(COUNTA('Master Tables'!$D4688:$E4688,'Master Tables'!$I4688)=3,"Yes","No"))</f>
        <v/>
      </c>
      <c r="M4688" s="107">
        <f>COUNTA('Master Tables'!$D4688:$E4688,'Master Tables'!$I4688)+IF('Master Tables'!$J4688="Yes",1,0)</f>
        <v>0</v>
      </c>
      <c r="N4688" s="108">
        <f>IF('Master Tables'!$M4688&gt;0,4,0)</f>
        <v>0</v>
      </c>
    </row>
    <row r="4689" spans="1:14">
      <c r="A4689" s="109"/>
      <c r="B4689" s="110"/>
      <c r="C4689" s="110"/>
      <c r="D4689" s="110"/>
      <c r="E4689" s="110"/>
      <c r="F4689" s="110"/>
      <c r="G4689" s="110"/>
      <c r="H4689" s="109"/>
      <c r="I4689" s="109"/>
      <c r="J4689" s="109"/>
      <c r="K4689" s="109"/>
      <c r="L4689" s="107" t="str">
        <f>IF(COUNTA('Master Tables'!$A4689:$C4689)=0,"",IF(COUNTA('Master Tables'!$D4689:$E4689,'Master Tables'!$I4689)=3,"Yes","No"))</f>
        <v/>
      </c>
      <c r="M4689" s="107">
        <f>COUNTA('Master Tables'!$D4689:$E4689,'Master Tables'!$I4689)+IF('Master Tables'!$J4689="Yes",1,0)</f>
        <v>0</v>
      </c>
      <c r="N4689" s="108">
        <f>IF('Master Tables'!$M4689&gt;0,4,0)</f>
        <v>0</v>
      </c>
    </row>
    <row r="4690" spans="1:14">
      <c r="A4690" s="109"/>
      <c r="B4690" s="110"/>
      <c r="C4690" s="110"/>
      <c r="D4690" s="110"/>
      <c r="E4690" s="110"/>
      <c r="F4690" s="110"/>
      <c r="G4690" s="110"/>
      <c r="H4690" s="109"/>
      <c r="I4690" s="109"/>
      <c r="J4690" s="109"/>
      <c r="K4690" s="109"/>
      <c r="L4690" s="107" t="str">
        <f>IF(COUNTA('Master Tables'!$A4690:$C4690)=0,"",IF(COUNTA('Master Tables'!$D4690:$E4690,'Master Tables'!$I4690)=3,"Yes","No"))</f>
        <v/>
      </c>
      <c r="M4690" s="107">
        <f>COUNTA('Master Tables'!$D4690:$E4690,'Master Tables'!$I4690)+IF('Master Tables'!$J4690="Yes",1,0)</f>
        <v>0</v>
      </c>
      <c r="N4690" s="108">
        <f>IF('Master Tables'!$M4690&gt;0,4,0)</f>
        <v>0</v>
      </c>
    </row>
    <row r="4691" spans="1:14">
      <c r="A4691" s="109"/>
      <c r="B4691" s="110"/>
      <c r="C4691" s="110"/>
      <c r="D4691" s="110"/>
      <c r="E4691" s="110"/>
      <c r="F4691" s="110"/>
      <c r="G4691" s="110"/>
      <c r="H4691" s="109"/>
      <c r="I4691" s="109"/>
      <c r="J4691" s="109"/>
      <c r="K4691" s="109"/>
      <c r="L4691" s="107" t="str">
        <f>IF(COUNTA('Master Tables'!$A4691:$C4691)=0,"",IF(COUNTA('Master Tables'!$D4691:$E4691,'Master Tables'!$I4691)=3,"Yes","No"))</f>
        <v/>
      </c>
      <c r="M4691" s="107">
        <f>COUNTA('Master Tables'!$D4691:$E4691,'Master Tables'!$I4691)+IF('Master Tables'!$J4691="Yes",1,0)</f>
        <v>0</v>
      </c>
      <c r="N4691" s="108">
        <f>IF('Master Tables'!$M4691&gt;0,4,0)</f>
        <v>0</v>
      </c>
    </row>
    <row r="4692" spans="1:14">
      <c r="A4692" s="109"/>
      <c r="B4692" s="110"/>
      <c r="C4692" s="110"/>
      <c r="D4692" s="110"/>
      <c r="E4692" s="110"/>
      <c r="F4692" s="110"/>
      <c r="G4692" s="110"/>
      <c r="H4692" s="109"/>
      <c r="I4692" s="109"/>
      <c r="J4692" s="109"/>
      <c r="K4692" s="109"/>
      <c r="L4692" s="107" t="str">
        <f>IF(COUNTA('Master Tables'!$A4692:$C4692)=0,"",IF(COUNTA('Master Tables'!$D4692:$E4692,'Master Tables'!$I4692)=3,"Yes","No"))</f>
        <v/>
      </c>
      <c r="M4692" s="107">
        <f>COUNTA('Master Tables'!$D4692:$E4692,'Master Tables'!$I4692)+IF('Master Tables'!$J4692="Yes",1,0)</f>
        <v>0</v>
      </c>
      <c r="N4692" s="108">
        <f>IF('Master Tables'!$M4692&gt;0,4,0)</f>
        <v>0</v>
      </c>
    </row>
    <row r="4693" spans="1:14">
      <c r="A4693" s="109"/>
      <c r="B4693" s="110"/>
      <c r="C4693" s="110"/>
      <c r="D4693" s="110"/>
      <c r="E4693" s="110"/>
      <c r="F4693" s="110"/>
      <c r="G4693" s="110"/>
      <c r="H4693" s="109"/>
      <c r="I4693" s="109"/>
      <c r="J4693" s="109"/>
      <c r="K4693" s="109"/>
      <c r="L4693" s="107" t="str">
        <f>IF(COUNTA('Master Tables'!$A4693:$C4693)=0,"",IF(COUNTA('Master Tables'!$D4693:$E4693,'Master Tables'!$I4693)=3,"Yes","No"))</f>
        <v/>
      </c>
      <c r="M4693" s="107">
        <f>COUNTA('Master Tables'!$D4693:$E4693,'Master Tables'!$I4693)+IF('Master Tables'!$J4693="Yes",1,0)</f>
        <v>0</v>
      </c>
      <c r="N4693" s="108">
        <f>IF('Master Tables'!$M4693&gt;0,4,0)</f>
        <v>0</v>
      </c>
    </row>
    <row r="4694" spans="1:14">
      <c r="A4694" s="109"/>
      <c r="B4694" s="110"/>
      <c r="C4694" s="110"/>
      <c r="D4694" s="110"/>
      <c r="E4694" s="110"/>
      <c r="F4694" s="110"/>
      <c r="G4694" s="110"/>
      <c r="H4694" s="109"/>
      <c r="I4694" s="109"/>
      <c r="J4694" s="109"/>
      <c r="K4694" s="109"/>
      <c r="L4694" s="107" t="str">
        <f>IF(COUNTA('Master Tables'!$A4694:$C4694)=0,"",IF(COUNTA('Master Tables'!$D4694:$E4694,'Master Tables'!$I4694)=3,"Yes","No"))</f>
        <v/>
      </c>
      <c r="M4694" s="107">
        <f>COUNTA('Master Tables'!$D4694:$E4694,'Master Tables'!$I4694)+IF('Master Tables'!$J4694="Yes",1,0)</f>
        <v>0</v>
      </c>
      <c r="N4694" s="108">
        <f>IF('Master Tables'!$M4694&gt;0,4,0)</f>
        <v>0</v>
      </c>
    </row>
    <row r="4695" spans="1:14">
      <c r="A4695" s="109"/>
      <c r="B4695" s="110"/>
      <c r="C4695" s="110"/>
      <c r="D4695" s="110"/>
      <c r="E4695" s="110"/>
      <c r="F4695" s="110"/>
      <c r="G4695" s="110"/>
      <c r="H4695" s="109"/>
      <c r="I4695" s="109"/>
      <c r="J4695" s="109"/>
      <c r="K4695" s="109"/>
      <c r="L4695" s="107" t="str">
        <f>IF(COUNTA('Master Tables'!$A4695:$C4695)=0,"",IF(COUNTA('Master Tables'!$D4695:$E4695,'Master Tables'!$I4695)=3,"Yes","No"))</f>
        <v/>
      </c>
      <c r="M4695" s="107">
        <f>COUNTA('Master Tables'!$D4695:$E4695,'Master Tables'!$I4695)+IF('Master Tables'!$J4695="Yes",1,0)</f>
        <v>0</v>
      </c>
      <c r="N4695" s="108">
        <f>IF('Master Tables'!$M4695&gt;0,4,0)</f>
        <v>0</v>
      </c>
    </row>
    <row r="4696" spans="1:14">
      <c r="A4696" s="109"/>
      <c r="B4696" s="110"/>
      <c r="C4696" s="110"/>
      <c r="D4696" s="110"/>
      <c r="E4696" s="110"/>
      <c r="F4696" s="110"/>
      <c r="G4696" s="110"/>
      <c r="H4696" s="109"/>
      <c r="I4696" s="109"/>
      <c r="J4696" s="109"/>
      <c r="K4696" s="109"/>
      <c r="L4696" s="107" t="str">
        <f>IF(COUNTA('Master Tables'!$A4696:$C4696)=0,"",IF(COUNTA('Master Tables'!$D4696:$E4696,'Master Tables'!$I4696)=3,"Yes","No"))</f>
        <v/>
      </c>
      <c r="M4696" s="107">
        <f>COUNTA('Master Tables'!$D4696:$E4696,'Master Tables'!$I4696)+IF('Master Tables'!$J4696="Yes",1,0)</f>
        <v>0</v>
      </c>
      <c r="N4696" s="108">
        <f>IF('Master Tables'!$M4696&gt;0,4,0)</f>
        <v>0</v>
      </c>
    </row>
    <row r="4697" spans="1:14">
      <c r="A4697" s="109"/>
      <c r="B4697" s="110"/>
      <c r="C4697" s="110"/>
      <c r="D4697" s="110"/>
      <c r="E4697" s="110"/>
      <c r="F4697" s="110"/>
      <c r="G4697" s="110"/>
      <c r="H4697" s="109"/>
      <c r="I4697" s="109"/>
      <c r="J4697" s="109"/>
      <c r="K4697" s="109"/>
      <c r="L4697" s="107" t="str">
        <f>IF(COUNTA('Master Tables'!$A4697:$C4697)=0,"",IF(COUNTA('Master Tables'!$D4697:$E4697,'Master Tables'!$I4697)=3,"Yes","No"))</f>
        <v/>
      </c>
      <c r="M4697" s="107">
        <f>COUNTA('Master Tables'!$D4697:$E4697,'Master Tables'!$I4697)+IF('Master Tables'!$J4697="Yes",1,0)</f>
        <v>0</v>
      </c>
      <c r="N4697" s="108">
        <f>IF('Master Tables'!$M4697&gt;0,4,0)</f>
        <v>0</v>
      </c>
    </row>
    <row r="4698" spans="1:14">
      <c r="A4698" s="109"/>
      <c r="B4698" s="110"/>
      <c r="C4698" s="110"/>
      <c r="D4698" s="110"/>
      <c r="E4698" s="110"/>
      <c r="F4698" s="110"/>
      <c r="G4698" s="110"/>
      <c r="H4698" s="109"/>
      <c r="I4698" s="109"/>
      <c r="J4698" s="109"/>
      <c r="K4698" s="109"/>
      <c r="L4698" s="107" t="str">
        <f>IF(COUNTA('Master Tables'!$A4698:$C4698)=0,"",IF(COUNTA('Master Tables'!$D4698:$E4698,'Master Tables'!$I4698)=3,"Yes","No"))</f>
        <v/>
      </c>
      <c r="M4698" s="107">
        <f>COUNTA('Master Tables'!$D4698:$E4698,'Master Tables'!$I4698)+IF('Master Tables'!$J4698="Yes",1,0)</f>
        <v>0</v>
      </c>
      <c r="N4698" s="108">
        <f>IF('Master Tables'!$M4698&gt;0,4,0)</f>
        <v>0</v>
      </c>
    </row>
    <row r="4699" spans="1:14">
      <c r="A4699" s="109"/>
      <c r="B4699" s="110"/>
      <c r="C4699" s="110"/>
      <c r="D4699" s="110"/>
      <c r="E4699" s="110"/>
      <c r="F4699" s="110"/>
      <c r="G4699" s="110"/>
      <c r="H4699" s="109"/>
      <c r="I4699" s="109"/>
      <c r="J4699" s="109"/>
      <c r="K4699" s="109"/>
      <c r="L4699" s="107" t="str">
        <f>IF(COUNTA('Master Tables'!$A4699:$C4699)=0,"",IF(COUNTA('Master Tables'!$D4699:$E4699,'Master Tables'!$I4699)=3,"Yes","No"))</f>
        <v/>
      </c>
      <c r="M4699" s="107">
        <f>COUNTA('Master Tables'!$D4699:$E4699,'Master Tables'!$I4699)+IF('Master Tables'!$J4699="Yes",1,0)</f>
        <v>0</v>
      </c>
      <c r="N4699" s="108">
        <f>IF('Master Tables'!$M4699&gt;0,4,0)</f>
        <v>0</v>
      </c>
    </row>
    <row r="4700" spans="1:14">
      <c r="A4700" s="109"/>
      <c r="B4700" s="110"/>
      <c r="C4700" s="110"/>
      <c r="D4700" s="110"/>
      <c r="E4700" s="110"/>
      <c r="F4700" s="110"/>
      <c r="G4700" s="110"/>
      <c r="H4700" s="109"/>
      <c r="I4700" s="109"/>
      <c r="J4700" s="109"/>
      <c r="K4700" s="109"/>
      <c r="L4700" s="107" t="str">
        <f>IF(COUNTA('Master Tables'!$A4700:$C4700)=0,"",IF(COUNTA('Master Tables'!$D4700:$E4700,'Master Tables'!$I4700)=3,"Yes","No"))</f>
        <v/>
      </c>
      <c r="M4700" s="107">
        <f>COUNTA('Master Tables'!$D4700:$E4700,'Master Tables'!$I4700)+IF('Master Tables'!$J4700="Yes",1,0)</f>
        <v>0</v>
      </c>
      <c r="N4700" s="108">
        <f>IF('Master Tables'!$M4700&gt;0,4,0)</f>
        <v>0</v>
      </c>
    </row>
    <row r="4701" spans="1:14">
      <c r="A4701" s="109"/>
      <c r="B4701" s="110"/>
      <c r="C4701" s="110"/>
      <c r="D4701" s="110"/>
      <c r="E4701" s="110"/>
      <c r="F4701" s="110"/>
      <c r="G4701" s="110"/>
      <c r="H4701" s="109"/>
      <c r="I4701" s="109"/>
      <c r="J4701" s="109"/>
      <c r="K4701" s="109"/>
      <c r="L4701" s="107" t="str">
        <f>IF(COUNTA('Master Tables'!$A4701:$C4701)=0,"",IF(COUNTA('Master Tables'!$D4701:$E4701,'Master Tables'!$I4701)=3,"Yes","No"))</f>
        <v/>
      </c>
      <c r="M4701" s="107">
        <f>COUNTA('Master Tables'!$D4701:$E4701,'Master Tables'!$I4701)+IF('Master Tables'!$J4701="Yes",1,0)</f>
        <v>0</v>
      </c>
      <c r="N4701" s="108">
        <f>IF('Master Tables'!$M4701&gt;0,4,0)</f>
        <v>0</v>
      </c>
    </row>
    <row r="4702" spans="1:14">
      <c r="A4702" s="109"/>
      <c r="B4702" s="110"/>
      <c r="C4702" s="110"/>
      <c r="D4702" s="110"/>
      <c r="E4702" s="110"/>
      <c r="F4702" s="110"/>
      <c r="G4702" s="110"/>
      <c r="H4702" s="109"/>
      <c r="I4702" s="109"/>
      <c r="J4702" s="109"/>
      <c r="K4702" s="109"/>
      <c r="L4702" s="107" t="str">
        <f>IF(COUNTA('Master Tables'!$A4702:$C4702)=0,"",IF(COUNTA('Master Tables'!$D4702:$E4702,'Master Tables'!$I4702)=3,"Yes","No"))</f>
        <v/>
      </c>
      <c r="M4702" s="107">
        <f>COUNTA('Master Tables'!$D4702:$E4702,'Master Tables'!$I4702)+IF('Master Tables'!$J4702="Yes",1,0)</f>
        <v>0</v>
      </c>
      <c r="N4702" s="108">
        <f>IF('Master Tables'!$M4702&gt;0,4,0)</f>
        <v>0</v>
      </c>
    </row>
    <row r="4703" spans="1:14">
      <c r="A4703" s="109"/>
      <c r="B4703" s="110"/>
      <c r="C4703" s="110"/>
      <c r="D4703" s="110"/>
      <c r="E4703" s="110"/>
      <c r="F4703" s="110"/>
      <c r="G4703" s="110"/>
      <c r="H4703" s="109"/>
      <c r="I4703" s="109"/>
      <c r="J4703" s="109"/>
      <c r="K4703" s="109"/>
      <c r="L4703" s="107" t="str">
        <f>IF(COUNTA('Master Tables'!$A4703:$C4703)=0,"",IF(COUNTA('Master Tables'!$D4703:$E4703,'Master Tables'!$I4703)=3,"Yes","No"))</f>
        <v/>
      </c>
      <c r="M4703" s="107">
        <f>COUNTA('Master Tables'!$D4703:$E4703,'Master Tables'!$I4703)+IF('Master Tables'!$J4703="Yes",1,0)</f>
        <v>0</v>
      </c>
      <c r="N4703" s="108">
        <f>IF('Master Tables'!$M4703&gt;0,4,0)</f>
        <v>0</v>
      </c>
    </row>
    <row r="4704" spans="1:14">
      <c r="A4704" s="109"/>
      <c r="B4704" s="110"/>
      <c r="C4704" s="110"/>
      <c r="D4704" s="110"/>
      <c r="E4704" s="110"/>
      <c r="F4704" s="110"/>
      <c r="G4704" s="110"/>
      <c r="H4704" s="109"/>
      <c r="I4704" s="109"/>
      <c r="J4704" s="109"/>
      <c r="K4704" s="109"/>
      <c r="L4704" s="107" t="str">
        <f>IF(COUNTA('Master Tables'!$A4704:$C4704)=0,"",IF(COUNTA('Master Tables'!$D4704:$E4704,'Master Tables'!$I4704)=3,"Yes","No"))</f>
        <v/>
      </c>
      <c r="M4704" s="107">
        <f>COUNTA('Master Tables'!$D4704:$E4704,'Master Tables'!$I4704)+IF('Master Tables'!$J4704="Yes",1,0)</f>
        <v>0</v>
      </c>
      <c r="N4704" s="108">
        <f>IF('Master Tables'!$M4704&gt;0,4,0)</f>
        <v>0</v>
      </c>
    </row>
    <row r="4705" spans="1:14">
      <c r="A4705" s="109"/>
      <c r="B4705" s="110"/>
      <c r="C4705" s="110"/>
      <c r="D4705" s="110"/>
      <c r="E4705" s="110"/>
      <c r="F4705" s="110"/>
      <c r="G4705" s="110"/>
      <c r="H4705" s="109"/>
      <c r="I4705" s="109"/>
      <c r="J4705" s="109"/>
      <c r="K4705" s="109"/>
      <c r="L4705" s="107" t="str">
        <f>IF(COUNTA('Master Tables'!$A4705:$C4705)=0,"",IF(COUNTA('Master Tables'!$D4705:$E4705,'Master Tables'!$I4705)=3,"Yes","No"))</f>
        <v/>
      </c>
      <c r="M4705" s="107">
        <f>COUNTA('Master Tables'!$D4705:$E4705,'Master Tables'!$I4705)+IF('Master Tables'!$J4705="Yes",1,0)</f>
        <v>0</v>
      </c>
      <c r="N4705" s="108">
        <f>IF('Master Tables'!$M4705&gt;0,4,0)</f>
        <v>0</v>
      </c>
    </row>
    <row r="4706" spans="1:14">
      <c r="A4706" s="109"/>
      <c r="B4706" s="110"/>
      <c r="C4706" s="110"/>
      <c r="D4706" s="110"/>
      <c r="E4706" s="110"/>
      <c r="F4706" s="110"/>
      <c r="G4706" s="110"/>
      <c r="H4706" s="109"/>
      <c r="I4706" s="109"/>
      <c r="J4706" s="109"/>
      <c r="K4706" s="109"/>
      <c r="L4706" s="107" t="str">
        <f>IF(COUNTA('Master Tables'!$A4706:$C4706)=0,"",IF(COUNTA('Master Tables'!$D4706:$E4706,'Master Tables'!$I4706)=3,"Yes","No"))</f>
        <v/>
      </c>
      <c r="M4706" s="107">
        <f>COUNTA('Master Tables'!$D4706:$E4706,'Master Tables'!$I4706)+IF('Master Tables'!$J4706="Yes",1,0)</f>
        <v>0</v>
      </c>
      <c r="N4706" s="108">
        <f>IF('Master Tables'!$M4706&gt;0,4,0)</f>
        <v>0</v>
      </c>
    </row>
    <row r="4707" spans="1:14">
      <c r="A4707" s="109"/>
      <c r="B4707" s="110"/>
      <c r="C4707" s="110"/>
      <c r="D4707" s="110"/>
      <c r="E4707" s="110"/>
      <c r="F4707" s="110"/>
      <c r="G4707" s="110"/>
      <c r="H4707" s="109"/>
      <c r="I4707" s="109"/>
      <c r="J4707" s="109"/>
      <c r="K4707" s="109"/>
      <c r="L4707" s="107" t="str">
        <f>IF(COUNTA('Master Tables'!$A4707:$C4707)=0,"",IF(COUNTA('Master Tables'!$D4707:$E4707,'Master Tables'!$I4707)=3,"Yes","No"))</f>
        <v/>
      </c>
      <c r="M4707" s="107">
        <f>COUNTA('Master Tables'!$D4707:$E4707,'Master Tables'!$I4707)+IF('Master Tables'!$J4707="Yes",1,0)</f>
        <v>0</v>
      </c>
      <c r="N4707" s="108">
        <f>IF('Master Tables'!$M4707&gt;0,4,0)</f>
        <v>0</v>
      </c>
    </row>
    <row r="4708" spans="1:14">
      <c r="A4708" s="109"/>
      <c r="B4708" s="110"/>
      <c r="C4708" s="110"/>
      <c r="D4708" s="110"/>
      <c r="E4708" s="110"/>
      <c r="F4708" s="110"/>
      <c r="G4708" s="110"/>
      <c r="H4708" s="109"/>
      <c r="I4708" s="109"/>
      <c r="J4708" s="109"/>
      <c r="K4708" s="109"/>
      <c r="L4708" s="107" t="str">
        <f>IF(COUNTA('Master Tables'!$A4708:$C4708)=0,"",IF(COUNTA('Master Tables'!$D4708:$E4708,'Master Tables'!$I4708)=3,"Yes","No"))</f>
        <v/>
      </c>
      <c r="M4708" s="107">
        <f>COUNTA('Master Tables'!$D4708:$E4708,'Master Tables'!$I4708)+IF('Master Tables'!$J4708="Yes",1,0)</f>
        <v>0</v>
      </c>
      <c r="N4708" s="108">
        <f>IF('Master Tables'!$M4708&gt;0,4,0)</f>
        <v>0</v>
      </c>
    </row>
    <row r="4709" spans="1:14">
      <c r="A4709" s="109"/>
      <c r="B4709" s="110"/>
      <c r="C4709" s="110"/>
      <c r="D4709" s="110"/>
      <c r="E4709" s="110"/>
      <c r="F4709" s="110"/>
      <c r="G4709" s="110"/>
      <c r="H4709" s="109"/>
      <c r="I4709" s="109"/>
      <c r="J4709" s="109"/>
      <c r="K4709" s="109"/>
      <c r="L4709" s="107" t="str">
        <f>IF(COUNTA('Master Tables'!$A4709:$C4709)=0,"",IF(COUNTA('Master Tables'!$D4709:$E4709,'Master Tables'!$I4709)=3,"Yes","No"))</f>
        <v/>
      </c>
      <c r="M4709" s="107">
        <f>COUNTA('Master Tables'!$D4709:$E4709,'Master Tables'!$I4709)+IF('Master Tables'!$J4709="Yes",1,0)</f>
        <v>0</v>
      </c>
      <c r="N4709" s="108">
        <f>IF('Master Tables'!$M4709&gt;0,4,0)</f>
        <v>0</v>
      </c>
    </row>
    <row r="4710" spans="1:14">
      <c r="A4710" s="109"/>
      <c r="B4710" s="110"/>
      <c r="C4710" s="110"/>
      <c r="D4710" s="110"/>
      <c r="E4710" s="110"/>
      <c r="F4710" s="110"/>
      <c r="G4710" s="110"/>
      <c r="H4710" s="109"/>
      <c r="I4710" s="109"/>
      <c r="J4710" s="109"/>
      <c r="K4710" s="109"/>
      <c r="L4710" s="107" t="str">
        <f>IF(COUNTA('Master Tables'!$A4710:$C4710)=0,"",IF(COUNTA('Master Tables'!$D4710:$E4710,'Master Tables'!$I4710)=3,"Yes","No"))</f>
        <v/>
      </c>
      <c r="M4710" s="107">
        <f>COUNTA('Master Tables'!$D4710:$E4710,'Master Tables'!$I4710)+IF('Master Tables'!$J4710="Yes",1,0)</f>
        <v>0</v>
      </c>
      <c r="N4710" s="108">
        <f>IF('Master Tables'!$M4710&gt;0,4,0)</f>
        <v>0</v>
      </c>
    </row>
    <row r="4711" spans="1:14">
      <c r="A4711" s="109"/>
      <c r="B4711" s="110"/>
      <c r="C4711" s="110"/>
      <c r="D4711" s="110"/>
      <c r="E4711" s="110"/>
      <c r="F4711" s="110"/>
      <c r="G4711" s="110"/>
      <c r="H4711" s="109"/>
      <c r="I4711" s="109"/>
      <c r="J4711" s="109"/>
      <c r="K4711" s="109"/>
      <c r="L4711" s="107" t="str">
        <f>IF(COUNTA('Master Tables'!$A4711:$C4711)=0,"",IF(COUNTA('Master Tables'!$D4711:$E4711,'Master Tables'!$I4711)=3,"Yes","No"))</f>
        <v/>
      </c>
      <c r="M4711" s="107">
        <f>COUNTA('Master Tables'!$D4711:$E4711,'Master Tables'!$I4711)+IF('Master Tables'!$J4711="Yes",1,0)</f>
        <v>0</v>
      </c>
      <c r="N4711" s="108">
        <f>IF('Master Tables'!$M4711&gt;0,4,0)</f>
        <v>0</v>
      </c>
    </row>
    <row r="4712" spans="1:14">
      <c r="A4712" s="109"/>
      <c r="B4712" s="110"/>
      <c r="C4712" s="110"/>
      <c r="D4712" s="110"/>
      <c r="E4712" s="110"/>
      <c r="F4712" s="110"/>
      <c r="G4712" s="110"/>
      <c r="H4712" s="109"/>
      <c r="I4712" s="109"/>
      <c r="J4712" s="109"/>
      <c r="K4712" s="109"/>
      <c r="L4712" s="107" t="str">
        <f>IF(COUNTA('Master Tables'!$A4712:$C4712)=0,"",IF(COUNTA('Master Tables'!$D4712:$E4712,'Master Tables'!$I4712)=3,"Yes","No"))</f>
        <v/>
      </c>
      <c r="M4712" s="107">
        <f>COUNTA('Master Tables'!$D4712:$E4712,'Master Tables'!$I4712)+IF('Master Tables'!$J4712="Yes",1,0)</f>
        <v>0</v>
      </c>
      <c r="N4712" s="108">
        <f>IF('Master Tables'!$M4712&gt;0,4,0)</f>
        <v>0</v>
      </c>
    </row>
    <row r="4713" spans="1:14">
      <c r="A4713" s="109"/>
      <c r="B4713" s="110"/>
      <c r="C4713" s="110"/>
      <c r="D4713" s="110"/>
      <c r="E4713" s="110"/>
      <c r="F4713" s="110"/>
      <c r="G4713" s="110"/>
      <c r="H4713" s="109"/>
      <c r="I4713" s="109"/>
      <c r="J4713" s="109"/>
      <c r="K4713" s="109"/>
      <c r="L4713" s="107" t="str">
        <f>IF(COUNTA('Master Tables'!$A4713:$C4713)=0,"",IF(COUNTA('Master Tables'!$D4713:$E4713,'Master Tables'!$I4713)=3,"Yes","No"))</f>
        <v/>
      </c>
      <c r="M4713" s="107">
        <f>COUNTA('Master Tables'!$D4713:$E4713,'Master Tables'!$I4713)+IF('Master Tables'!$J4713="Yes",1,0)</f>
        <v>0</v>
      </c>
      <c r="N4713" s="108">
        <f>IF('Master Tables'!$M4713&gt;0,4,0)</f>
        <v>0</v>
      </c>
    </row>
    <row r="4714" spans="1:14">
      <c r="A4714" s="109"/>
      <c r="B4714" s="110"/>
      <c r="C4714" s="110"/>
      <c r="D4714" s="110"/>
      <c r="E4714" s="110"/>
      <c r="F4714" s="110"/>
      <c r="G4714" s="110"/>
      <c r="H4714" s="109"/>
      <c r="I4714" s="109"/>
      <c r="J4714" s="109"/>
      <c r="K4714" s="109"/>
      <c r="L4714" s="107" t="str">
        <f>IF(COUNTA('Master Tables'!$A4714:$C4714)=0,"",IF(COUNTA('Master Tables'!$D4714:$E4714,'Master Tables'!$I4714)=3,"Yes","No"))</f>
        <v/>
      </c>
      <c r="M4714" s="107">
        <f>COUNTA('Master Tables'!$D4714:$E4714,'Master Tables'!$I4714)+IF('Master Tables'!$J4714="Yes",1,0)</f>
        <v>0</v>
      </c>
      <c r="N4714" s="108">
        <f>IF('Master Tables'!$M4714&gt;0,4,0)</f>
        <v>0</v>
      </c>
    </row>
    <row r="4715" spans="1:14">
      <c r="A4715" s="109"/>
      <c r="B4715" s="110"/>
      <c r="C4715" s="110"/>
      <c r="D4715" s="110"/>
      <c r="E4715" s="110"/>
      <c r="F4715" s="110"/>
      <c r="G4715" s="110"/>
      <c r="H4715" s="109"/>
      <c r="I4715" s="109"/>
      <c r="J4715" s="109"/>
      <c r="K4715" s="109"/>
      <c r="L4715" s="107" t="str">
        <f>IF(COUNTA('Master Tables'!$A4715:$C4715)=0,"",IF(COUNTA('Master Tables'!$D4715:$E4715,'Master Tables'!$I4715)=3,"Yes","No"))</f>
        <v/>
      </c>
      <c r="M4715" s="107">
        <f>COUNTA('Master Tables'!$D4715:$E4715,'Master Tables'!$I4715)+IF('Master Tables'!$J4715="Yes",1,0)</f>
        <v>0</v>
      </c>
      <c r="N4715" s="108">
        <f>IF('Master Tables'!$M4715&gt;0,4,0)</f>
        <v>0</v>
      </c>
    </row>
    <row r="4716" spans="1:14">
      <c r="A4716" s="109"/>
      <c r="B4716" s="110"/>
      <c r="C4716" s="110"/>
      <c r="D4716" s="110"/>
      <c r="E4716" s="110"/>
      <c r="F4716" s="110"/>
      <c r="G4716" s="110"/>
      <c r="H4716" s="109"/>
      <c r="I4716" s="109"/>
      <c r="J4716" s="109"/>
      <c r="K4716" s="109"/>
      <c r="L4716" s="107" t="str">
        <f>IF(COUNTA('Master Tables'!$A4716:$C4716)=0,"",IF(COUNTA('Master Tables'!$D4716:$E4716,'Master Tables'!$I4716)=3,"Yes","No"))</f>
        <v/>
      </c>
      <c r="M4716" s="107">
        <f>COUNTA('Master Tables'!$D4716:$E4716,'Master Tables'!$I4716)+IF('Master Tables'!$J4716="Yes",1,0)</f>
        <v>0</v>
      </c>
      <c r="N4716" s="108">
        <f>IF('Master Tables'!$M4716&gt;0,4,0)</f>
        <v>0</v>
      </c>
    </row>
    <row r="4717" spans="1:14">
      <c r="A4717" s="109"/>
      <c r="B4717" s="110"/>
      <c r="C4717" s="110"/>
      <c r="D4717" s="110"/>
      <c r="E4717" s="110"/>
      <c r="F4717" s="110"/>
      <c r="G4717" s="110"/>
      <c r="H4717" s="109"/>
      <c r="I4717" s="109"/>
      <c r="J4717" s="109"/>
      <c r="K4717" s="109"/>
      <c r="L4717" s="107" t="str">
        <f>IF(COUNTA('Master Tables'!$A4717:$C4717)=0,"",IF(COUNTA('Master Tables'!$D4717:$E4717,'Master Tables'!$I4717)=3,"Yes","No"))</f>
        <v/>
      </c>
      <c r="M4717" s="107">
        <f>COUNTA('Master Tables'!$D4717:$E4717,'Master Tables'!$I4717)+IF('Master Tables'!$J4717="Yes",1,0)</f>
        <v>0</v>
      </c>
      <c r="N4717" s="108">
        <f>IF('Master Tables'!$M4717&gt;0,4,0)</f>
        <v>0</v>
      </c>
    </row>
    <row r="4718" spans="1:14">
      <c r="A4718" s="109"/>
      <c r="B4718" s="110"/>
      <c r="C4718" s="110"/>
      <c r="D4718" s="110"/>
      <c r="E4718" s="110"/>
      <c r="F4718" s="110"/>
      <c r="G4718" s="110"/>
      <c r="H4718" s="109"/>
      <c r="I4718" s="109"/>
      <c r="J4718" s="109"/>
      <c r="K4718" s="109"/>
      <c r="L4718" s="107" t="str">
        <f>IF(COUNTA('Master Tables'!$A4718:$C4718)=0,"",IF(COUNTA('Master Tables'!$D4718:$E4718,'Master Tables'!$I4718)=3,"Yes","No"))</f>
        <v/>
      </c>
      <c r="M4718" s="107">
        <f>COUNTA('Master Tables'!$D4718:$E4718,'Master Tables'!$I4718)+IF('Master Tables'!$J4718="Yes",1,0)</f>
        <v>0</v>
      </c>
      <c r="N4718" s="108">
        <f>IF('Master Tables'!$M4718&gt;0,4,0)</f>
        <v>0</v>
      </c>
    </row>
    <row r="4719" spans="1:14">
      <c r="A4719" s="109"/>
      <c r="B4719" s="110"/>
      <c r="C4719" s="110"/>
      <c r="D4719" s="110"/>
      <c r="E4719" s="110"/>
      <c r="F4719" s="110"/>
      <c r="G4719" s="110"/>
      <c r="H4719" s="109"/>
      <c r="I4719" s="109"/>
      <c r="J4719" s="109"/>
      <c r="K4719" s="109"/>
      <c r="L4719" s="107" t="str">
        <f>IF(COUNTA('Master Tables'!$A4719:$C4719)=0,"",IF(COUNTA('Master Tables'!$D4719:$E4719,'Master Tables'!$I4719)=3,"Yes","No"))</f>
        <v/>
      </c>
      <c r="M4719" s="107">
        <f>COUNTA('Master Tables'!$D4719:$E4719,'Master Tables'!$I4719)+IF('Master Tables'!$J4719="Yes",1,0)</f>
        <v>0</v>
      </c>
      <c r="N4719" s="108">
        <f>IF('Master Tables'!$M4719&gt;0,4,0)</f>
        <v>0</v>
      </c>
    </row>
    <row r="4720" spans="1:14">
      <c r="A4720" s="109"/>
      <c r="B4720" s="110"/>
      <c r="C4720" s="110"/>
      <c r="D4720" s="110"/>
      <c r="E4720" s="110"/>
      <c r="F4720" s="110"/>
      <c r="G4720" s="110"/>
      <c r="H4720" s="109"/>
      <c r="I4720" s="109"/>
      <c r="J4720" s="109"/>
      <c r="K4720" s="109"/>
      <c r="L4720" s="107" t="str">
        <f>IF(COUNTA('Master Tables'!$A4720:$C4720)=0,"",IF(COUNTA('Master Tables'!$D4720:$E4720,'Master Tables'!$I4720)=3,"Yes","No"))</f>
        <v/>
      </c>
      <c r="M4720" s="107">
        <f>COUNTA('Master Tables'!$D4720:$E4720,'Master Tables'!$I4720)+IF('Master Tables'!$J4720="Yes",1,0)</f>
        <v>0</v>
      </c>
      <c r="N4720" s="108">
        <f>IF('Master Tables'!$M4720&gt;0,4,0)</f>
        <v>0</v>
      </c>
    </row>
    <row r="4721" spans="1:14">
      <c r="A4721" s="109"/>
      <c r="B4721" s="110"/>
      <c r="C4721" s="110"/>
      <c r="D4721" s="110"/>
      <c r="E4721" s="110"/>
      <c r="F4721" s="110"/>
      <c r="G4721" s="110"/>
      <c r="H4721" s="109"/>
      <c r="I4721" s="109"/>
      <c r="J4721" s="109"/>
      <c r="K4721" s="109"/>
      <c r="L4721" s="107" t="str">
        <f>IF(COUNTA('Master Tables'!$A4721:$C4721)=0,"",IF(COUNTA('Master Tables'!$D4721:$E4721,'Master Tables'!$I4721)=3,"Yes","No"))</f>
        <v/>
      </c>
      <c r="M4721" s="107">
        <f>COUNTA('Master Tables'!$D4721:$E4721,'Master Tables'!$I4721)+IF('Master Tables'!$J4721="Yes",1,0)</f>
        <v>0</v>
      </c>
      <c r="N4721" s="108">
        <f>IF('Master Tables'!$M4721&gt;0,4,0)</f>
        <v>0</v>
      </c>
    </row>
    <row r="4722" spans="1:14">
      <c r="A4722" s="109"/>
      <c r="B4722" s="110"/>
      <c r="C4722" s="110"/>
      <c r="D4722" s="110"/>
      <c r="E4722" s="110"/>
      <c r="F4722" s="110"/>
      <c r="G4722" s="110"/>
      <c r="H4722" s="109"/>
      <c r="I4722" s="109"/>
      <c r="J4722" s="109"/>
      <c r="K4722" s="109"/>
      <c r="L4722" s="107" t="str">
        <f>IF(COUNTA('Master Tables'!$A4722:$C4722)=0,"",IF(COUNTA('Master Tables'!$D4722:$E4722,'Master Tables'!$I4722)=3,"Yes","No"))</f>
        <v/>
      </c>
      <c r="M4722" s="107">
        <f>COUNTA('Master Tables'!$D4722:$E4722,'Master Tables'!$I4722)+IF('Master Tables'!$J4722="Yes",1,0)</f>
        <v>0</v>
      </c>
      <c r="N4722" s="108">
        <f>IF('Master Tables'!$M4722&gt;0,4,0)</f>
        <v>0</v>
      </c>
    </row>
    <row r="4723" spans="1:14">
      <c r="A4723" s="109"/>
      <c r="B4723" s="110"/>
      <c r="C4723" s="110"/>
      <c r="D4723" s="110"/>
      <c r="E4723" s="110"/>
      <c r="F4723" s="110"/>
      <c r="G4723" s="110"/>
      <c r="H4723" s="109"/>
      <c r="I4723" s="109"/>
      <c r="J4723" s="109"/>
      <c r="K4723" s="109"/>
      <c r="L4723" s="107" t="str">
        <f>IF(COUNTA('Master Tables'!$A4723:$C4723)=0,"",IF(COUNTA('Master Tables'!$D4723:$E4723,'Master Tables'!$I4723)=3,"Yes","No"))</f>
        <v/>
      </c>
      <c r="M4723" s="107">
        <f>COUNTA('Master Tables'!$D4723:$E4723,'Master Tables'!$I4723)+IF('Master Tables'!$J4723="Yes",1,0)</f>
        <v>0</v>
      </c>
      <c r="N4723" s="108">
        <f>IF('Master Tables'!$M4723&gt;0,4,0)</f>
        <v>0</v>
      </c>
    </row>
    <row r="4724" spans="1:14">
      <c r="A4724" s="109"/>
      <c r="B4724" s="110"/>
      <c r="C4724" s="110"/>
      <c r="D4724" s="110"/>
      <c r="E4724" s="110"/>
      <c r="F4724" s="110"/>
      <c r="G4724" s="110"/>
      <c r="H4724" s="109"/>
      <c r="I4724" s="109"/>
      <c r="J4724" s="109"/>
      <c r="K4724" s="109"/>
      <c r="L4724" s="107" t="str">
        <f>IF(COUNTA('Master Tables'!$A4724:$C4724)=0,"",IF(COUNTA('Master Tables'!$D4724:$E4724,'Master Tables'!$I4724)=3,"Yes","No"))</f>
        <v/>
      </c>
      <c r="M4724" s="107">
        <f>COUNTA('Master Tables'!$D4724:$E4724,'Master Tables'!$I4724)+IF('Master Tables'!$J4724="Yes",1,0)</f>
        <v>0</v>
      </c>
      <c r="N4724" s="108">
        <f>IF('Master Tables'!$M4724&gt;0,4,0)</f>
        <v>0</v>
      </c>
    </row>
    <row r="4725" spans="1:14">
      <c r="A4725" s="109"/>
      <c r="B4725" s="110"/>
      <c r="C4725" s="110"/>
      <c r="D4725" s="110"/>
      <c r="E4725" s="110"/>
      <c r="F4725" s="110"/>
      <c r="G4725" s="110"/>
      <c r="H4725" s="109"/>
      <c r="I4725" s="109"/>
      <c r="J4725" s="109"/>
      <c r="K4725" s="109"/>
      <c r="L4725" s="107" t="str">
        <f>IF(COUNTA('Master Tables'!$A4725:$C4725)=0,"",IF(COUNTA('Master Tables'!$D4725:$E4725,'Master Tables'!$I4725)=3,"Yes","No"))</f>
        <v/>
      </c>
      <c r="M4725" s="107">
        <f>COUNTA('Master Tables'!$D4725:$E4725,'Master Tables'!$I4725)+IF('Master Tables'!$J4725="Yes",1,0)</f>
        <v>0</v>
      </c>
      <c r="N4725" s="108">
        <f>IF('Master Tables'!$M4725&gt;0,4,0)</f>
        <v>0</v>
      </c>
    </row>
    <row r="4726" spans="1:14">
      <c r="A4726" s="109"/>
      <c r="B4726" s="110"/>
      <c r="C4726" s="110"/>
      <c r="D4726" s="110"/>
      <c r="E4726" s="110"/>
      <c r="F4726" s="110"/>
      <c r="G4726" s="110"/>
      <c r="H4726" s="109"/>
      <c r="I4726" s="109"/>
      <c r="J4726" s="109"/>
      <c r="K4726" s="109"/>
      <c r="L4726" s="107" t="str">
        <f>IF(COUNTA('Master Tables'!$A4726:$C4726)=0,"",IF(COUNTA('Master Tables'!$D4726:$E4726,'Master Tables'!$I4726)=3,"Yes","No"))</f>
        <v/>
      </c>
      <c r="M4726" s="107">
        <f>COUNTA('Master Tables'!$D4726:$E4726,'Master Tables'!$I4726)+IF('Master Tables'!$J4726="Yes",1,0)</f>
        <v>0</v>
      </c>
      <c r="N4726" s="108">
        <f>IF('Master Tables'!$M4726&gt;0,4,0)</f>
        <v>0</v>
      </c>
    </row>
    <row r="4727" spans="1:14">
      <c r="A4727" s="109"/>
      <c r="B4727" s="110"/>
      <c r="C4727" s="110"/>
      <c r="D4727" s="110"/>
      <c r="E4727" s="110"/>
      <c r="F4727" s="110"/>
      <c r="G4727" s="110"/>
      <c r="H4727" s="109"/>
      <c r="I4727" s="109"/>
      <c r="J4727" s="109"/>
      <c r="K4727" s="109"/>
      <c r="L4727" s="107" t="str">
        <f>IF(COUNTA('Master Tables'!$A4727:$C4727)=0,"",IF(COUNTA('Master Tables'!$D4727:$E4727,'Master Tables'!$I4727)=3,"Yes","No"))</f>
        <v/>
      </c>
      <c r="M4727" s="107">
        <f>COUNTA('Master Tables'!$D4727:$E4727,'Master Tables'!$I4727)+IF('Master Tables'!$J4727="Yes",1,0)</f>
        <v>0</v>
      </c>
      <c r="N4727" s="108">
        <f>IF('Master Tables'!$M4727&gt;0,4,0)</f>
        <v>0</v>
      </c>
    </row>
    <row r="4728" spans="1:14">
      <c r="A4728" s="109"/>
      <c r="B4728" s="110"/>
      <c r="C4728" s="110"/>
      <c r="D4728" s="110"/>
      <c r="E4728" s="110"/>
      <c r="F4728" s="110"/>
      <c r="G4728" s="110"/>
      <c r="H4728" s="109"/>
      <c r="I4728" s="109"/>
      <c r="J4728" s="109"/>
      <c r="K4728" s="109"/>
      <c r="L4728" s="107" t="str">
        <f>IF(COUNTA('Master Tables'!$A4728:$C4728)=0,"",IF(COUNTA('Master Tables'!$D4728:$E4728,'Master Tables'!$I4728)=3,"Yes","No"))</f>
        <v/>
      </c>
      <c r="M4728" s="107">
        <f>COUNTA('Master Tables'!$D4728:$E4728,'Master Tables'!$I4728)+IF('Master Tables'!$J4728="Yes",1,0)</f>
        <v>0</v>
      </c>
      <c r="N4728" s="108">
        <f>IF('Master Tables'!$M4728&gt;0,4,0)</f>
        <v>0</v>
      </c>
    </row>
    <row r="4729" spans="1:14">
      <c r="A4729" s="109"/>
      <c r="B4729" s="110"/>
      <c r="C4729" s="110"/>
      <c r="D4729" s="110"/>
      <c r="E4729" s="110"/>
      <c r="F4729" s="110"/>
      <c r="G4729" s="110"/>
      <c r="H4729" s="109"/>
      <c r="I4729" s="109"/>
      <c r="J4729" s="109"/>
      <c r="K4729" s="109"/>
      <c r="L4729" s="107" t="str">
        <f>IF(COUNTA('Master Tables'!$A4729:$C4729)=0,"",IF(COUNTA('Master Tables'!$D4729:$E4729,'Master Tables'!$I4729)=3,"Yes","No"))</f>
        <v/>
      </c>
      <c r="M4729" s="107">
        <f>COUNTA('Master Tables'!$D4729:$E4729,'Master Tables'!$I4729)+IF('Master Tables'!$J4729="Yes",1,0)</f>
        <v>0</v>
      </c>
      <c r="N4729" s="108">
        <f>IF('Master Tables'!$M4729&gt;0,4,0)</f>
        <v>0</v>
      </c>
    </row>
    <row r="4730" spans="1:14">
      <c r="A4730" s="109"/>
      <c r="B4730" s="110"/>
      <c r="C4730" s="110"/>
      <c r="D4730" s="110"/>
      <c r="E4730" s="110"/>
      <c r="F4730" s="110"/>
      <c r="G4730" s="110"/>
      <c r="H4730" s="109"/>
      <c r="I4730" s="109"/>
      <c r="J4730" s="109"/>
      <c r="K4730" s="109"/>
      <c r="L4730" s="107" t="str">
        <f>IF(COUNTA('Master Tables'!$A4730:$C4730)=0,"",IF(COUNTA('Master Tables'!$D4730:$E4730,'Master Tables'!$I4730)=3,"Yes","No"))</f>
        <v/>
      </c>
      <c r="M4730" s="107">
        <f>COUNTA('Master Tables'!$D4730:$E4730,'Master Tables'!$I4730)+IF('Master Tables'!$J4730="Yes",1,0)</f>
        <v>0</v>
      </c>
      <c r="N4730" s="108">
        <f>IF('Master Tables'!$M4730&gt;0,4,0)</f>
        <v>0</v>
      </c>
    </row>
    <row r="4731" spans="1:14">
      <c r="A4731" s="109"/>
      <c r="B4731" s="110"/>
      <c r="C4731" s="110"/>
      <c r="D4731" s="110"/>
      <c r="E4731" s="110"/>
      <c r="F4731" s="110"/>
      <c r="G4731" s="110"/>
      <c r="H4731" s="109"/>
      <c r="I4731" s="109"/>
      <c r="J4731" s="109"/>
      <c r="K4731" s="109"/>
      <c r="L4731" s="107" t="str">
        <f>IF(COUNTA('Master Tables'!$A4731:$C4731)=0,"",IF(COUNTA('Master Tables'!$D4731:$E4731,'Master Tables'!$I4731)=3,"Yes","No"))</f>
        <v/>
      </c>
      <c r="M4731" s="107">
        <f>COUNTA('Master Tables'!$D4731:$E4731,'Master Tables'!$I4731)+IF('Master Tables'!$J4731="Yes",1,0)</f>
        <v>0</v>
      </c>
      <c r="N4731" s="108">
        <f>IF('Master Tables'!$M4731&gt;0,4,0)</f>
        <v>0</v>
      </c>
    </row>
    <row r="4732" spans="1:14">
      <c r="A4732" s="109"/>
      <c r="B4732" s="110"/>
      <c r="C4732" s="110"/>
      <c r="D4732" s="110"/>
      <c r="E4732" s="110"/>
      <c r="F4732" s="110"/>
      <c r="G4732" s="110"/>
      <c r="H4732" s="109"/>
      <c r="I4732" s="109"/>
      <c r="J4732" s="109"/>
      <c r="K4732" s="109"/>
      <c r="L4732" s="107" t="str">
        <f>IF(COUNTA('Master Tables'!$A4732:$C4732)=0,"",IF(COUNTA('Master Tables'!$D4732:$E4732,'Master Tables'!$I4732)=3,"Yes","No"))</f>
        <v/>
      </c>
      <c r="M4732" s="107">
        <f>COUNTA('Master Tables'!$D4732:$E4732,'Master Tables'!$I4732)+IF('Master Tables'!$J4732="Yes",1,0)</f>
        <v>0</v>
      </c>
      <c r="N4732" s="108">
        <f>IF('Master Tables'!$M4732&gt;0,4,0)</f>
        <v>0</v>
      </c>
    </row>
    <row r="4733" spans="1:14">
      <c r="A4733" s="109"/>
      <c r="B4733" s="110"/>
      <c r="C4733" s="110"/>
      <c r="D4733" s="110"/>
      <c r="E4733" s="110"/>
      <c r="F4733" s="110"/>
      <c r="G4733" s="110"/>
      <c r="H4733" s="109"/>
      <c r="I4733" s="109"/>
      <c r="J4733" s="109"/>
      <c r="K4733" s="109"/>
      <c r="L4733" s="107" t="str">
        <f>IF(COUNTA('Master Tables'!$A4733:$C4733)=0,"",IF(COUNTA('Master Tables'!$D4733:$E4733,'Master Tables'!$I4733)=3,"Yes","No"))</f>
        <v/>
      </c>
      <c r="M4733" s="107">
        <f>COUNTA('Master Tables'!$D4733:$E4733,'Master Tables'!$I4733)+IF('Master Tables'!$J4733="Yes",1,0)</f>
        <v>0</v>
      </c>
      <c r="N4733" s="108">
        <f>IF('Master Tables'!$M4733&gt;0,4,0)</f>
        <v>0</v>
      </c>
    </row>
    <row r="4734" spans="1:14">
      <c r="A4734" s="109"/>
      <c r="B4734" s="110"/>
      <c r="C4734" s="110"/>
      <c r="D4734" s="110"/>
      <c r="E4734" s="110"/>
      <c r="F4734" s="110"/>
      <c r="G4734" s="110"/>
      <c r="H4734" s="109"/>
      <c r="I4734" s="109"/>
      <c r="J4734" s="109"/>
      <c r="K4734" s="109"/>
      <c r="L4734" s="107" t="str">
        <f>IF(COUNTA('Master Tables'!$A4734:$C4734)=0,"",IF(COUNTA('Master Tables'!$D4734:$E4734,'Master Tables'!$I4734)=3,"Yes","No"))</f>
        <v/>
      </c>
      <c r="M4734" s="107">
        <f>COUNTA('Master Tables'!$D4734:$E4734,'Master Tables'!$I4734)+IF('Master Tables'!$J4734="Yes",1,0)</f>
        <v>0</v>
      </c>
      <c r="N4734" s="108">
        <f>IF('Master Tables'!$M4734&gt;0,4,0)</f>
        <v>0</v>
      </c>
    </row>
    <row r="4735" spans="1:14">
      <c r="A4735" s="109"/>
      <c r="B4735" s="110"/>
      <c r="C4735" s="110"/>
      <c r="D4735" s="110"/>
      <c r="E4735" s="110"/>
      <c r="F4735" s="110"/>
      <c r="G4735" s="110"/>
      <c r="H4735" s="109"/>
      <c r="I4735" s="109"/>
      <c r="J4735" s="109"/>
      <c r="K4735" s="109"/>
      <c r="L4735" s="107" t="str">
        <f>IF(COUNTA('Master Tables'!$A4735:$C4735)=0,"",IF(COUNTA('Master Tables'!$D4735:$E4735,'Master Tables'!$I4735)=3,"Yes","No"))</f>
        <v/>
      </c>
      <c r="M4735" s="107">
        <f>COUNTA('Master Tables'!$D4735:$E4735,'Master Tables'!$I4735)+IF('Master Tables'!$J4735="Yes",1,0)</f>
        <v>0</v>
      </c>
      <c r="N4735" s="108">
        <f>IF('Master Tables'!$M4735&gt;0,4,0)</f>
        <v>0</v>
      </c>
    </row>
    <row r="4736" spans="1:14">
      <c r="A4736" s="109"/>
      <c r="B4736" s="110"/>
      <c r="C4736" s="110"/>
      <c r="D4736" s="110"/>
      <c r="E4736" s="110"/>
      <c r="F4736" s="110"/>
      <c r="G4736" s="110"/>
      <c r="H4736" s="109"/>
      <c r="I4736" s="109"/>
      <c r="J4736" s="109"/>
      <c r="K4736" s="109"/>
      <c r="L4736" s="107" t="str">
        <f>IF(COUNTA('Master Tables'!$A4736:$C4736)=0,"",IF(COUNTA('Master Tables'!$D4736:$E4736,'Master Tables'!$I4736)=3,"Yes","No"))</f>
        <v/>
      </c>
      <c r="M4736" s="107">
        <f>COUNTA('Master Tables'!$D4736:$E4736,'Master Tables'!$I4736)+IF('Master Tables'!$J4736="Yes",1,0)</f>
        <v>0</v>
      </c>
      <c r="N4736" s="108">
        <f>IF('Master Tables'!$M4736&gt;0,4,0)</f>
        <v>0</v>
      </c>
    </row>
    <row r="4737" spans="1:14">
      <c r="A4737" s="109"/>
      <c r="B4737" s="110"/>
      <c r="C4737" s="110"/>
      <c r="D4737" s="110"/>
      <c r="E4737" s="110"/>
      <c r="F4737" s="110"/>
      <c r="G4737" s="110"/>
      <c r="H4737" s="109"/>
      <c r="I4737" s="109"/>
      <c r="J4737" s="109"/>
      <c r="K4737" s="109"/>
      <c r="L4737" s="107" t="str">
        <f>IF(COUNTA('Master Tables'!$A4737:$C4737)=0,"",IF(COUNTA('Master Tables'!$D4737:$E4737,'Master Tables'!$I4737)=3,"Yes","No"))</f>
        <v/>
      </c>
      <c r="M4737" s="107">
        <f>COUNTA('Master Tables'!$D4737:$E4737,'Master Tables'!$I4737)+IF('Master Tables'!$J4737="Yes",1,0)</f>
        <v>0</v>
      </c>
      <c r="N4737" s="108">
        <f>IF('Master Tables'!$M4737&gt;0,4,0)</f>
        <v>0</v>
      </c>
    </row>
    <row r="4738" spans="1:14">
      <c r="A4738" s="109"/>
      <c r="B4738" s="110"/>
      <c r="C4738" s="110"/>
      <c r="D4738" s="110"/>
      <c r="E4738" s="110"/>
      <c r="F4738" s="110"/>
      <c r="G4738" s="110"/>
      <c r="H4738" s="109"/>
      <c r="I4738" s="109"/>
      <c r="J4738" s="109"/>
      <c r="K4738" s="109"/>
      <c r="L4738" s="107" t="str">
        <f>IF(COUNTA('Master Tables'!$A4738:$C4738)=0,"",IF(COUNTA('Master Tables'!$D4738:$E4738,'Master Tables'!$I4738)=3,"Yes","No"))</f>
        <v/>
      </c>
      <c r="M4738" s="107">
        <f>COUNTA('Master Tables'!$D4738:$E4738,'Master Tables'!$I4738)+IF('Master Tables'!$J4738="Yes",1,0)</f>
        <v>0</v>
      </c>
      <c r="N4738" s="108">
        <f>IF('Master Tables'!$M4738&gt;0,4,0)</f>
        <v>0</v>
      </c>
    </row>
    <row r="4739" spans="1:14">
      <c r="A4739" s="109"/>
      <c r="B4739" s="110"/>
      <c r="C4739" s="110"/>
      <c r="D4739" s="110"/>
      <c r="E4739" s="110"/>
      <c r="F4739" s="110"/>
      <c r="G4739" s="110"/>
      <c r="H4739" s="109"/>
      <c r="I4739" s="109"/>
      <c r="J4739" s="109"/>
      <c r="K4739" s="109"/>
      <c r="L4739" s="107" t="str">
        <f>IF(COUNTA('Master Tables'!$A4739:$C4739)=0,"",IF(COUNTA('Master Tables'!$D4739:$E4739,'Master Tables'!$I4739)=3,"Yes","No"))</f>
        <v/>
      </c>
      <c r="M4739" s="107">
        <f>COUNTA('Master Tables'!$D4739:$E4739,'Master Tables'!$I4739)+IF('Master Tables'!$J4739="Yes",1,0)</f>
        <v>0</v>
      </c>
      <c r="N4739" s="108">
        <f>IF('Master Tables'!$M4739&gt;0,4,0)</f>
        <v>0</v>
      </c>
    </row>
    <row r="4740" spans="1:14">
      <c r="A4740" s="109"/>
      <c r="B4740" s="110"/>
      <c r="C4740" s="110"/>
      <c r="D4740" s="110"/>
      <c r="E4740" s="110"/>
      <c r="F4740" s="110"/>
      <c r="G4740" s="110"/>
      <c r="H4740" s="109"/>
      <c r="I4740" s="109"/>
      <c r="J4740" s="109"/>
      <c r="K4740" s="109"/>
      <c r="L4740" s="107" t="str">
        <f>IF(COUNTA('Master Tables'!$A4740:$C4740)=0,"",IF(COUNTA('Master Tables'!$D4740:$E4740,'Master Tables'!$I4740)=3,"Yes","No"))</f>
        <v/>
      </c>
      <c r="M4740" s="107">
        <f>COUNTA('Master Tables'!$D4740:$E4740,'Master Tables'!$I4740)+IF('Master Tables'!$J4740="Yes",1,0)</f>
        <v>0</v>
      </c>
      <c r="N4740" s="108">
        <f>IF('Master Tables'!$M4740&gt;0,4,0)</f>
        <v>0</v>
      </c>
    </row>
    <row r="4741" spans="1:14">
      <c r="A4741" s="109"/>
      <c r="B4741" s="110"/>
      <c r="C4741" s="110"/>
      <c r="D4741" s="110"/>
      <c r="E4741" s="110"/>
      <c r="F4741" s="110"/>
      <c r="G4741" s="110"/>
      <c r="H4741" s="109"/>
      <c r="I4741" s="109"/>
      <c r="J4741" s="109"/>
      <c r="K4741" s="109"/>
      <c r="L4741" s="107" t="str">
        <f>IF(COUNTA('Master Tables'!$A4741:$C4741)=0,"",IF(COUNTA('Master Tables'!$D4741:$E4741,'Master Tables'!$I4741)=3,"Yes","No"))</f>
        <v/>
      </c>
      <c r="M4741" s="107">
        <f>COUNTA('Master Tables'!$D4741:$E4741,'Master Tables'!$I4741)+IF('Master Tables'!$J4741="Yes",1,0)</f>
        <v>0</v>
      </c>
      <c r="N4741" s="108">
        <f>IF('Master Tables'!$M4741&gt;0,4,0)</f>
        <v>0</v>
      </c>
    </row>
    <row r="4742" spans="1:14">
      <c r="A4742" s="109"/>
      <c r="B4742" s="110"/>
      <c r="C4742" s="110"/>
      <c r="D4742" s="110"/>
      <c r="E4742" s="110"/>
      <c r="F4742" s="110"/>
      <c r="G4742" s="110"/>
      <c r="H4742" s="109"/>
      <c r="I4742" s="109"/>
      <c r="J4742" s="109"/>
      <c r="K4742" s="109"/>
      <c r="L4742" s="107" t="str">
        <f>IF(COUNTA('Master Tables'!$A4742:$C4742)=0,"",IF(COUNTA('Master Tables'!$D4742:$E4742,'Master Tables'!$I4742)=3,"Yes","No"))</f>
        <v/>
      </c>
      <c r="M4742" s="107">
        <f>COUNTA('Master Tables'!$D4742:$E4742,'Master Tables'!$I4742)+IF('Master Tables'!$J4742="Yes",1,0)</f>
        <v>0</v>
      </c>
      <c r="N4742" s="108">
        <f>IF('Master Tables'!$M4742&gt;0,4,0)</f>
        <v>0</v>
      </c>
    </row>
    <row r="4743" spans="1:14">
      <c r="A4743" s="109"/>
      <c r="B4743" s="110"/>
      <c r="C4743" s="110"/>
      <c r="D4743" s="110"/>
      <c r="E4743" s="110"/>
      <c r="F4743" s="110"/>
      <c r="G4743" s="110"/>
      <c r="H4743" s="109"/>
      <c r="I4743" s="109"/>
      <c r="J4743" s="109"/>
      <c r="K4743" s="109"/>
      <c r="L4743" s="107" t="str">
        <f>IF(COUNTA('Master Tables'!$A4743:$C4743)=0,"",IF(COUNTA('Master Tables'!$D4743:$E4743,'Master Tables'!$I4743)=3,"Yes","No"))</f>
        <v/>
      </c>
      <c r="M4743" s="107">
        <f>COUNTA('Master Tables'!$D4743:$E4743,'Master Tables'!$I4743)+IF('Master Tables'!$J4743="Yes",1,0)</f>
        <v>0</v>
      </c>
      <c r="N4743" s="108">
        <f>IF('Master Tables'!$M4743&gt;0,4,0)</f>
        <v>0</v>
      </c>
    </row>
    <row r="4744" spans="1:14">
      <c r="A4744" s="109"/>
      <c r="B4744" s="110"/>
      <c r="C4744" s="110"/>
      <c r="D4744" s="110"/>
      <c r="E4744" s="110"/>
      <c r="F4744" s="110"/>
      <c r="G4744" s="110"/>
      <c r="H4744" s="109"/>
      <c r="I4744" s="109"/>
      <c r="J4744" s="109"/>
      <c r="K4744" s="109"/>
      <c r="L4744" s="107" t="str">
        <f>IF(COUNTA('Master Tables'!$A4744:$C4744)=0,"",IF(COUNTA('Master Tables'!$D4744:$E4744,'Master Tables'!$I4744)=3,"Yes","No"))</f>
        <v/>
      </c>
      <c r="M4744" s="107">
        <f>COUNTA('Master Tables'!$D4744:$E4744,'Master Tables'!$I4744)+IF('Master Tables'!$J4744="Yes",1,0)</f>
        <v>0</v>
      </c>
      <c r="N4744" s="108">
        <f>IF('Master Tables'!$M4744&gt;0,4,0)</f>
        <v>0</v>
      </c>
    </row>
    <row r="4745" spans="1:14">
      <c r="A4745" s="109"/>
      <c r="B4745" s="110"/>
      <c r="C4745" s="110"/>
      <c r="D4745" s="110"/>
      <c r="E4745" s="110"/>
      <c r="F4745" s="110"/>
      <c r="G4745" s="110"/>
      <c r="H4745" s="109"/>
      <c r="I4745" s="109"/>
      <c r="J4745" s="109"/>
      <c r="K4745" s="109"/>
      <c r="L4745" s="107" t="str">
        <f>IF(COUNTA('Master Tables'!$A4745:$C4745)=0,"",IF(COUNTA('Master Tables'!$D4745:$E4745,'Master Tables'!$I4745)=3,"Yes","No"))</f>
        <v/>
      </c>
      <c r="M4745" s="107">
        <f>COUNTA('Master Tables'!$D4745:$E4745,'Master Tables'!$I4745)+IF('Master Tables'!$J4745="Yes",1,0)</f>
        <v>0</v>
      </c>
      <c r="N4745" s="108">
        <f>IF('Master Tables'!$M4745&gt;0,4,0)</f>
        <v>0</v>
      </c>
    </row>
    <row r="4746" spans="1:14">
      <c r="A4746" s="109"/>
      <c r="B4746" s="110"/>
      <c r="C4746" s="110"/>
      <c r="D4746" s="110"/>
      <c r="E4746" s="110"/>
      <c r="F4746" s="110"/>
      <c r="G4746" s="110"/>
      <c r="H4746" s="109"/>
      <c r="I4746" s="109"/>
      <c r="J4746" s="109"/>
      <c r="K4746" s="109"/>
      <c r="L4746" s="107" t="str">
        <f>IF(COUNTA('Master Tables'!$A4746:$C4746)=0,"",IF(COUNTA('Master Tables'!$D4746:$E4746,'Master Tables'!$I4746)=3,"Yes","No"))</f>
        <v/>
      </c>
      <c r="M4746" s="107">
        <f>COUNTA('Master Tables'!$D4746:$E4746,'Master Tables'!$I4746)+IF('Master Tables'!$J4746="Yes",1,0)</f>
        <v>0</v>
      </c>
      <c r="N4746" s="108">
        <f>IF('Master Tables'!$M4746&gt;0,4,0)</f>
        <v>0</v>
      </c>
    </row>
    <row r="4747" spans="1:14">
      <c r="A4747" s="109"/>
      <c r="B4747" s="110"/>
      <c r="C4747" s="110"/>
      <c r="D4747" s="110"/>
      <c r="E4747" s="110"/>
      <c r="F4747" s="110"/>
      <c r="G4747" s="110"/>
      <c r="H4747" s="109"/>
      <c r="I4747" s="109"/>
      <c r="J4747" s="109"/>
      <c r="K4747" s="109"/>
      <c r="L4747" s="107" t="str">
        <f>IF(COUNTA('Master Tables'!$A4747:$C4747)=0,"",IF(COUNTA('Master Tables'!$D4747:$E4747,'Master Tables'!$I4747)=3,"Yes","No"))</f>
        <v/>
      </c>
      <c r="M4747" s="107">
        <f>COUNTA('Master Tables'!$D4747:$E4747,'Master Tables'!$I4747)+IF('Master Tables'!$J4747="Yes",1,0)</f>
        <v>0</v>
      </c>
      <c r="N4747" s="108">
        <f>IF('Master Tables'!$M4747&gt;0,4,0)</f>
        <v>0</v>
      </c>
    </row>
    <row r="4748" spans="1:14">
      <c r="A4748" s="109"/>
      <c r="B4748" s="110"/>
      <c r="C4748" s="110"/>
      <c r="D4748" s="110"/>
      <c r="E4748" s="110"/>
      <c r="F4748" s="110"/>
      <c r="G4748" s="110"/>
      <c r="H4748" s="109"/>
      <c r="I4748" s="109"/>
      <c r="J4748" s="109"/>
      <c r="K4748" s="109"/>
      <c r="L4748" s="107" t="str">
        <f>IF(COUNTA('Master Tables'!$A4748:$C4748)=0,"",IF(COUNTA('Master Tables'!$D4748:$E4748,'Master Tables'!$I4748)=3,"Yes","No"))</f>
        <v/>
      </c>
      <c r="M4748" s="107">
        <f>COUNTA('Master Tables'!$D4748:$E4748,'Master Tables'!$I4748)+IF('Master Tables'!$J4748="Yes",1,0)</f>
        <v>0</v>
      </c>
      <c r="N4748" s="108">
        <f>IF('Master Tables'!$M4748&gt;0,4,0)</f>
        <v>0</v>
      </c>
    </row>
    <row r="4749" spans="1:14">
      <c r="A4749" s="109"/>
      <c r="B4749" s="110"/>
      <c r="C4749" s="110"/>
      <c r="D4749" s="110"/>
      <c r="E4749" s="110"/>
      <c r="F4749" s="110"/>
      <c r="G4749" s="110"/>
      <c r="H4749" s="109"/>
      <c r="I4749" s="109"/>
      <c r="J4749" s="109"/>
      <c r="K4749" s="109"/>
      <c r="L4749" s="107" t="str">
        <f>IF(COUNTA('Master Tables'!$A4749:$C4749)=0,"",IF(COUNTA('Master Tables'!$D4749:$E4749,'Master Tables'!$I4749)=3,"Yes","No"))</f>
        <v/>
      </c>
      <c r="M4749" s="107">
        <f>COUNTA('Master Tables'!$D4749:$E4749,'Master Tables'!$I4749)+IF('Master Tables'!$J4749="Yes",1,0)</f>
        <v>0</v>
      </c>
      <c r="N4749" s="108">
        <f>IF('Master Tables'!$M4749&gt;0,4,0)</f>
        <v>0</v>
      </c>
    </row>
    <row r="4750" spans="1:14">
      <c r="A4750" s="109"/>
      <c r="B4750" s="110"/>
      <c r="C4750" s="110"/>
      <c r="D4750" s="110"/>
      <c r="E4750" s="110"/>
      <c r="F4750" s="110"/>
      <c r="G4750" s="110"/>
      <c r="H4750" s="109"/>
      <c r="I4750" s="109"/>
      <c r="J4750" s="109"/>
      <c r="K4750" s="109"/>
      <c r="L4750" s="107" t="str">
        <f>IF(COUNTA('Master Tables'!$A4750:$C4750)=0,"",IF(COUNTA('Master Tables'!$D4750:$E4750,'Master Tables'!$I4750)=3,"Yes","No"))</f>
        <v/>
      </c>
      <c r="M4750" s="107">
        <f>COUNTA('Master Tables'!$D4750:$E4750,'Master Tables'!$I4750)+IF('Master Tables'!$J4750="Yes",1,0)</f>
        <v>0</v>
      </c>
      <c r="N4750" s="108">
        <f>IF('Master Tables'!$M4750&gt;0,4,0)</f>
        <v>0</v>
      </c>
    </row>
    <row r="4751" spans="1:14">
      <c r="A4751" s="109"/>
      <c r="B4751" s="110"/>
      <c r="C4751" s="110"/>
      <c r="D4751" s="110"/>
      <c r="E4751" s="110"/>
      <c r="F4751" s="110"/>
      <c r="G4751" s="110"/>
      <c r="H4751" s="109"/>
      <c r="I4751" s="109"/>
      <c r="J4751" s="109"/>
      <c r="K4751" s="109"/>
      <c r="L4751" s="107" t="str">
        <f>IF(COUNTA('Master Tables'!$A4751:$C4751)=0,"",IF(COUNTA('Master Tables'!$D4751:$E4751,'Master Tables'!$I4751)=3,"Yes","No"))</f>
        <v/>
      </c>
      <c r="M4751" s="107">
        <f>COUNTA('Master Tables'!$D4751:$E4751,'Master Tables'!$I4751)+IF('Master Tables'!$J4751="Yes",1,0)</f>
        <v>0</v>
      </c>
      <c r="N4751" s="108">
        <f>IF('Master Tables'!$M4751&gt;0,4,0)</f>
        <v>0</v>
      </c>
    </row>
    <row r="4752" spans="1:14">
      <c r="A4752" s="109"/>
      <c r="B4752" s="110"/>
      <c r="C4752" s="110"/>
      <c r="D4752" s="110"/>
      <c r="E4752" s="110"/>
      <c r="F4752" s="110"/>
      <c r="G4752" s="110"/>
      <c r="H4752" s="109"/>
      <c r="I4752" s="109"/>
      <c r="J4752" s="109"/>
      <c r="K4752" s="109"/>
      <c r="L4752" s="107" t="str">
        <f>IF(COUNTA('Master Tables'!$A4752:$C4752)=0,"",IF(COUNTA('Master Tables'!$D4752:$E4752,'Master Tables'!$I4752)=3,"Yes","No"))</f>
        <v/>
      </c>
      <c r="M4752" s="107">
        <f>COUNTA('Master Tables'!$D4752:$E4752,'Master Tables'!$I4752)+IF('Master Tables'!$J4752="Yes",1,0)</f>
        <v>0</v>
      </c>
      <c r="N4752" s="108">
        <f>IF('Master Tables'!$M4752&gt;0,4,0)</f>
        <v>0</v>
      </c>
    </row>
    <row r="4753" spans="1:14">
      <c r="A4753" s="109"/>
      <c r="B4753" s="110"/>
      <c r="C4753" s="110"/>
      <c r="D4753" s="110"/>
      <c r="E4753" s="110"/>
      <c r="F4753" s="110"/>
      <c r="G4753" s="110"/>
      <c r="H4753" s="109"/>
      <c r="I4753" s="109"/>
      <c r="J4753" s="109"/>
      <c r="K4753" s="109"/>
      <c r="L4753" s="107" t="str">
        <f>IF(COUNTA('Master Tables'!$A4753:$C4753)=0,"",IF(COUNTA('Master Tables'!$D4753:$E4753,'Master Tables'!$I4753)=3,"Yes","No"))</f>
        <v/>
      </c>
      <c r="M4753" s="107">
        <f>COUNTA('Master Tables'!$D4753:$E4753,'Master Tables'!$I4753)+IF('Master Tables'!$J4753="Yes",1,0)</f>
        <v>0</v>
      </c>
      <c r="N4753" s="108">
        <f>IF('Master Tables'!$M4753&gt;0,4,0)</f>
        <v>0</v>
      </c>
    </row>
    <row r="4754" spans="1:14">
      <c r="A4754" s="109"/>
      <c r="B4754" s="110"/>
      <c r="C4754" s="110"/>
      <c r="D4754" s="110"/>
      <c r="E4754" s="110"/>
      <c r="F4754" s="110"/>
      <c r="G4754" s="110"/>
      <c r="H4754" s="109"/>
      <c r="I4754" s="109"/>
      <c r="J4754" s="109"/>
      <c r="K4754" s="109"/>
      <c r="L4754" s="107" t="str">
        <f>IF(COUNTA('Master Tables'!$A4754:$C4754)=0,"",IF(COUNTA('Master Tables'!$D4754:$E4754,'Master Tables'!$I4754)=3,"Yes","No"))</f>
        <v/>
      </c>
      <c r="M4754" s="107">
        <f>COUNTA('Master Tables'!$D4754:$E4754,'Master Tables'!$I4754)+IF('Master Tables'!$J4754="Yes",1,0)</f>
        <v>0</v>
      </c>
      <c r="N4754" s="108">
        <f>IF('Master Tables'!$M4754&gt;0,4,0)</f>
        <v>0</v>
      </c>
    </row>
    <row r="4755" spans="1:14">
      <c r="A4755" s="109"/>
      <c r="B4755" s="110"/>
      <c r="C4755" s="110"/>
      <c r="D4755" s="110"/>
      <c r="E4755" s="110"/>
      <c r="F4755" s="110"/>
      <c r="G4755" s="110"/>
      <c r="H4755" s="109"/>
      <c r="I4755" s="109"/>
      <c r="J4755" s="109"/>
      <c r="K4755" s="109"/>
      <c r="L4755" s="107" t="str">
        <f>IF(COUNTA('Master Tables'!$A4755:$C4755)=0,"",IF(COUNTA('Master Tables'!$D4755:$E4755,'Master Tables'!$I4755)=3,"Yes","No"))</f>
        <v/>
      </c>
      <c r="M4755" s="107">
        <f>COUNTA('Master Tables'!$D4755:$E4755,'Master Tables'!$I4755)+IF('Master Tables'!$J4755="Yes",1,0)</f>
        <v>0</v>
      </c>
      <c r="N4755" s="108">
        <f>IF('Master Tables'!$M4755&gt;0,4,0)</f>
        <v>0</v>
      </c>
    </row>
    <row r="4756" spans="1:14">
      <c r="A4756" s="109"/>
      <c r="B4756" s="110"/>
      <c r="C4756" s="110"/>
      <c r="D4756" s="110"/>
      <c r="E4756" s="110"/>
      <c r="F4756" s="110"/>
      <c r="G4756" s="110"/>
      <c r="H4756" s="109"/>
      <c r="I4756" s="109"/>
      <c r="J4756" s="109"/>
      <c r="K4756" s="109"/>
      <c r="L4756" s="107" t="str">
        <f>IF(COUNTA('Master Tables'!$A4756:$C4756)=0,"",IF(COUNTA('Master Tables'!$D4756:$E4756,'Master Tables'!$I4756)=3,"Yes","No"))</f>
        <v/>
      </c>
      <c r="M4756" s="107">
        <f>COUNTA('Master Tables'!$D4756:$E4756,'Master Tables'!$I4756)+IF('Master Tables'!$J4756="Yes",1,0)</f>
        <v>0</v>
      </c>
      <c r="N4756" s="108">
        <f>IF('Master Tables'!$M4756&gt;0,4,0)</f>
        <v>0</v>
      </c>
    </row>
    <row r="4757" spans="1:14">
      <c r="A4757" s="109"/>
      <c r="B4757" s="110"/>
      <c r="C4757" s="110"/>
      <c r="D4757" s="110"/>
      <c r="E4757" s="110"/>
      <c r="F4757" s="110"/>
      <c r="G4757" s="110"/>
      <c r="H4757" s="109"/>
      <c r="I4757" s="109"/>
      <c r="J4757" s="109"/>
      <c r="K4757" s="109"/>
      <c r="L4757" s="107" t="str">
        <f>IF(COUNTA('Master Tables'!$A4757:$C4757)=0,"",IF(COUNTA('Master Tables'!$D4757:$E4757,'Master Tables'!$I4757)=3,"Yes","No"))</f>
        <v/>
      </c>
      <c r="M4757" s="107">
        <f>COUNTA('Master Tables'!$D4757:$E4757,'Master Tables'!$I4757)+IF('Master Tables'!$J4757="Yes",1,0)</f>
        <v>0</v>
      </c>
      <c r="N4757" s="108">
        <f>IF('Master Tables'!$M4757&gt;0,4,0)</f>
        <v>0</v>
      </c>
    </row>
    <row r="4758" spans="1:14">
      <c r="A4758" s="109"/>
      <c r="B4758" s="110"/>
      <c r="C4758" s="110"/>
      <c r="D4758" s="110"/>
      <c r="E4758" s="110"/>
      <c r="F4758" s="110"/>
      <c r="G4758" s="110"/>
      <c r="H4758" s="109"/>
      <c r="I4758" s="109"/>
      <c r="J4758" s="109"/>
      <c r="K4758" s="109"/>
      <c r="L4758" s="107" t="str">
        <f>IF(COUNTA('Master Tables'!$A4758:$C4758)=0,"",IF(COUNTA('Master Tables'!$D4758:$E4758,'Master Tables'!$I4758)=3,"Yes","No"))</f>
        <v/>
      </c>
      <c r="M4758" s="107">
        <f>COUNTA('Master Tables'!$D4758:$E4758,'Master Tables'!$I4758)+IF('Master Tables'!$J4758="Yes",1,0)</f>
        <v>0</v>
      </c>
      <c r="N4758" s="108">
        <f>IF('Master Tables'!$M4758&gt;0,4,0)</f>
        <v>0</v>
      </c>
    </row>
    <row r="4759" spans="1:14">
      <c r="A4759" s="109"/>
      <c r="B4759" s="110"/>
      <c r="C4759" s="110"/>
      <c r="D4759" s="110"/>
      <c r="E4759" s="110"/>
      <c r="F4759" s="110"/>
      <c r="G4759" s="110"/>
      <c r="H4759" s="109"/>
      <c r="I4759" s="109"/>
      <c r="J4759" s="109"/>
      <c r="K4759" s="109"/>
      <c r="L4759" s="107" t="str">
        <f>IF(COUNTA('Master Tables'!$A4759:$C4759)=0,"",IF(COUNTA('Master Tables'!$D4759:$E4759,'Master Tables'!$I4759)=3,"Yes","No"))</f>
        <v/>
      </c>
      <c r="M4759" s="107">
        <f>COUNTA('Master Tables'!$D4759:$E4759,'Master Tables'!$I4759)+IF('Master Tables'!$J4759="Yes",1,0)</f>
        <v>0</v>
      </c>
      <c r="N4759" s="108">
        <f>IF('Master Tables'!$M4759&gt;0,4,0)</f>
        <v>0</v>
      </c>
    </row>
    <row r="4760" spans="1:14">
      <c r="A4760" s="109"/>
      <c r="B4760" s="110"/>
      <c r="C4760" s="110"/>
      <c r="D4760" s="110"/>
      <c r="E4760" s="110"/>
      <c r="F4760" s="110"/>
      <c r="G4760" s="110"/>
      <c r="H4760" s="109"/>
      <c r="I4760" s="109"/>
      <c r="J4760" s="109"/>
      <c r="K4760" s="109"/>
      <c r="L4760" s="107" t="str">
        <f>IF(COUNTA('Master Tables'!$A4760:$C4760)=0,"",IF(COUNTA('Master Tables'!$D4760:$E4760,'Master Tables'!$I4760)=3,"Yes","No"))</f>
        <v/>
      </c>
      <c r="M4760" s="107">
        <f>COUNTA('Master Tables'!$D4760:$E4760,'Master Tables'!$I4760)+IF('Master Tables'!$J4760="Yes",1,0)</f>
        <v>0</v>
      </c>
      <c r="N4760" s="108">
        <f>IF('Master Tables'!$M4760&gt;0,4,0)</f>
        <v>0</v>
      </c>
    </row>
    <row r="4761" spans="1:14">
      <c r="A4761" s="109"/>
      <c r="B4761" s="110"/>
      <c r="C4761" s="110"/>
      <c r="D4761" s="110"/>
      <c r="E4761" s="110"/>
      <c r="F4761" s="110"/>
      <c r="G4761" s="110"/>
      <c r="H4761" s="109"/>
      <c r="I4761" s="109"/>
      <c r="J4761" s="109"/>
      <c r="K4761" s="109"/>
      <c r="L4761" s="107" t="str">
        <f>IF(COUNTA('Master Tables'!$A4761:$C4761)=0,"",IF(COUNTA('Master Tables'!$D4761:$E4761,'Master Tables'!$I4761)=3,"Yes","No"))</f>
        <v/>
      </c>
      <c r="M4761" s="107">
        <f>COUNTA('Master Tables'!$D4761:$E4761,'Master Tables'!$I4761)+IF('Master Tables'!$J4761="Yes",1,0)</f>
        <v>0</v>
      </c>
      <c r="N4761" s="108">
        <f>IF('Master Tables'!$M4761&gt;0,4,0)</f>
        <v>0</v>
      </c>
    </row>
    <row r="4762" spans="1:14">
      <c r="A4762" s="109"/>
      <c r="B4762" s="110"/>
      <c r="C4762" s="110"/>
      <c r="D4762" s="110"/>
      <c r="E4762" s="110"/>
      <c r="F4762" s="110"/>
      <c r="G4762" s="110"/>
      <c r="H4762" s="109"/>
      <c r="I4762" s="109"/>
      <c r="J4762" s="109"/>
      <c r="K4762" s="109"/>
      <c r="L4762" s="107" t="str">
        <f>IF(COUNTA('Master Tables'!$A4762:$C4762)=0,"",IF(COUNTA('Master Tables'!$D4762:$E4762,'Master Tables'!$I4762)=3,"Yes","No"))</f>
        <v/>
      </c>
      <c r="M4762" s="107">
        <f>COUNTA('Master Tables'!$D4762:$E4762,'Master Tables'!$I4762)+IF('Master Tables'!$J4762="Yes",1,0)</f>
        <v>0</v>
      </c>
      <c r="N4762" s="108">
        <f>IF('Master Tables'!$M4762&gt;0,4,0)</f>
        <v>0</v>
      </c>
    </row>
    <row r="4763" spans="1:14">
      <c r="A4763" s="109"/>
      <c r="B4763" s="110"/>
      <c r="C4763" s="110"/>
      <c r="D4763" s="110"/>
      <c r="E4763" s="110"/>
      <c r="F4763" s="110"/>
      <c r="G4763" s="110"/>
      <c r="H4763" s="109"/>
      <c r="I4763" s="109"/>
      <c r="J4763" s="109"/>
      <c r="K4763" s="109"/>
      <c r="L4763" s="107" t="str">
        <f>IF(COUNTA('Master Tables'!$A4763:$C4763)=0,"",IF(COUNTA('Master Tables'!$D4763:$E4763,'Master Tables'!$I4763)=3,"Yes","No"))</f>
        <v/>
      </c>
      <c r="M4763" s="107">
        <f>COUNTA('Master Tables'!$D4763:$E4763,'Master Tables'!$I4763)+IF('Master Tables'!$J4763="Yes",1,0)</f>
        <v>0</v>
      </c>
      <c r="N4763" s="108">
        <f>IF('Master Tables'!$M4763&gt;0,4,0)</f>
        <v>0</v>
      </c>
    </row>
    <row r="4764" spans="1:14">
      <c r="A4764" s="109"/>
      <c r="B4764" s="110"/>
      <c r="C4764" s="110"/>
      <c r="D4764" s="110"/>
      <c r="E4764" s="110"/>
      <c r="F4764" s="110"/>
      <c r="G4764" s="110"/>
      <c r="H4764" s="109"/>
      <c r="I4764" s="109"/>
      <c r="J4764" s="109"/>
      <c r="K4764" s="109"/>
      <c r="L4764" s="107" t="str">
        <f>IF(COUNTA('Master Tables'!$A4764:$C4764)=0,"",IF(COUNTA('Master Tables'!$D4764:$E4764,'Master Tables'!$I4764)=3,"Yes","No"))</f>
        <v/>
      </c>
      <c r="M4764" s="107">
        <f>COUNTA('Master Tables'!$D4764:$E4764,'Master Tables'!$I4764)+IF('Master Tables'!$J4764="Yes",1,0)</f>
        <v>0</v>
      </c>
      <c r="N4764" s="108">
        <f>IF('Master Tables'!$M4764&gt;0,4,0)</f>
        <v>0</v>
      </c>
    </row>
    <row r="4765" spans="1:14">
      <c r="A4765" s="109"/>
      <c r="B4765" s="110"/>
      <c r="C4765" s="110"/>
      <c r="D4765" s="110"/>
      <c r="E4765" s="110"/>
      <c r="F4765" s="110"/>
      <c r="G4765" s="110"/>
      <c r="H4765" s="109"/>
      <c r="I4765" s="109"/>
      <c r="J4765" s="109"/>
      <c r="K4765" s="109"/>
      <c r="L4765" s="107" t="str">
        <f>IF(COUNTA('Master Tables'!$A4765:$C4765)=0,"",IF(COUNTA('Master Tables'!$D4765:$E4765,'Master Tables'!$I4765)=3,"Yes","No"))</f>
        <v/>
      </c>
      <c r="M4765" s="107">
        <f>COUNTA('Master Tables'!$D4765:$E4765,'Master Tables'!$I4765)+IF('Master Tables'!$J4765="Yes",1,0)</f>
        <v>0</v>
      </c>
      <c r="N4765" s="108">
        <f>IF('Master Tables'!$M4765&gt;0,4,0)</f>
        <v>0</v>
      </c>
    </row>
    <row r="4766" spans="1:14">
      <c r="A4766" s="109"/>
      <c r="B4766" s="110"/>
      <c r="C4766" s="110"/>
      <c r="D4766" s="110"/>
      <c r="E4766" s="110"/>
      <c r="F4766" s="110"/>
      <c r="G4766" s="110"/>
      <c r="H4766" s="109"/>
      <c r="I4766" s="109"/>
      <c r="J4766" s="109"/>
      <c r="K4766" s="109"/>
      <c r="L4766" s="107" t="str">
        <f>IF(COUNTA('Master Tables'!$A4766:$C4766)=0,"",IF(COUNTA('Master Tables'!$D4766:$E4766,'Master Tables'!$I4766)=3,"Yes","No"))</f>
        <v/>
      </c>
      <c r="M4766" s="107">
        <f>COUNTA('Master Tables'!$D4766:$E4766,'Master Tables'!$I4766)+IF('Master Tables'!$J4766="Yes",1,0)</f>
        <v>0</v>
      </c>
      <c r="N4766" s="108">
        <f>IF('Master Tables'!$M4766&gt;0,4,0)</f>
        <v>0</v>
      </c>
    </row>
    <row r="4767" spans="1:14">
      <c r="A4767" s="109"/>
      <c r="B4767" s="110"/>
      <c r="C4767" s="110"/>
      <c r="D4767" s="110"/>
      <c r="E4767" s="110"/>
      <c r="F4767" s="110"/>
      <c r="G4767" s="110"/>
      <c r="H4767" s="109"/>
      <c r="I4767" s="109"/>
      <c r="J4767" s="109"/>
      <c r="K4767" s="109"/>
      <c r="L4767" s="107" t="str">
        <f>IF(COUNTA('Master Tables'!$A4767:$C4767)=0,"",IF(COUNTA('Master Tables'!$D4767:$E4767,'Master Tables'!$I4767)=3,"Yes","No"))</f>
        <v/>
      </c>
      <c r="M4767" s="107">
        <f>COUNTA('Master Tables'!$D4767:$E4767,'Master Tables'!$I4767)+IF('Master Tables'!$J4767="Yes",1,0)</f>
        <v>0</v>
      </c>
      <c r="N4767" s="108">
        <f>IF('Master Tables'!$M4767&gt;0,4,0)</f>
        <v>0</v>
      </c>
    </row>
    <row r="4768" spans="1:14">
      <c r="A4768" s="109"/>
      <c r="B4768" s="110"/>
      <c r="C4768" s="110"/>
      <c r="D4768" s="110"/>
      <c r="E4768" s="110"/>
      <c r="F4768" s="110"/>
      <c r="G4768" s="110"/>
      <c r="H4768" s="109"/>
      <c r="I4768" s="109"/>
      <c r="J4768" s="109"/>
      <c r="K4768" s="109"/>
      <c r="L4768" s="107" t="str">
        <f>IF(COUNTA('Master Tables'!$A4768:$C4768)=0,"",IF(COUNTA('Master Tables'!$D4768:$E4768,'Master Tables'!$I4768)=3,"Yes","No"))</f>
        <v/>
      </c>
      <c r="M4768" s="107">
        <f>COUNTA('Master Tables'!$D4768:$E4768,'Master Tables'!$I4768)+IF('Master Tables'!$J4768="Yes",1,0)</f>
        <v>0</v>
      </c>
      <c r="N4768" s="108">
        <f>IF('Master Tables'!$M4768&gt;0,4,0)</f>
        <v>0</v>
      </c>
    </row>
    <row r="4769" spans="1:14">
      <c r="A4769" s="109"/>
      <c r="B4769" s="110"/>
      <c r="C4769" s="110"/>
      <c r="D4769" s="110"/>
      <c r="E4769" s="110"/>
      <c r="F4769" s="110"/>
      <c r="G4769" s="110"/>
      <c r="H4769" s="109"/>
      <c r="I4769" s="109"/>
      <c r="J4769" s="109"/>
      <c r="K4769" s="109"/>
      <c r="L4769" s="107" t="str">
        <f>IF(COUNTA('Master Tables'!$A4769:$C4769)=0,"",IF(COUNTA('Master Tables'!$D4769:$E4769,'Master Tables'!$I4769)=3,"Yes","No"))</f>
        <v/>
      </c>
      <c r="M4769" s="107">
        <f>COUNTA('Master Tables'!$D4769:$E4769,'Master Tables'!$I4769)+IF('Master Tables'!$J4769="Yes",1,0)</f>
        <v>0</v>
      </c>
      <c r="N4769" s="108">
        <f>IF('Master Tables'!$M4769&gt;0,4,0)</f>
        <v>0</v>
      </c>
    </row>
    <row r="4770" spans="1:14">
      <c r="A4770" s="109"/>
      <c r="B4770" s="110"/>
      <c r="C4770" s="110"/>
      <c r="D4770" s="110"/>
      <c r="E4770" s="110"/>
      <c r="F4770" s="110"/>
      <c r="G4770" s="110"/>
      <c r="H4770" s="109"/>
      <c r="I4770" s="109"/>
      <c r="J4770" s="109"/>
      <c r="K4770" s="109"/>
      <c r="L4770" s="107" t="str">
        <f>IF(COUNTA('Master Tables'!$A4770:$C4770)=0,"",IF(COUNTA('Master Tables'!$D4770:$E4770,'Master Tables'!$I4770)=3,"Yes","No"))</f>
        <v/>
      </c>
      <c r="M4770" s="107">
        <f>COUNTA('Master Tables'!$D4770:$E4770,'Master Tables'!$I4770)+IF('Master Tables'!$J4770="Yes",1,0)</f>
        <v>0</v>
      </c>
      <c r="N4770" s="108">
        <f>IF('Master Tables'!$M4770&gt;0,4,0)</f>
        <v>0</v>
      </c>
    </row>
    <row r="4771" spans="1:14">
      <c r="A4771" s="109"/>
      <c r="B4771" s="110"/>
      <c r="C4771" s="110"/>
      <c r="D4771" s="110"/>
      <c r="E4771" s="110"/>
      <c r="F4771" s="110"/>
      <c r="G4771" s="110"/>
      <c r="H4771" s="109"/>
      <c r="I4771" s="109"/>
      <c r="J4771" s="109"/>
      <c r="K4771" s="109"/>
      <c r="L4771" s="107" t="str">
        <f>IF(COUNTA('Master Tables'!$A4771:$C4771)=0,"",IF(COUNTA('Master Tables'!$D4771:$E4771,'Master Tables'!$I4771)=3,"Yes","No"))</f>
        <v/>
      </c>
      <c r="M4771" s="107">
        <f>COUNTA('Master Tables'!$D4771:$E4771,'Master Tables'!$I4771)+IF('Master Tables'!$J4771="Yes",1,0)</f>
        <v>0</v>
      </c>
      <c r="N4771" s="108">
        <f>IF('Master Tables'!$M4771&gt;0,4,0)</f>
        <v>0</v>
      </c>
    </row>
    <row r="4772" spans="1:14">
      <c r="A4772" s="109"/>
      <c r="B4772" s="110"/>
      <c r="C4772" s="110"/>
      <c r="D4772" s="110"/>
      <c r="E4772" s="110"/>
      <c r="F4772" s="110"/>
      <c r="G4772" s="110"/>
      <c r="H4772" s="109"/>
      <c r="I4772" s="109"/>
      <c r="J4772" s="109"/>
      <c r="K4772" s="109"/>
      <c r="L4772" s="107" t="str">
        <f>IF(COUNTA('Master Tables'!$A4772:$C4772)=0,"",IF(COUNTA('Master Tables'!$D4772:$E4772,'Master Tables'!$I4772)=3,"Yes","No"))</f>
        <v/>
      </c>
      <c r="M4772" s="107">
        <f>COUNTA('Master Tables'!$D4772:$E4772,'Master Tables'!$I4772)+IF('Master Tables'!$J4772="Yes",1,0)</f>
        <v>0</v>
      </c>
      <c r="N4772" s="108">
        <f>IF('Master Tables'!$M4772&gt;0,4,0)</f>
        <v>0</v>
      </c>
    </row>
    <row r="4773" spans="1:14">
      <c r="A4773" s="109"/>
      <c r="B4773" s="110"/>
      <c r="C4773" s="110"/>
      <c r="D4773" s="110"/>
      <c r="E4773" s="110"/>
      <c r="F4773" s="110"/>
      <c r="G4773" s="110"/>
      <c r="H4773" s="109"/>
      <c r="I4773" s="109"/>
      <c r="J4773" s="109"/>
      <c r="K4773" s="109"/>
      <c r="L4773" s="107" t="str">
        <f>IF(COUNTA('Master Tables'!$A4773:$C4773)=0,"",IF(COUNTA('Master Tables'!$D4773:$E4773,'Master Tables'!$I4773)=3,"Yes","No"))</f>
        <v/>
      </c>
      <c r="M4773" s="107">
        <f>COUNTA('Master Tables'!$D4773:$E4773,'Master Tables'!$I4773)+IF('Master Tables'!$J4773="Yes",1,0)</f>
        <v>0</v>
      </c>
      <c r="N4773" s="108">
        <f>IF('Master Tables'!$M4773&gt;0,4,0)</f>
        <v>0</v>
      </c>
    </row>
    <row r="4774" spans="1:14">
      <c r="A4774" s="109"/>
      <c r="B4774" s="110"/>
      <c r="C4774" s="110"/>
      <c r="D4774" s="110"/>
      <c r="E4774" s="110"/>
      <c r="F4774" s="110"/>
      <c r="G4774" s="110"/>
      <c r="H4774" s="109"/>
      <c r="I4774" s="109"/>
      <c r="J4774" s="109"/>
      <c r="K4774" s="109"/>
      <c r="L4774" s="107" t="str">
        <f>IF(COUNTA('Master Tables'!$A4774:$C4774)=0,"",IF(COUNTA('Master Tables'!$D4774:$E4774,'Master Tables'!$I4774)=3,"Yes","No"))</f>
        <v/>
      </c>
      <c r="M4774" s="107">
        <f>COUNTA('Master Tables'!$D4774:$E4774,'Master Tables'!$I4774)+IF('Master Tables'!$J4774="Yes",1,0)</f>
        <v>0</v>
      </c>
      <c r="N4774" s="108">
        <f>IF('Master Tables'!$M4774&gt;0,4,0)</f>
        <v>0</v>
      </c>
    </row>
    <row r="4775" spans="1:14">
      <c r="A4775" s="109"/>
      <c r="B4775" s="110"/>
      <c r="C4775" s="110"/>
      <c r="D4775" s="110"/>
      <c r="E4775" s="110"/>
      <c r="F4775" s="110"/>
      <c r="G4775" s="110"/>
      <c r="H4775" s="109"/>
      <c r="I4775" s="109"/>
      <c r="J4775" s="109"/>
      <c r="K4775" s="109"/>
      <c r="L4775" s="107" t="str">
        <f>IF(COUNTA('Master Tables'!$A4775:$C4775)=0,"",IF(COUNTA('Master Tables'!$D4775:$E4775,'Master Tables'!$I4775)=3,"Yes","No"))</f>
        <v/>
      </c>
      <c r="M4775" s="107">
        <f>COUNTA('Master Tables'!$D4775:$E4775,'Master Tables'!$I4775)+IF('Master Tables'!$J4775="Yes",1,0)</f>
        <v>0</v>
      </c>
      <c r="N4775" s="108">
        <f>IF('Master Tables'!$M4775&gt;0,4,0)</f>
        <v>0</v>
      </c>
    </row>
    <row r="4776" spans="1:14">
      <c r="A4776" s="109"/>
      <c r="B4776" s="110"/>
      <c r="C4776" s="110"/>
      <c r="D4776" s="110"/>
      <c r="E4776" s="110"/>
      <c r="F4776" s="110"/>
      <c r="G4776" s="110"/>
      <c r="H4776" s="109"/>
      <c r="I4776" s="109"/>
      <c r="J4776" s="109"/>
      <c r="K4776" s="109"/>
      <c r="L4776" s="107" t="str">
        <f>IF(COUNTA('Master Tables'!$A4776:$C4776)=0,"",IF(COUNTA('Master Tables'!$D4776:$E4776,'Master Tables'!$I4776)=3,"Yes","No"))</f>
        <v/>
      </c>
      <c r="M4776" s="107">
        <f>COUNTA('Master Tables'!$D4776:$E4776,'Master Tables'!$I4776)+IF('Master Tables'!$J4776="Yes",1,0)</f>
        <v>0</v>
      </c>
      <c r="N4776" s="108">
        <f>IF('Master Tables'!$M4776&gt;0,4,0)</f>
        <v>0</v>
      </c>
    </row>
    <row r="4777" spans="1:14">
      <c r="A4777" s="109"/>
      <c r="B4777" s="110"/>
      <c r="C4777" s="110"/>
      <c r="D4777" s="110"/>
      <c r="E4777" s="110"/>
      <c r="F4777" s="110"/>
      <c r="G4777" s="110"/>
      <c r="H4777" s="109"/>
      <c r="I4777" s="109"/>
      <c r="J4777" s="109"/>
      <c r="K4777" s="109"/>
      <c r="L4777" s="107" t="str">
        <f>IF(COUNTA('Master Tables'!$A4777:$C4777)=0,"",IF(COUNTA('Master Tables'!$D4777:$E4777,'Master Tables'!$I4777)=3,"Yes","No"))</f>
        <v/>
      </c>
      <c r="M4777" s="107">
        <f>COUNTA('Master Tables'!$D4777:$E4777,'Master Tables'!$I4777)+IF('Master Tables'!$J4777="Yes",1,0)</f>
        <v>0</v>
      </c>
      <c r="N4777" s="108">
        <f>IF('Master Tables'!$M4777&gt;0,4,0)</f>
        <v>0</v>
      </c>
    </row>
    <row r="4778" spans="1:14">
      <c r="A4778" s="109"/>
      <c r="B4778" s="110"/>
      <c r="C4778" s="110"/>
      <c r="D4778" s="110"/>
      <c r="E4778" s="110"/>
      <c r="F4778" s="110"/>
      <c r="G4778" s="110"/>
      <c r="H4778" s="109"/>
      <c r="I4778" s="109"/>
      <c r="J4778" s="109"/>
      <c r="K4778" s="109"/>
      <c r="L4778" s="107" t="str">
        <f>IF(COUNTA('Master Tables'!$A4778:$C4778)=0,"",IF(COUNTA('Master Tables'!$D4778:$E4778,'Master Tables'!$I4778)=3,"Yes","No"))</f>
        <v/>
      </c>
      <c r="M4778" s="107">
        <f>COUNTA('Master Tables'!$D4778:$E4778,'Master Tables'!$I4778)+IF('Master Tables'!$J4778="Yes",1,0)</f>
        <v>0</v>
      </c>
      <c r="N4778" s="108">
        <f>IF('Master Tables'!$M4778&gt;0,4,0)</f>
        <v>0</v>
      </c>
    </row>
    <row r="4779" spans="1:14">
      <c r="A4779" s="109"/>
      <c r="B4779" s="110"/>
      <c r="C4779" s="110"/>
      <c r="D4779" s="110"/>
      <c r="E4779" s="110"/>
      <c r="F4779" s="110"/>
      <c r="G4779" s="110"/>
      <c r="H4779" s="109"/>
      <c r="I4779" s="109"/>
      <c r="J4779" s="109"/>
      <c r="K4779" s="109"/>
      <c r="L4779" s="107" t="str">
        <f>IF(COUNTA('Master Tables'!$A4779:$C4779)=0,"",IF(COUNTA('Master Tables'!$D4779:$E4779,'Master Tables'!$I4779)=3,"Yes","No"))</f>
        <v/>
      </c>
      <c r="M4779" s="107">
        <f>COUNTA('Master Tables'!$D4779:$E4779,'Master Tables'!$I4779)+IF('Master Tables'!$J4779="Yes",1,0)</f>
        <v>0</v>
      </c>
      <c r="N4779" s="108">
        <f>IF('Master Tables'!$M4779&gt;0,4,0)</f>
        <v>0</v>
      </c>
    </row>
    <row r="4780" spans="1:14">
      <c r="A4780" s="109"/>
      <c r="B4780" s="110"/>
      <c r="C4780" s="110"/>
      <c r="D4780" s="110"/>
      <c r="E4780" s="110"/>
      <c r="F4780" s="110"/>
      <c r="G4780" s="110"/>
      <c r="H4780" s="109"/>
      <c r="I4780" s="109"/>
      <c r="J4780" s="109"/>
      <c r="K4780" s="109"/>
      <c r="L4780" s="107" t="str">
        <f>IF(COUNTA('Master Tables'!$A4780:$C4780)=0,"",IF(COUNTA('Master Tables'!$D4780:$E4780,'Master Tables'!$I4780)=3,"Yes","No"))</f>
        <v/>
      </c>
      <c r="M4780" s="107">
        <f>COUNTA('Master Tables'!$D4780:$E4780,'Master Tables'!$I4780)+IF('Master Tables'!$J4780="Yes",1,0)</f>
        <v>0</v>
      </c>
      <c r="N4780" s="108">
        <f>IF('Master Tables'!$M4780&gt;0,4,0)</f>
        <v>0</v>
      </c>
    </row>
    <row r="4781" spans="1:14">
      <c r="A4781" s="109"/>
      <c r="B4781" s="110"/>
      <c r="C4781" s="110"/>
      <c r="D4781" s="110"/>
      <c r="E4781" s="110"/>
      <c r="F4781" s="110"/>
      <c r="G4781" s="110"/>
      <c r="H4781" s="109"/>
      <c r="I4781" s="109"/>
      <c r="J4781" s="109"/>
      <c r="K4781" s="109"/>
      <c r="L4781" s="107" t="str">
        <f>IF(COUNTA('Master Tables'!$A4781:$C4781)=0,"",IF(COUNTA('Master Tables'!$D4781:$E4781,'Master Tables'!$I4781)=3,"Yes","No"))</f>
        <v/>
      </c>
      <c r="M4781" s="107">
        <f>COUNTA('Master Tables'!$D4781:$E4781,'Master Tables'!$I4781)+IF('Master Tables'!$J4781="Yes",1,0)</f>
        <v>0</v>
      </c>
      <c r="N4781" s="108">
        <f>IF('Master Tables'!$M4781&gt;0,4,0)</f>
        <v>0</v>
      </c>
    </row>
    <row r="4782" spans="1:14">
      <c r="A4782" s="109"/>
      <c r="B4782" s="110"/>
      <c r="C4782" s="110"/>
      <c r="D4782" s="110"/>
      <c r="E4782" s="110"/>
      <c r="F4782" s="110"/>
      <c r="G4782" s="110"/>
      <c r="H4782" s="109"/>
      <c r="I4782" s="109"/>
      <c r="J4782" s="109"/>
      <c r="K4782" s="109"/>
      <c r="L4782" s="107" t="str">
        <f>IF(COUNTA('Master Tables'!$A4782:$C4782)=0,"",IF(COUNTA('Master Tables'!$D4782:$E4782,'Master Tables'!$I4782)=3,"Yes","No"))</f>
        <v/>
      </c>
      <c r="M4782" s="107">
        <f>COUNTA('Master Tables'!$D4782:$E4782,'Master Tables'!$I4782)+IF('Master Tables'!$J4782="Yes",1,0)</f>
        <v>0</v>
      </c>
      <c r="N4782" s="108">
        <f>IF('Master Tables'!$M4782&gt;0,4,0)</f>
        <v>0</v>
      </c>
    </row>
    <row r="4783" spans="1:14">
      <c r="A4783" s="109"/>
      <c r="B4783" s="110"/>
      <c r="C4783" s="110"/>
      <c r="D4783" s="110"/>
      <c r="E4783" s="110"/>
      <c r="F4783" s="110"/>
      <c r="G4783" s="110"/>
      <c r="H4783" s="109"/>
      <c r="I4783" s="109"/>
      <c r="J4783" s="109"/>
      <c r="K4783" s="109"/>
      <c r="L4783" s="107" t="str">
        <f>IF(COUNTA('Master Tables'!$A4783:$C4783)=0,"",IF(COUNTA('Master Tables'!$D4783:$E4783,'Master Tables'!$I4783)=3,"Yes","No"))</f>
        <v/>
      </c>
      <c r="M4783" s="107">
        <f>COUNTA('Master Tables'!$D4783:$E4783,'Master Tables'!$I4783)+IF('Master Tables'!$J4783="Yes",1,0)</f>
        <v>0</v>
      </c>
      <c r="N4783" s="108">
        <f>IF('Master Tables'!$M4783&gt;0,4,0)</f>
        <v>0</v>
      </c>
    </row>
    <row r="4784" spans="1:14">
      <c r="A4784" s="109"/>
      <c r="B4784" s="110"/>
      <c r="C4784" s="110"/>
      <c r="D4784" s="110"/>
      <c r="E4784" s="110"/>
      <c r="F4784" s="110"/>
      <c r="G4784" s="110"/>
      <c r="H4784" s="109"/>
      <c r="I4784" s="109"/>
      <c r="J4784" s="109"/>
      <c r="K4784" s="109"/>
      <c r="L4784" s="107" t="str">
        <f>IF(COUNTA('Master Tables'!$A4784:$C4784)=0,"",IF(COUNTA('Master Tables'!$D4784:$E4784,'Master Tables'!$I4784)=3,"Yes","No"))</f>
        <v/>
      </c>
      <c r="M4784" s="107">
        <f>COUNTA('Master Tables'!$D4784:$E4784,'Master Tables'!$I4784)+IF('Master Tables'!$J4784="Yes",1,0)</f>
        <v>0</v>
      </c>
      <c r="N4784" s="108">
        <f>IF('Master Tables'!$M4784&gt;0,4,0)</f>
        <v>0</v>
      </c>
    </row>
    <row r="4785" spans="1:14">
      <c r="A4785" s="109"/>
      <c r="B4785" s="110"/>
      <c r="C4785" s="110"/>
      <c r="D4785" s="110"/>
      <c r="E4785" s="110"/>
      <c r="F4785" s="110"/>
      <c r="G4785" s="110"/>
      <c r="H4785" s="109"/>
      <c r="I4785" s="109"/>
      <c r="J4785" s="109"/>
      <c r="K4785" s="109"/>
      <c r="L4785" s="107" t="str">
        <f>IF(COUNTA('Master Tables'!$A4785:$C4785)=0,"",IF(COUNTA('Master Tables'!$D4785:$E4785,'Master Tables'!$I4785)=3,"Yes","No"))</f>
        <v/>
      </c>
      <c r="M4785" s="107">
        <f>COUNTA('Master Tables'!$D4785:$E4785,'Master Tables'!$I4785)+IF('Master Tables'!$J4785="Yes",1,0)</f>
        <v>0</v>
      </c>
      <c r="N4785" s="108">
        <f>IF('Master Tables'!$M4785&gt;0,4,0)</f>
        <v>0</v>
      </c>
    </row>
    <row r="4786" spans="1:14">
      <c r="A4786" s="109"/>
      <c r="B4786" s="110"/>
      <c r="C4786" s="110"/>
      <c r="D4786" s="110"/>
      <c r="E4786" s="110"/>
      <c r="F4786" s="110"/>
      <c r="G4786" s="110"/>
      <c r="H4786" s="109"/>
      <c r="I4786" s="109"/>
      <c r="J4786" s="109"/>
      <c r="K4786" s="109"/>
      <c r="L4786" s="107" t="str">
        <f>IF(COUNTA('Master Tables'!$A4786:$C4786)=0,"",IF(COUNTA('Master Tables'!$D4786:$E4786,'Master Tables'!$I4786)=3,"Yes","No"))</f>
        <v/>
      </c>
      <c r="M4786" s="107">
        <f>COUNTA('Master Tables'!$D4786:$E4786,'Master Tables'!$I4786)+IF('Master Tables'!$J4786="Yes",1,0)</f>
        <v>0</v>
      </c>
      <c r="N4786" s="108">
        <f>IF('Master Tables'!$M4786&gt;0,4,0)</f>
        <v>0</v>
      </c>
    </row>
    <row r="4787" spans="1:14">
      <c r="A4787" s="109"/>
      <c r="B4787" s="110"/>
      <c r="C4787" s="110"/>
      <c r="D4787" s="110"/>
      <c r="E4787" s="110"/>
      <c r="F4787" s="110"/>
      <c r="G4787" s="110"/>
      <c r="H4787" s="109"/>
      <c r="I4787" s="109"/>
      <c r="J4787" s="109"/>
      <c r="K4787" s="109"/>
      <c r="L4787" s="107" t="str">
        <f>IF(COUNTA('Master Tables'!$A4787:$C4787)=0,"",IF(COUNTA('Master Tables'!$D4787:$E4787,'Master Tables'!$I4787)=3,"Yes","No"))</f>
        <v/>
      </c>
      <c r="M4787" s="107">
        <f>COUNTA('Master Tables'!$D4787:$E4787,'Master Tables'!$I4787)+IF('Master Tables'!$J4787="Yes",1,0)</f>
        <v>0</v>
      </c>
      <c r="N4787" s="108">
        <f>IF('Master Tables'!$M4787&gt;0,4,0)</f>
        <v>0</v>
      </c>
    </row>
    <row r="4788" spans="1:14">
      <c r="A4788" s="109"/>
      <c r="B4788" s="110"/>
      <c r="C4788" s="110"/>
      <c r="D4788" s="110"/>
      <c r="E4788" s="110"/>
      <c r="F4788" s="110"/>
      <c r="G4788" s="110"/>
      <c r="H4788" s="109"/>
      <c r="I4788" s="109"/>
      <c r="J4788" s="109"/>
      <c r="K4788" s="109"/>
      <c r="L4788" s="107" t="str">
        <f>IF(COUNTA('Master Tables'!$A4788:$C4788)=0,"",IF(COUNTA('Master Tables'!$D4788:$E4788,'Master Tables'!$I4788)=3,"Yes","No"))</f>
        <v/>
      </c>
      <c r="M4788" s="107">
        <f>COUNTA('Master Tables'!$D4788:$E4788,'Master Tables'!$I4788)+IF('Master Tables'!$J4788="Yes",1,0)</f>
        <v>0</v>
      </c>
      <c r="N4788" s="108">
        <f>IF('Master Tables'!$M4788&gt;0,4,0)</f>
        <v>0</v>
      </c>
    </row>
    <row r="4789" spans="1:14">
      <c r="A4789" s="109"/>
      <c r="B4789" s="110"/>
      <c r="C4789" s="110"/>
      <c r="D4789" s="110"/>
      <c r="E4789" s="110"/>
      <c r="F4789" s="110"/>
      <c r="G4789" s="110"/>
      <c r="H4789" s="109"/>
      <c r="I4789" s="109"/>
      <c r="J4789" s="109"/>
      <c r="K4789" s="109"/>
      <c r="L4789" s="107" t="str">
        <f>IF(COUNTA('Master Tables'!$A4789:$C4789)=0,"",IF(COUNTA('Master Tables'!$D4789:$E4789,'Master Tables'!$I4789)=3,"Yes","No"))</f>
        <v/>
      </c>
      <c r="M4789" s="107">
        <f>COUNTA('Master Tables'!$D4789:$E4789,'Master Tables'!$I4789)+IF('Master Tables'!$J4789="Yes",1,0)</f>
        <v>0</v>
      </c>
      <c r="N4789" s="108">
        <f>IF('Master Tables'!$M4789&gt;0,4,0)</f>
        <v>0</v>
      </c>
    </row>
    <row r="4790" spans="1:14">
      <c r="A4790" s="109"/>
      <c r="B4790" s="110"/>
      <c r="C4790" s="110"/>
      <c r="D4790" s="110"/>
      <c r="E4790" s="110"/>
      <c r="F4790" s="110"/>
      <c r="G4790" s="110"/>
      <c r="H4790" s="109"/>
      <c r="I4790" s="109"/>
      <c r="J4790" s="109"/>
      <c r="K4790" s="109"/>
      <c r="L4790" s="107" t="str">
        <f>IF(COUNTA('Master Tables'!$A4790:$C4790)=0,"",IF(COUNTA('Master Tables'!$D4790:$E4790,'Master Tables'!$I4790)=3,"Yes","No"))</f>
        <v/>
      </c>
      <c r="M4790" s="107">
        <f>COUNTA('Master Tables'!$D4790:$E4790,'Master Tables'!$I4790)+IF('Master Tables'!$J4790="Yes",1,0)</f>
        <v>0</v>
      </c>
      <c r="N4790" s="108">
        <f>IF('Master Tables'!$M4790&gt;0,4,0)</f>
        <v>0</v>
      </c>
    </row>
    <row r="4791" spans="1:14">
      <c r="A4791" s="109"/>
      <c r="B4791" s="110"/>
      <c r="C4791" s="110"/>
      <c r="D4791" s="110"/>
      <c r="E4791" s="110"/>
      <c r="F4791" s="110"/>
      <c r="G4791" s="110"/>
      <c r="H4791" s="109"/>
      <c r="I4791" s="109"/>
      <c r="J4791" s="109"/>
      <c r="K4791" s="109"/>
      <c r="L4791" s="107" t="str">
        <f>IF(COUNTA('Master Tables'!$A4791:$C4791)=0,"",IF(COUNTA('Master Tables'!$D4791:$E4791,'Master Tables'!$I4791)=3,"Yes","No"))</f>
        <v/>
      </c>
      <c r="M4791" s="107">
        <f>COUNTA('Master Tables'!$D4791:$E4791,'Master Tables'!$I4791)+IF('Master Tables'!$J4791="Yes",1,0)</f>
        <v>0</v>
      </c>
      <c r="N4791" s="108">
        <f>IF('Master Tables'!$M4791&gt;0,4,0)</f>
        <v>0</v>
      </c>
    </row>
    <row r="4792" spans="1:14">
      <c r="A4792" s="109"/>
      <c r="B4792" s="110"/>
      <c r="C4792" s="110"/>
      <c r="D4792" s="110"/>
      <c r="E4792" s="110"/>
      <c r="F4792" s="110"/>
      <c r="G4792" s="110"/>
      <c r="H4792" s="109"/>
      <c r="I4792" s="109"/>
      <c r="J4792" s="109"/>
      <c r="K4792" s="109"/>
      <c r="L4792" s="107" t="str">
        <f>IF(COUNTA('Master Tables'!$A4792:$C4792)=0,"",IF(COUNTA('Master Tables'!$D4792:$E4792,'Master Tables'!$I4792)=3,"Yes","No"))</f>
        <v/>
      </c>
      <c r="M4792" s="107">
        <f>COUNTA('Master Tables'!$D4792:$E4792,'Master Tables'!$I4792)+IF('Master Tables'!$J4792="Yes",1,0)</f>
        <v>0</v>
      </c>
      <c r="N4792" s="108">
        <f>IF('Master Tables'!$M4792&gt;0,4,0)</f>
        <v>0</v>
      </c>
    </row>
    <row r="4793" spans="1:14">
      <c r="A4793" s="109"/>
      <c r="B4793" s="110"/>
      <c r="C4793" s="110"/>
      <c r="D4793" s="110"/>
      <c r="E4793" s="110"/>
      <c r="F4793" s="110"/>
      <c r="G4793" s="110"/>
      <c r="H4793" s="109"/>
      <c r="I4793" s="109"/>
      <c r="J4793" s="109"/>
      <c r="K4793" s="109"/>
      <c r="L4793" s="107" t="str">
        <f>IF(COUNTA('Master Tables'!$A4793:$C4793)=0,"",IF(COUNTA('Master Tables'!$D4793:$E4793,'Master Tables'!$I4793)=3,"Yes","No"))</f>
        <v/>
      </c>
      <c r="M4793" s="107">
        <f>COUNTA('Master Tables'!$D4793:$E4793,'Master Tables'!$I4793)+IF('Master Tables'!$J4793="Yes",1,0)</f>
        <v>0</v>
      </c>
      <c r="N4793" s="108">
        <f>IF('Master Tables'!$M4793&gt;0,4,0)</f>
        <v>0</v>
      </c>
    </row>
    <row r="4794" spans="1:14">
      <c r="A4794" s="109"/>
      <c r="B4794" s="110"/>
      <c r="C4794" s="110"/>
      <c r="D4794" s="110"/>
      <c r="E4794" s="110"/>
      <c r="F4794" s="110"/>
      <c r="G4794" s="110"/>
      <c r="H4794" s="109"/>
      <c r="I4794" s="109"/>
      <c r="J4794" s="109"/>
      <c r="K4794" s="109"/>
      <c r="L4794" s="107" t="str">
        <f>IF(COUNTA('Master Tables'!$A4794:$C4794)=0,"",IF(COUNTA('Master Tables'!$D4794:$E4794,'Master Tables'!$I4794)=3,"Yes","No"))</f>
        <v/>
      </c>
      <c r="M4794" s="107">
        <f>COUNTA('Master Tables'!$D4794:$E4794,'Master Tables'!$I4794)+IF('Master Tables'!$J4794="Yes",1,0)</f>
        <v>0</v>
      </c>
      <c r="N4794" s="108">
        <f>IF('Master Tables'!$M4794&gt;0,4,0)</f>
        <v>0</v>
      </c>
    </row>
    <row r="4795" spans="1:14">
      <c r="A4795" s="109"/>
      <c r="B4795" s="110"/>
      <c r="C4795" s="110"/>
      <c r="D4795" s="110"/>
      <c r="E4795" s="110"/>
      <c r="F4795" s="110"/>
      <c r="G4795" s="110"/>
      <c r="H4795" s="109"/>
      <c r="I4795" s="109"/>
      <c r="J4795" s="109"/>
      <c r="K4795" s="109"/>
      <c r="L4795" s="107" t="str">
        <f>IF(COUNTA('Master Tables'!$A4795:$C4795)=0,"",IF(COUNTA('Master Tables'!$D4795:$E4795,'Master Tables'!$I4795)=3,"Yes","No"))</f>
        <v/>
      </c>
      <c r="M4795" s="107">
        <f>COUNTA('Master Tables'!$D4795:$E4795,'Master Tables'!$I4795)+IF('Master Tables'!$J4795="Yes",1,0)</f>
        <v>0</v>
      </c>
      <c r="N4795" s="108">
        <f>IF('Master Tables'!$M4795&gt;0,4,0)</f>
        <v>0</v>
      </c>
    </row>
    <row r="4796" spans="1:14">
      <c r="A4796" s="109"/>
      <c r="B4796" s="110"/>
      <c r="C4796" s="110"/>
      <c r="D4796" s="110"/>
      <c r="E4796" s="110"/>
      <c r="F4796" s="110"/>
      <c r="G4796" s="110"/>
      <c r="H4796" s="109"/>
      <c r="I4796" s="109"/>
      <c r="J4796" s="109"/>
      <c r="K4796" s="109"/>
      <c r="L4796" s="107" t="str">
        <f>IF(COUNTA('Master Tables'!$A4796:$C4796)=0,"",IF(COUNTA('Master Tables'!$D4796:$E4796,'Master Tables'!$I4796)=3,"Yes","No"))</f>
        <v/>
      </c>
      <c r="M4796" s="107">
        <f>COUNTA('Master Tables'!$D4796:$E4796,'Master Tables'!$I4796)+IF('Master Tables'!$J4796="Yes",1,0)</f>
        <v>0</v>
      </c>
      <c r="N4796" s="108">
        <f>IF('Master Tables'!$M4796&gt;0,4,0)</f>
        <v>0</v>
      </c>
    </row>
    <row r="4797" spans="1:14">
      <c r="A4797" s="109"/>
      <c r="B4797" s="110"/>
      <c r="C4797" s="110"/>
      <c r="D4797" s="110"/>
      <c r="E4797" s="110"/>
      <c r="F4797" s="110"/>
      <c r="G4797" s="110"/>
      <c r="H4797" s="109"/>
      <c r="I4797" s="109"/>
      <c r="J4797" s="109"/>
      <c r="K4797" s="109"/>
      <c r="L4797" s="107" t="str">
        <f>IF(COUNTA('Master Tables'!$A4797:$C4797)=0,"",IF(COUNTA('Master Tables'!$D4797:$E4797,'Master Tables'!$I4797)=3,"Yes","No"))</f>
        <v/>
      </c>
      <c r="M4797" s="107">
        <f>COUNTA('Master Tables'!$D4797:$E4797,'Master Tables'!$I4797)+IF('Master Tables'!$J4797="Yes",1,0)</f>
        <v>0</v>
      </c>
      <c r="N4797" s="108">
        <f>IF('Master Tables'!$M4797&gt;0,4,0)</f>
        <v>0</v>
      </c>
    </row>
    <row r="4798" spans="1:14">
      <c r="A4798" s="109"/>
      <c r="B4798" s="110"/>
      <c r="C4798" s="110"/>
      <c r="D4798" s="110"/>
      <c r="E4798" s="110"/>
      <c r="F4798" s="110"/>
      <c r="G4798" s="110"/>
      <c r="H4798" s="109"/>
      <c r="I4798" s="109"/>
      <c r="J4798" s="109"/>
      <c r="K4798" s="109"/>
      <c r="L4798" s="107" t="str">
        <f>IF(COUNTA('Master Tables'!$A4798:$C4798)=0,"",IF(COUNTA('Master Tables'!$D4798:$E4798,'Master Tables'!$I4798)=3,"Yes","No"))</f>
        <v/>
      </c>
      <c r="M4798" s="107">
        <f>COUNTA('Master Tables'!$D4798:$E4798,'Master Tables'!$I4798)+IF('Master Tables'!$J4798="Yes",1,0)</f>
        <v>0</v>
      </c>
      <c r="N4798" s="108">
        <f>IF('Master Tables'!$M4798&gt;0,4,0)</f>
        <v>0</v>
      </c>
    </row>
    <row r="4799" spans="1:14">
      <c r="A4799" s="109"/>
      <c r="B4799" s="110"/>
      <c r="C4799" s="110"/>
      <c r="D4799" s="110"/>
      <c r="E4799" s="110"/>
      <c r="F4799" s="110"/>
      <c r="G4799" s="110"/>
      <c r="H4799" s="109"/>
      <c r="I4799" s="109"/>
      <c r="J4799" s="109"/>
      <c r="K4799" s="109"/>
      <c r="L4799" s="107" t="str">
        <f>IF(COUNTA('Master Tables'!$A4799:$C4799)=0,"",IF(COUNTA('Master Tables'!$D4799:$E4799,'Master Tables'!$I4799)=3,"Yes","No"))</f>
        <v/>
      </c>
      <c r="M4799" s="107">
        <f>COUNTA('Master Tables'!$D4799:$E4799,'Master Tables'!$I4799)+IF('Master Tables'!$J4799="Yes",1,0)</f>
        <v>0</v>
      </c>
      <c r="N4799" s="108">
        <f>IF('Master Tables'!$M4799&gt;0,4,0)</f>
        <v>0</v>
      </c>
    </row>
    <row r="4800" spans="1:14">
      <c r="A4800" s="109"/>
      <c r="B4800" s="110"/>
      <c r="C4800" s="110"/>
      <c r="D4800" s="110"/>
      <c r="E4800" s="110"/>
      <c r="F4800" s="110"/>
      <c r="G4800" s="110"/>
      <c r="H4800" s="109"/>
      <c r="I4800" s="109"/>
      <c r="J4800" s="109"/>
      <c r="K4800" s="109"/>
      <c r="L4800" s="107" t="str">
        <f>IF(COUNTA('Master Tables'!$A4800:$C4800)=0,"",IF(COUNTA('Master Tables'!$D4800:$E4800,'Master Tables'!$I4800)=3,"Yes","No"))</f>
        <v/>
      </c>
      <c r="M4800" s="107">
        <f>COUNTA('Master Tables'!$D4800:$E4800,'Master Tables'!$I4800)+IF('Master Tables'!$J4800="Yes",1,0)</f>
        <v>0</v>
      </c>
      <c r="N4800" s="108">
        <f>IF('Master Tables'!$M4800&gt;0,4,0)</f>
        <v>0</v>
      </c>
    </row>
    <row r="4801" spans="1:14">
      <c r="A4801" s="109"/>
      <c r="B4801" s="110"/>
      <c r="C4801" s="110"/>
      <c r="D4801" s="110"/>
      <c r="E4801" s="110"/>
      <c r="F4801" s="110"/>
      <c r="G4801" s="110"/>
      <c r="H4801" s="109"/>
      <c r="I4801" s="109"/>
      <c r="J4801" s="109"/>
      <c r="K4801" s="109"/>
      <c r="L4801" s="107" t="str">
        <f>IF(COUNTA('Master Tables'!$A4801:$C4801)=0,"",IF(COUNTA('Master Tables'!$D4801:$E4801,'Master Tables'!$I4801)=3,"Yes","No"))</f>
        <v/>
      </c>
      <c r="M4801" s="107">
        <f>COUNTA('Master Tables'!$D4801:$E4801,'Master Tables'!$I4801)+IF('Master Tables'!$J4801="Yes",1,0)</f>
        <v>0</v>
      </c>
      <c r="N4801" s="108">
        <f>IF('Master Tables'!$M4801&gt;0,4,0)</f>
        <v>0</v>
      </c>
    </row>
    <row r="4802" spans="1:14">
      <c r="A4802" s="109"/>
      <c r="B4802" s="110"/>
      <c r="C4802" s="110"/>
      <c r="D4802" s="110"/>
      <c r="E4802" s="110"/>
      <c r="F4802" s="110"/>
      <c r="G4802" s="110"/>
      <c r="H4802" s="109"/>
      <c r="I4802" s="109"/>
      <c r="J4802" s="109"/>
      <c r="K4802" s="109"/>
      <c r="L4802" s="107" t="str">
        <f>IF(COUNTA('Master Tables'!$A4802:$C4802)=0,"",IF(COUNTA('Master Tables'!$D4802:$E4802,'Master Tables'!$I4802)=3,"Yes","No"))</f>
        <v/>
      </c>
      <c r="M4802" s="107">
        <f>COUNTA('Master Tables'!$D4802:$E4802,'Master Tables'!$I4802)+IF('Master Tables'!$J4802="Yes",1,0)</f>
        <v>0</v>
      </c>
      <c r="N4802" s="108">
        <f>IF('Master Tables'!$M4802&gt;0,4,0)</f>
        <v>0</v>
      </c>
    </row>
    <row r="4803" spans="1:14">
      <c r="A4803" s="109"/>
      <c r="B4803" s="110"/>
      <c r="C4803" s="110"/>
      <c r="D4803" s="110"/>
      <c r="E4803" s="110"/>
      <c r="F4803" s="110"/>
      <c r="G4803" s="110"/>
      <c r="H4803" s="109"/>
      <c r="I4803" s="109"/>
      <c r="J4803" s="109"/>
      <c r="K4803" s="109"/>
      <c r="L4803" s="107" t="str">
        <f>IF(COUNTA('Master Tables'!$A4803:$C4803)=0,"",IF(COUNTA('Master Tables'!$D4803:$E4803,'Master Tables'!$I4803)=3,"Yes","No"))</f>
        <v/>
      </c>
      <c r="M4803" s="107">
        <f>COUNTA('Master Tables'!$D4803:$E4803,'Master Tables'!$I4803)+IF('Master Tables'!$J4803="Yes",1,0)</f>
        <v>0</v>
      </c>
      <c r="N4803" s="108">
        <f>IF('Master Tables'!$M4803&gt;0,4,0)</f>
        <v>0</v>
      </c>
    </row>
    <row r="4804" spans="1:14">
      <c r="A4804" s="109"/>
      <c r="B4804" s="110"/>
      <c r="C4804" s="110"/>
      <c r="D4804" s="110"/>
      <c r="E4804" s="110"/>
      <c r="F4804" s="110"/>
      <c r="G4804" s="110"/>
      <c r="H4804" s="109"/>
      <c r="I4804" s="109"/>
      <c r="J4804" s="109"/>
      <c r="K4804" s="109"/>
      <c r="L4804" s="107" t="str">
        <f>IF(COUNTA('Master Tables'!$A4804:$C4804)=0,"",IF(COUNTA('Master Tables'!$D4804:$E4804,'Master Tables'!$I4804)=3,"Yes","No"))</f>
        <v/>
      </c>
      <c r="M4804" s="107">
        <f>COUNTA('Master Tables'!$D4804:$E4804,'Master Tables'!$I4804)+IF('Master Tables'!$J4804="Yes",1,0)</f>
        <v>0</v>
      </c>
      <c r="N4804" s="108">
        <f>IF('Master Tables'!$M4804&gt;0,4,0)</f>
        <v>0</v>
      </c>
    </row>
    <row r="4805" spans="1:14">
      <c r="A4805" s="109"/>
      <c r="B4805" s="110"/>
      <c r="C4805" s="110"/>
      <c r="D4805" s="110"/>
      <c r="E4805" s="110"/>
      <c r="F4805" s="110"/>
      <c r="G4805" s="110"/>
      <c r="H4805" s="109"/>
      <c r="I4805" s="109"/>
      <c r="J4805" s="109"/>
      <c r="K4805" s="109"/>
      <c r="L4805" s="107" t="str">
        <f>IF(COUNTA('Master Tables'!$A4805:$C4805)=0,"",IF(COUNTA('Master Tables'!$D4805:$E4805,'Master Tables'!$I4805)=3,"Yes","No"))</f>
        <v/>
      </c>
      <c r="M4805" s="107">
        <f>COUNTA('Master Tables'!$D4805:$E4805,'Master Tables'!$I4805)+IF('Master Tables'!$J4805="Yes",1,0)</f>
        <v>0</v>
      </c>
      <c r="N4805" s="108">
        <f>IF('Master Tables'!$M4805&gt;0,4,0)</f>
        <v>0</v>
      </c>
    </row>
    <row r="4806" spans="1:14">
      <c r="A4806" s="109"/>
      <c r="B4806" s="110"/>
      <c r="C4806" s="110"/>
      <c r="D4806" s="110"/>
      <c r="E4806" s="110"/>
      <c r="F4806" s="110"/>
      <c r="G4806" s="110"/>
      <c r="H4806" s="109"/>
      <c r="I4806" s="109"/>
      <c r="J4806" s="109"/>
      <c r="K4806" s="109"/>
      <c r="L4806" s="107" t="str">
        <f>IF(COUNTA('Master Tables'!$A4806:$C4806)=0,"",IF(COUNTA('Master Tables'!$D4806:$E4806,'Master Tables'!$I4806)=3,"Yes","No"))</f>
        <v/>
      </c>
      <c r="M4806" s="107">
        <f>COUNTA('Master Tables'!$D4806:$E4806,'Master Tables'!$I4806)+IF('Master Tables'!$J4806="Yes",1,0)</f>
        <v>0</v>
      </c>
      <c r="N4806" s="108">
        <f>IF('Master Tables'!$M4806&gt;0,4,0)</f>
        <v>0</v>
      </c>
    </row>
    <row r="4807" spans="1:14">
      <c r="A4807" s="109"/>
      <c r="B4807" s="110"/>
      <c r="C4807" s="110"/>
      <c r="D4807" s="110"/>
      <c r="E4807" s="110"/>
      <c r="F4807" s="110"/>
      <c r="G4807" s="110"/>
      <c r="H4807" s="109"/>
      <c r="I4807" s="109"/>
      <c r="J4807" s="109"/>
      <c r="K4807" s="109"/>
      <c r="L4807" s="107" t="str">
        <f>IF(COUNTA('Master Tables'!$A4807:$C4807)=0,"",IF(COUNTA('Master Tables'!$D4807:$E4807,'Master Tables'!$I4807)=3,"Yes","No"))</f>
        <v/>
      </c>
      <c r="M4807" s="107">
        <f>COUNTA('Master Tables'!$D4807:$E4807,'Master Tables'!$I4807)+IF('Master Tables'!$J4807="Yes",1,0)</f>
        <v>0</v>
      </c>
      <c r="N4807" s="108">
        <f>IF('Master Tables'!$M4807&gt;0,4,0)</f>
        <v>0</v>
      </c>
    </row>
    <row r="4808" spans="1:14">
      <c r="A4808" s="109"/>
      <c r="B4808" s="110"/>
      <c r="C4808" s="110"/>
      <c r="D4808" s="110"/>
      <c r="E4808" s="110"/>
      <c r="F4808" s="110"/>
      <c r="G4808" s="110"/>
      <c r="H4808" s="109"/>
      <c r="I4808" s="109"/>
      <c r="J4808" s="109"/>
      <c r="K4808" s="109"/>
      <c r="L4808" s="107" t="str">
        <f>IF(COUNTA('Master Tables'!$A4808:$C4808)=0,"",IF(COUNTA('Master Tables'!$D4808:$E4808,'Master Tables'!$I4808)=3,"Yes","No"))</f>
        <v/>
      </c>
      <c r="M4808" s="107">
        <f>COUNTA('Master Tables'!$D4808:$E4808,'Master Tables'!$I4808)+IF('Master Tables'!$J4808="Yes",1,0)</f>
        <v>0</v>
      </c>
      <c r="N4808" s="108">
        <f>IF('Master Tables'!$M4808&gt;0,4,0)</f>
        <v>0</v>
      </c>
    </row>
    <row r="4809" spans="1:14">
      <c r="A4809" s="109"/>
      <c r="B4809" s="110"/>
      <c r="C4809" s="110"/>
      <c r="D4809" s="110"/>
      <c r="E4809" s="110"/>
      <c r="F4809" s="110"/>
      <c r="G4809" s="110"/>
      <c r="H4809" s="109"/>
      <c r="I4809" s="109"/>
      <c r="J4809" s="109"/>
      <c r="K4809" s="109"/>
      <c r="L4809" s="107" t="str">
        <f>IF(COUNTA('Master Tables'!$A4809:$C4809)=0,"",IF(COUNTA('Master Tables'!$D4809:$E4809,'Master Tables'!$I4809)=3,"Yes","No"))</f>
        <v/>
      </c>
      <c r="M4809" s="107">
        <f>COUNTA('Master Tables'!$D4809:$E4809,'Master Tables'!$I4809)+IF('Master Tables'!$J4809="Yes",1,0)</f>
        <v>0</v>
      </c>
      <c r="N4809" s="108">
        <f>IF('Master Tables'!$M4809&gt;0,4,0)</f>
        <v>0</v>
      </c>
    </row>
    <row r="4810" spans="1:14">
      <c r="A4810" s="109"/>
      <c r="B4810" s="110"/>
      <c r="C4810" s="110"/>
      <c r="D4810" s="110"/>
      <c r="E4810" s="110"/>
      <c r="F4810" s="110"/>
      <c r="G4810" s="110"/>
      <c r="H4810" s="109"/>
      <c r="I4810" s="109"/>
      <c r="J4810" s="109"/>
      <c r="K4810" s="109"/>
      <c r="L4810" s="107" t="str">
        <f>IF(COUNTA('Master Tables'!$A4810:$C4810)=0,"",IF(COUNTA('Master Tables'!$D4810:$E4810,'Master Tables'!$I4810)=3,"Yes","No"))</f>
        <v/>
      </c>
      <c r="M4810" s="107">
        <f>COUNTA('Master Tables'!$D4810:$E4810,'Master Tables'!$I4810)+IF('Master Tables'!$J4810="Yes",1,0)</f>
        <v>0</v>
      </c>
      <c r="N4810" s="108">
        <f>IF('Master Tables'!$M4810&gt;0,4,0)</f>
        <v>0</v>
      </c>
    </row>
    <row r="4811" spans="1:14">
      <c r="A4811" s="109"/>
      <c r="B4811" s="110"/>
      <c r="C4811" s="110"/>
      <c r="D4811" s="110"/>
      <c r="E4811" s="110"/>
      <c r="F4811" s="110"/>
      <c r="G4811" s="110"/>
      <c r="H4811" s="109"/>
      <c r="I4811" s="109"/>
      <c r="J4811" s="109"/>
      <c r="K4811" s="109"/>
      <c r="L4811" s="107" t="str">
        <f>IF(COUNTA('Master Tables'!$A4811:$C4811)=0,"",IF(COUNTA('Master Tables'!$D4811:$E4811,'Master Tables'!$I4811)=3,"Yes","No"))</f>
        <v/>
      </c>
      <c r="M4811" s="107">
        <f>COUNTA('Master Tables'!$D4811:$E4811,'Master Tables'!$I4811)+IF('Master Tables'!$J4811="Yes",1,0)</f>
        <v>0</v>
      </c>
      <c r="N4811" s="108">
        <f>IF('Master Tables'!$M4811&gt;0,4,0)</f>
        <v>0</v>
      </c>
    </row>
    <row r="4812" spans="1:14">
      <c r="A4812" s="109"/>
      <c r="B4812" s="110"/>
      <c r="C4812" s="110"/>
      <c r="D4812" s="110"/>
      <c r="E4812" s="110"/>
      <c r="F4812" s="110"/>
      <c r="G4812" s="110"/>
      <c r="H4812" s="109"/>
      <c r="I4812" s="109"/>
      <c r="J4812" s="109"/>
      <c r="K4812" s="109"/>
      <c r="L4812" s="107" t="str">
        <f>IF(COUNTA('Master Tables'!$A4812:$C4812)=0,"",IF(COUNTA('Master Tables'!$D4812:$E4812,'Master Tables'!$I4812)=3,"Yes","No"))</f>
        <v/>
      </c>
      <c r="M4812" s="107">
        <f>COUNTA('Master Tables'!$D4812:$E4812,'Master Tables'!$I4812)+IF('Master Tables'!$J4812="Yes",1,0)</f>
        <v>0</v>
      </c>
      <c r="N4812" s="108">
        <f>IF('Master Tables'!$M4812&gt;0,4,0)</f>
        <v>0</v>
      </c>
    </row>
    <row r="4813" spans="1:14">
      <c r="A4813" s="109"/>
      <c r="B4813" s="110"/>
      <c r="C4813" s="110"/>
      <c r="D4813" s="110"/>
      <c r="E4813" s="110"/>
      <c r="F4813" s="110"/>
      <c r="G4813" s="110"/>
      <c r="H4813" s="109"/>
      <c r="I4813" s="109"/>
      <c r="J4813" s="109"/>
      <c r="K4813" s="109"/>
      <c r="L4813" s="107" t="str">
        <f>IF(COUNTA('Master Tables'!$A4813:$C4813)=0,"",IF(COUNTA('Master Tables'!$D4813:$E4813,'Master Tables'!$I4813)=3,"Yes","No"))</f>
        <v/>
      </c>
      <c r="M4813" s="107">
        <f>COUNTA('Master Tables'!$D4813:$E4813,'Master Tables'!$I4813)+IF('Master Tables'!$J4813="Yes",1,0)</f>
        <v>0</v>
      </c>
      <c r="N4813" s="108">
        <f>IF('Master Tables'!$M4813&gt;0,4,0)</f>
        <v>0</v>
      </c>
    </row>
    <row r="4814" spans="1:14">
      <c r="A4814" s="109"/>
      <c r="B4814" s="110"/>
      <c r="C4814" s="110"/>
      <c r="D4814" s="110"/>
      <c r="E4814" s="110"/>
      <c r="F4814" s="110"/>
      <c r="G4814" s="110"/>
      <c r="H4814" s="109"/>
      <c r="I4814" s="109"/>
      <c r="J4814" s="109"/>
      <c r="K4814" s="109"/>
      <c r="L4814" s="107" t="str">
        <f>IF(COUNTA('Master Tables'!$A4814:$C4814)=0,"",IF(COUNTA('Master Tables'!$D4814:$E4814,'Master Tables'!$I4814)=3,"Yes","No"))</f>
        <v/>
      </c>
      <c r="M4814" s="107">
        <f>COUNTA('Master Tables'!$D4814:$E4814,'Master Tables'!$I4814)+IF('Master Tables'!$J4814="Yes",1,0)</f>
        <v>0</v>
      </c>
      <c r="N4814" s="108">
        <f>IF('Master Tables'!$M4814&gt;0,4,0)</f>
        <v>0</v>
      </c>
    </row>
    <row r="4815" spans="1:14">
      <c r="A4815" s="109"/>
      <c r="B4815" s="110"/>
      <c r="C4815" s="110"/>
      <c r="D4815" s="110"/>
      <c r="E4815" s="110"/>
      <c r="F4815" s="110"/>
      <c r="G4815" s="110"/>
      <c r="H4815" s="109"/>
      <c r="I4815" s="109"/>
      <c r="J4815" s="109"/>
      <c r="K4815" s="109"/>
      <c r="L4815" s="107" t="str">
        <f>IF(COUNTA('Master Tables'!$A4815:$C4815)=0,"",IF(COUNTA('Master Tables'!$D4815:$E4815,'Master Tables'!$I4815)=3,"Yes","No"))</f>
        <v/>
      </c>
      <c r="M4815" s="107">
        <f>COUNTA('Master Tables'!$D4815:$E4815,'Master Tables'!$I4815)+IF('Master Tables'!$J4815="Yes",1,0)</f>
        <v>0</v>
      </c>
      <c r="N4815" s="108">
        <f>IF('Master Tables'!$M4815&gt;0,4,0)</f>
        <v>0</v>
      </c>
    </row>
    <row r="4816" spans="1:14">
      <c r="A4816" s="109"/>
      <c r="B4816" s="110"/>
      <c r="C4816" s="110"/>
      <c r="D4816" s="110"/>
      <c r="E4816" s="110"/>
      <c r="F4816" s="110"/>
      <c r="G4816" s="110"/>
      <c r="H4816" s="109"/>
      <c r="I4816" s="109"/>
      <c r="J4816" s="109"/>
      <c r="K4816" s="109"/>
      <c r="L4816" s="107" t="str">
        <f>IF(COUNTA('Master Tables'!$A4816:$C4816)=0,"",IF(COUNTA('Master Tables'!$D4816:$E4816,'Master Tables'!$I4816)=3,"Yes","No"))</f>
        <v/>
      </c>
      <c r="M4816" s="107">
        <f>COUNTA('Master Tables'!$D4816:$E4816,'Master Tables'!$I4816)+IF('Master Tables'!$J4816="Yes",1,0)</f>
        <v>0</v>
      </c>
      <c r="N4816" s="108">
        <f>IF('Master Tables'!$M4816&gt;0,4,0)</f>
        <v>0</v>
      </c>
    </row>
    <row r="4817" spans="1:14">
      <c r="A4817" s="109"/>
      <c r="B4817" s="110"/>
      <c r="C4817" s="110"/>
      <c r="D4817" s="110"/>
      <c r="E4817" s="110"/>
      <c r="F4817" s="110"/>
      <c r="G4817" s="110"/>
      <c r="H4817" s="109"/>
      <c r="I4817" s="109"/>
      <c r="J4817" s="109"/>
      <c r="K4817" s="109"/>
      <c r="L4817" s="107" t="str">
        <f>IF(COUNTA('Master Tables'!$A4817:$C4817)=0,"",IF(COUNTA('Master Tables'!$D4817:$E4817,'Master Tables'!$I4817)=3,"Yes","No"))</f>
        <v/>
      </c>
      <c r="M4817" s="107">
        <f>COUNTA('Master Tables'!$D4817:$E4817,'Master Tables'!$I4817)+IF('Master Tables'!$J4817="Yes",1,0)</f>
        <v>0</v>
      </c>
      <c r="N4817" s="108">
        <f>IF('Master Tables'!$M4817&gt;0,4,0)</f>
        <v>0</v>
      </c>
    </row>
    <row r="4818" spans="1:14">
      <c r="A4818" s="109"/>
      <c r="B4818" s="110"/>
      <c r="C4818" s="110"/>
      <c r="D4818" s="110"/>
      <c r="E4818" s="110"/>
      <c r="F4818" s="110"/>
      <c r="G4818" s="110"/>
      <c r="H4818" s="109"/>
      <c r="I4818" s="109"/>
      <c r="J4818" s="109"/>
      <c r="K4818" s="109"/>
      <c r="L4818" s="107" t="str">
        <f>IF(COUNTA('Master Tables'!$A4818:$C4818)=0,"",IF(COUNTA('Master Tables'!$D4818:$E4818,'Master Tables'!$I4818)=3,"Yes","No"))</f>
        <v/>
      </c>
      <c r="M4818" s="107">
        <f>COUNTA('Master Tables'!$D4818:$E4818,'Master Tables'!$I4818)+IF('Master Tables'!$J4818="Yes",1,0)</f>
        <v>0</v>
      </c>
      <c r="N4818" s="108">
        <f>IF('Master Tables'!$M4818&gt;0,4,0)</f>
        <v>0</v>
      </c>
    </row>
    <row r="4819" spans="1:14">
      <c r="A4819" s="109"/>
      <c r="B4819" s="110"/>
      <c r="C4819" s="110"/>
      <c r="D4819" s="110"/>
      <c r="E4819" s="110"/>
      <c r="F4819" s="110"/>
      <c r="G4819" s="110"/>
      <c r="H4819" s="109"/>
      <c r="I4819" s="109"/>
      <c r="J4819" s="109"/>
      <c r="K4819" s="109"/>
      <c r="L4819" s="107" t="str">
        <f>IF(COUNTA('Master Tables'!$A4819:$C4819)=0,"",IF(COUNTA('Master Tables'!$D4819:$E4819,'Master Tables'!$I4819)=3,"Yes","No"))</f>
        <v/>
      </c>
      <c r="M4819" s="107">
        <f>COUNTA('Master Tables'!$D4819:$E4819,'Master Tables'!$I4819)+IF('Master Tables'!$J4819="Yes",1,0)</f>
        <v>0</v>
      </c>
      <c r="N4819" s="108">
        <f>IF('Master Tables'!$M4819&gt;0,4,0)</f>
        <v>0</v>
      </c>
    </row>
    <row r="4820" spans="1:14">
      <c r="A4820" s="109"/>
      <c r="B4820" s="110"/>
      <c r="C4820" s="110"/>
      <c r="D4820" s="110"/>
      <c r="E4820" s="110"/>
      <c r="F4820" s="110"/>
      <c r="G4820" s="110"/>
      <c r="H4820" s="109"/>
      <c r="I4820" s="109"/>
      <c r="J4820" s="109"/>
      <c r="K4820" s="109"/>
      <c r="L4820" s="107" t="str">
        <f>IF(COUNTA('Master Tables'!$A4820:$C4820)=0,"",IF(COUNTA('Master Tables'!$D4820:$E4820,'Master Tables'!$I4820)=3,"Yes","No"))</f>
        <v/>
      </c>
      <c r="M4820" s="107">
        <f>COUNTA('Master Tables'!$D4820:$E4820,'Master Tables'!$I4820)+IF('Master Tables'!$J4820="Yes",1,0)</f>
        <v>0</v>
      </c>
      <c r="N4820" s="108">
        <f>IF('Master Tables'!$M4820&gt;0,4,0)</f>
        <v>0</v>
      </c>
    </row>
    <row r="4821" spans="1:14">
      <c r="A4821" s="109"/>
      <c r="B4821" s="110"/>
      <c r="C4821" s="110"/>
      <c r="D4821" s="110"/>
      <c r="E4821" s="110"/>
      <c r="F4821" s="110"/>
      <c r="G4821" s="110"/>
      <c r="H4821" s="109"/>
      <c r="I4821" s="109"/>
      <c r="J4821" s="109"/>
      <c r="K4821" s="109"/>
      <c r="L4821" s="107" t="str">
        <f>IF(COUNTA('Master Tables'!$A4821:$C4821)=0,"",IF(COUNTA('Master Tables'!$D4821:$E4821,'Master Tables'!$I4821)=3,"Yes","No"))</f>
        <v/>
      </c>
      <c r="M4821" s="107">
        <f>COUNTA('Master Tables'!$D4821:$E4821,'Master Tables'!$I4821)+IF('Master Tables'!$J4821="Yes",1,0)</f>
        <v>0</v>
      </c>
      <c r="N4821" s="108">
        <f>IF('Master Tables'!$M4821&gt;0,4,0)</f>
        <v>0</v>
      </c>
    </row>
    <row r="4822" spans="1:14">
      <c r="A4822" s="109"/>
      <c r="B4822" s="110"/>
      <c r="C4822" s="110"/>
      <c r="D4822" s="110"/>
      <c r="E4822" s="110"/>
      <c r="F4822" s="110"/>
      <c r="G4822" s="110"/>
      <c r="H4822" s="109"/>
      <c r="I4822" s="109"/>
      <c r="J4822" s="109"/>
      <c r="K4822" s="109"/>
      <c r="L4822" s="107" t="str">
        <f>IF(COUNTA('Master Tables'!$A4822:$C4822)=0,"",IF(COUNTA('Master Tables'!$D4822:$E4822,'Master Tables'!$I4822)=3,"Yes","No"))</f>
        <v/>
      </c>
      <c r="M4822" s="107">
        <f>COUNTA('Master Tables'!$D4822:$E4822,'Master Tables'!$I4822)+IF('Master Tables'!$J4822="Yes",1,0)</f>
        <v>0</v>
      </c>
      <c r="N4822" s="108">
        <f>IF('Master Tables'!$M4822&gt;0,4,0)</f>
        <v>0</v>
      </c>
    </row>
    <row r="4823" spans="1:14">
      <c r="A4823" s="109"/>
      <c r="B4823" s="110"/>
      <c r="C4823" s="110"/>
      <c r="D4823" s="110"/>
      <c r="E4823" s="110"/>
      <c r="F4823" s="110"/>
      <c r="G4823" s="110"/>
      <c r="H4823" s="109"/>
      <c r="I4823" s="109"/>
      <c r="J4823" s="109"/>
      <c r="K4823" s="109"/>
      <c r="L4823" s="107" t="str">
        <f>IF(COUNTA('Master Tables'!$A4823:$C4823)=0,"",IF(COUNTA('Master Tables'!$D4823:$E4823,'Master Tables'!$I4823)=3,"Yes","No"))</f>
        <v/>
      </c>
      <c r="M4823" s="107">
        <f>COUNTA('Master Tables'!$D4823:$E4823,'Master Tables'!$I4823)+IF('Master Tables'!$J4823="Yes",1,0)</f>
        <v>0</v>
      </c>
      <c r="N4823" s="108">
        <f>IF('Master Tables'!$M4823&gt;0,4,0)</f>
        <v>0</v>
      </c>
    </row>
    <row r="4824" spans="1:14">
      <c r="A4824" s="109"/>
      <c r="B4824" s="110"/>
      <c r="C4824" s="110"/>
      <c r="D4824" s="110"/>
      <c r="E4824" s="110"/>
      <c r="F4824" s="110"/>
      <c r="G4824" s="110"/>
      <c r="H4824" s="109"/>
      <c r="I4824" s="109"/>
      <c r="J4824" s="109"/>
      <c r="K4824" s="109"/>
      <c r="L4824" s="107" t="str">
        <f>IF(COUNTA('Master Tables'!$A4824:$C4824)=0,"",IF(COUNTA('Master Tables'!$D4824:$E4824,'Master Tables'!$I4824)=3,"Yes","No"))</f>
        <v/>
      </c>
      <c r="M4824" s="107">
        <f>COUNTA('Master Tables'!$D4824:$E4824,'Master Tables'!$I4824)+IF('Master Tables'!$J4824="Yes",1,0)</f>
        <v>0</v>
      </c>
      <c r="N4824" s="108">
        <f>IF('Master Tables'!$M4824&gt;0,4,0)</f>
        <v>0</v>
      </c>
    </row>
    <row r="4825" spans="1:14">
      <c r="A4825" s="109"/>
      <c r="B4825" s="110"/>
      <c r="C4825" s="110"/>
      <c r="D4825" s="110"/>
      <c r="E4825" s="110"/>
      <c r="F4825" s="110"/>
      <c r="G4825" s="110"/>
      <c r="H4825" s="109"/>
      <c r="I4825" s="109"/>
      <c r="J4825" s="109"/>
      <c r="K4825" s="109"/>
      <c r="L4825" s="107" t="str">
        <f>IF(COUNTA('Master Tables'!$A4825:$C4825)=0,"",IF(COUNTA('Master Tables'!$D4825:$E4825,'Master Tables'!$I4825)=3,"Yes","No"))</f>
        <v/>
      </c>
      <c r="M4825" s="107">
        <f>COUNTA('Master Tables'!$D4825:$E4825,'Master Tables'!$I4825)+IF('Master Tables'!$J4825="Yes",1,0)</f>
        <v>0</v>
      </c>
      <c r="N4825" s="108">
        <f>IF('Master Tables'!$M4825&gt;0,4,0)</f>
        <v>0</v>
      </c>
    </row>
    <row r="4826" spans="1:14">
      <c r="A4826" s="109"/>
      <c r="B4826" s="110"/>
      <c r="C4826" s="110"/>
      <c r="D4826" s="110"/>
      <c r="E4826" s="110"/>
      <c r="F4826" s="110"/>
      <c r="G4826" s="110"/>
      <c r="H4826" s="109"/>
      <c r="I4826" s="109"/>
      <c r="J4826" s="109"/>
      <c r="K4826" s="109"/>
      <c r="L4826" s="107" t="str">
        <f>IF(COUNTA('Master Tables'!$A4826:$C4826)=0,"",IF(COUNTA('Master Tables'!$D4826:$E4826,'Master Tables'!$I4826)=3,"Yes","No"))</f>
        <v/>
      </c>
      <c r="M4826" s="107">
        <f>COUNTA('Master Tables'!$D4826:$E4826,'Master Tables'!$I4826)+IF('Master Tables'!$J4826="Yes",1,0)</f>
        <v>0</v>
      </c>
      <c r="N4826" s="108">
        <f>IF('Master Tables'!$M4826&gt;0,4,0)</f>
        <v>0</v>
      </c>
    </row>
    <row r="4827" spans="1:14">
      <c r="A4827" s="109"/>
      <c r="B4827" s="110"/>
      <c r="C4827" s="110"/>
      <c r="D4827" s="110"/>
      <c r="E4827" s="110"/>
      <c r="F4827" s="110"/>
      <c r="G4827" s="110"/>
      <c r="H4827" s="109"/>
      <c r="I4827" s="109"/>
      <c r="J4827" s="109"/>
      <c r="K4827" s="109"/>
      <c r="L4827" s="107" t="str">
        <f>IF(COUNTA('Master Tables'!$A4827:$C4827)=0,"",IF(COUNTA('Master Tables'!$D4827:$E4827,'Master Tables'!$I4827)=3,"Yes","No"))</f>
        <v/>
      </c>
      <c r="M4827" s="107">
        <f>COUNTA('Master Tables'!$D4827:$E4827,'Master Tables'!$I4827)+IF('Master Tables'!$J4827="Yes",1,0)</f>
        <v>0</v>
      </c>
      <c r="N4827" s="108">
        <f>IF('Master Tables'!$M4827&gt;0,4,0)</f>
        <v>0</v>
      </c>
    </row>
    <row r="4828" spans="1:14">
      <c r="A4828" s="109"/>
      <c r="B4828" s="110"/>
      <c r="C4828" s="110"/>
      <c r="D4828" s="110"/>
      <c r="E4828" s="110"/>
      <c r="F4828" s="110"/>
      <c r="G4828" s="110"/>
      <c r="H4828" s="109"/>
      <c r="I4828" s="109"/>
      <c r="J4828" s="109"/>
      <c r="K4828" s="109"/>
      <c r="L4828" s="107" t="str">
        <f>IF(COUNTA('Master Tables'!$A4828:$C4828)=0,"",IF(COUNTA('Master Tables'!$D4828:$E4828,'Master Tables'!$I4828)=3,"Yes","No"))</f>
        <v/>
      </c>
      <c r="M4828" s="107">
        <f>COUNTA('Master Tables'!$D4828:$E4828,'Master Tables'!$I4828)+IF('Master Tables'!$J4828="Yes",1,0)</f>
        <v>0</v>
      </c>
      <c r="N4828" s="108">
        <f>IF('Master Tables'!$M4828&gt;0,4,0)</f>
        <v>0</v>
      </c>
    </row>
    <row r="4829" spans="1:14">
      <c r="A4829" s="109"/>
      <c r="B4829" s="110"/>
      <c r="C4829" s="110"/>
      <c r="D4829" s="110"/>
      <c r="E4829" s="110"/>
      <c r="F4829" s="110"/>
      <c r="G4829" s="110"/>
      <c r="H4829" s="109"/>
      <c r="I4829" s="109"/>
      <c r="J4829" s="109"/>
      <c r="K4829" s="109"/>
      <c r="L4829" s="107" t="str">
        <f>IF(COUNTA('Master Tables'!$A4829:$C4829)=0,"",IF(COUNTA('Master Tables'!$D4829:$E4829,'Master Tables'!$I4829)=3,"Yes","No"))</f>
        <v/>
      </c>
      <c r="M4829" s="107">
        <f>COUNTA('Master Tables'!$D4829:$E4829,'Master Tables'!$I4829)+IF('Master Tables'!$J4829="Yes",1,0)</f>
        <v>0</v>
      </c>
      <c r="N4829" s="108">
        <f>IF('Master Tables'!$M4829&gt;0,4,0)</f>
        <v>0</v>
      </c>
    </row>
    <row r="4830" spans="1:14">
      <c r="A4830" s="109"/>
      <c r="B4830" s="110"/>
      <c r="C4830" s="110"/>
      <c r="D4830" s="110"/>
      <c r="E4830" s="110"/>
      <c r="F4830" s="110"/>
      <c r="G4830" s="110"/>
      <c r="H4830" s="109"/>
      <c r="I4830" s="109"/>
      <c r="J4830" s="109"/>
      <c r="K4830" s="109"/>
      <c r="L4830" s="107" t="str">
        <f>IF(COUNTA('Master Tables'!$A4830:$C4830)=0,"",IF(COUNTA('Master Tables'!$D4830:$E4830,'Master Tables'!$I4830)=3,"Yes","No"))</f>
        <v/>
      </c>
      <c r="M4830" s="107">
        <f>COUNTA('Master Tables'!$D4830:$E4830,'Master Tables'!$I4830)+IF('Master Tables'!$J4830="Yes",1,0)</f>
        <v>0</v>
      </c>
      <c r="N4830" s="108">
        <f>IF('Master Tables'!$M4830&gt;0,4,0)</f>
        <v>0</v>
      </c>
    </row>
    <row r="4831" spans="1:14">
      <c r="A4831" s="109"/>
      <c r="B4831" s="110"/>
      <c r="C4831" s="110"/>
      <c r="D4831" s="110"/>
      <c r="E4831" s="110"/>
      <c r="F4831" s="110"/>
      <c r="G4831" s="110"/>
      <c r="H4831" s="109"/>
      <c r="I4831" s="109"/>
      <c r="J4831" s="109"/>
      <c r="K4831" s="109"/>
      <c r="L4831" s="107" t="str">
        <f>IF(COUNTA('Master Tables'!$A4831:$C4831)=0,"",IF(COUNTA('Master Tables'!$D4831:$E4831,'Master Tables'!$I4831)=3,"Yes","No"))</f>
        <v/>
      </c>
      <c r="M4831" s="107">
        <f>COUNTA('Master Tables'!$D4831:$E4831,'Master Tables'!$I4831)+IF('Master Tables'!$J4831="Yes",1,0)</f>
        <v>0</v>
      </c>
      <c r="N4831" s="108">
        <f>IF('Master Tables'!$M4831&gt;0,4,0)</f>
        <v>0</v>
      </c>
    </row>
    <row r="4832" spans="1:14">
      <c r="A4832" s="109"/>
      <c r="B4832" s="110"/>
      <c r="C4832" s="110"/>
      <c r="D4832" s="110"/>
      <c r="E4832" s="110"/>
      <c r="F4832" s="110"/>
      <c r="G4832" s="110"/>
      <c r="H4832" s="109"/>
      <c r="I4832" s="109"/>
      <c r="J4832" s="109"/>
      <c r="K4832" s="109"/>
      <c r="L4832" s="107" t="str">
        <f>IF(COUNTA('Master Tables'!$A4832:$C4832)=0,"",IF(COUNTA('Master Tables'!$D4832:$E4832,'Master Tables'!$I4832)=3,"Yes","No"))</f>
        <v/>
      </c>
      <c r="M4832" s="107">
        <f>COUNTA('Master Tables'!$D4832:$E4832,'Master Tables'!$I4832)+IF('Master Tables'!$J4832="Yes",1,0)</f>
        <v>0</v>
      </c>
      <c r="N4832" s="108">
        <f>IF('Master Tables'!$M4832&gt;0,4,0)</f>
        <v>0</v>
      </c>
    </row>
    <row r="4833" spans="1:14">
      <c r="A4833" s="109"/>
      <c r="B4833" s="110"/>
      <c r="C4833" s="110"/>
      <c r="D4833" s="110"/>
      <c r="E4833" s="110"/>
      <c r="F4833" s="110"/>
      <c r="G4833" s="110"/>
      <c r="H4833" s="109"/>
      <c r="I4833" s="109"/>
      <c r="J4833" s="109"/>
      <c r="K4833" s="109"/>
      <c r="L4833" s="107" t="str">
        <f>IF(COUNTA('Master Tables'!$A4833:$C4833)=0,"",IF(COUNTA('Master Tables'!$D4833:$E4833,'Master Tables'!$I4833)=3,"Yes","No"))</f>
        <v/>
      </c>
      <c r="M4833" s="107">
        <f>COUNTA('Master Tables'!$D4833:$E4833,'Master Tables'!$I4833)+IF('Master Tables'!$J4833="Yes",1,0)</f>
        <v>0</v>
      </c>
      <c r="N4833" s="108">
        <f>IF('Master Tables'!$M4833&gt;0,4,0)</f>
        <v>0</v>
      </c>
    </row>
    <row r="4834" spans="1:14">
      <c r="A4834" s="109"/>
      <c r="B4834" s="110"/>
      <c r="C4834" s="110"/>
      <c r="D4834" s="110"/>
      <c r="E4834" s="110"/>
      <c r="F4834" s="110"/>
      <c r="G4834" s="110"/>
      <c r="H4834" s="109"/>
      <c r="I4834" s="109"/>
      <c r="J4834" s="109"/>
      <c r="K4834" s="109"/>
      <c r="L4834" s="107" t="str">
        <f>IF(COUNTA('Master Tables'!$A4834:$C4834)=0,"",IF(COUNTA('Master Tables'!$D4834:$E4834,'Master Tables'!$I4834)=3,"Yes","No"))</f>
        <v/>
      </c>
      <c r="M4834" s="107">
        <f>COUNTA('Master Tables'!$D4834:$E4834,'Master Tables'!$I4834)+IF('Master Tables'!$J4834="Yes",1,0)</f>
        <v>0</v>
      </c>
      <c r="N4834" s="108">
        <f>IF('Master Tables'!$M4834&gt;0,4,0)</f>
        <v>0</v>
      </c>
    </row>
    <row r="4835" spans="1:14">
      <c r="A4835" s="109"/>
      <c r="B4835" s="110"/>
      <c r="C4835" s="110"/>
      <c r="D4835" s="110"/>
      <c r="E4835" s="110"/>
      <c r="F4835" s="110"/>
      <c r="G4835" s="110"/>
      <c r="H4835" s="109"/>
      <c r="I4835" s="109"/>
      <c r="J4835" s="109"/>
      <c r="K4835" s="109"/>
      <c r="L4835" s="107" t="str">
        <f>IF(COUNTA('Master Tables'!$A4835:$C4835)=0,"",IF(COUNTA('Master Tables'!$D4835:$E4835,'Master Tables'!$I4835)=3,"Yes","No"))</f>
        <v/>
      </c>
      <c r="M4835" s="107">
        <f>COUNTA('Master Tables'!$D4835:$E4835,'Master Tables'!$I4835)+IF('Master Tables'!$J4835="Yes",1,0)</f>
        <v>0</v>
      </c>
      <c r="N4835" s="108">
        <f>IF('Master Tables'!$M4835&gt;0,4,0)</f>
        <v>0</v>
      </c>
    </row>
    <row r="4836" spans="1:14">
      <c r="A4836" s="109"/>
      <c r="B4836" s="110"/>
      <c r="C4836" s="110"/>
      <c r="D4836" s="110"/>
      <c r="E4836" s="110"/>
      <c r="F4836" s="110"/>
      <c r="G4836" s="110"/>
      <c r="H4836" s="109"/>
      <c r="I4836" s="109"/>
      <c r="J4836" s="109"/>
      <c r="K4836" s="109"/>
      <c r="L4836" s="107" t="str">
        <f>IF(COUNTA('Master Tables'!$A4836:$C4836)=0,"",IF(COUNTA('Master Tables'!$D4836:$E4836,'Master Tables'!$I4836)=3,"Yes","No"))</f>
        <v/>
      </c>
      <c r="M4836" s="107">
        <f>COUNTA('Master Tables'!$D4836:$E4836,'Master Tables'!$I4836)+IF('Master Tables'!$J4836="Yes",1,0)</f>
        <v>0</v>
      </c>
      <c r="N4836" s="108">
        <f>IF('Master Tables'!$M4836&gt;0,4,0)</f>
        <v>0</v>
      </c>
    </row>
    <row r="4837" spans="1:14">
      <c r="A4837" s="109"/>
      <c r="B4837" s="110"/>
      <c r="C4837" s="110"/>
      <c r="D4837" s="110"/>
      <c r="E4837" s="110"/>
      <c r="F4837" s="110"/>
      <c r="G4837" s="110"/>
      <c r="H4837" s="109"/>
      <c r="I4837" s="109"/>
      <c r="J4837" s="109"/>
      <c r="K4837" s="109"/>
      <c r="L4837" s="107" t="str">
        <f>IF(COUNTA('Master Tables'!$A4837:$C4837)=0,"",IF(COUNTA('Master Tables'!$D4837:$E4837,'Master Tables'!$I4837)=3,"Yes","No"))</f>
        <v/>
      </c>
      <c r="M4837" s="107">
        <f>COUNTA('Master Tables'!$D4837:$E4837,'Master Tables'!$I4837)+IF('Master Tables'!$J4837="Yes",1,0)</f>
        <v>0</v>
      </c>
      <c r="N4837" s="108">
        <f>IF('Master Tables'!$M4837&gt;0,4,0)</f>
        <v>0</v>
      </c>
    </row>
    <row r="4838" spans="1:14">
      <c r="A4838" s="109"/>
      <c r="B4838" s="110"/>
      <c r="C4838" s="110"/>
      <c r="D4838" s="110"/>
      <c r="E4838" s="110"/>
      <c r="F4838" s="110"/>
      <c r="G4838" s="110"/>
      <c r="H4838" s="109"/>
      <c r="I4838" s="109"/>
      <c r="J4838" s="109"/>
      <c r="K4838" s="109"/>
      <c r="L4838" s="107" t="str">
        <f>IF(COUNTA('Master Tables'!$A4838:$C4838)=0,"",IF(COUNTA('Master Tables'!$D4838:$E4838,'Master Tables'!$I4838)=3,"Yes","No"))</f>
        <v/>
      </c>
      <c r="M4838" s="107">
        <f>COUNTA('Master Tables'!$D4838:$E4838,'Master Tables'!$I4838)+IF('Master Tables'!$J4838="Yes",1,0)</f>
        <v>0</v>
      </c>
      <c r="N4838" s="108">
        <f>IF('Master Tables'!$M4838&gt;0,4,0)</f>
        <v>0</v>
      </c>
    </row>
    <row r="4839" spans="1:14">
      <c r="A4839" s="109"/>
      <c r="B4839" s="110"/>
      <c r="C4839" s="110"/>
      <c r="D4839" s="110"/>
      <c r="E4839" s="110"/>
      <c r="F4839" s="110"/>
      <c r="G4839" s="110"/>
      <c r="H4839" s="109"/>
      <c r="I4839" s="109"/>
      <c r="J4839" s="109"/>
      <c r="K4839" s="109"/>
      <c r="L4839" s="107" t="str">
        <f>IF(COUNTA('Master Tables'!$A4839:$C4839)=0,"",IF(COUNTA('Master Tables'!$D4839:$E4839,'Master Tables'!$I4839)=3,"Yes","No"))</f>
        <v/>
      </c>
      <c r="M4839" s="107">
        <f>COUNTA('Master Tables'!$D4839:$E4839,'Master Tables'!$I4839)+IF('Master Tables'!$J4839="Yes",1,0)</f>
        <v>0</v>
      </c>
      <c r="N4839" s="108">
        <f>IF('Master Tables'!$M4839&gt;0,4,0)</f>
        <v>0</v>
      </c>
    </row>
    <row r="4840" spans="1:14">
      <c r="A4840" s="109"/>
      <c r="B4840" s="110"/>
      <c r="C4840" s="110"/>
      <c r="D4840" s="110"/>
      <c r="E4840" s="110"/>
      <c r="F4840" s="110"/>
      <c r="G4840" s="110"/>
      <c r="H4840" s="109"/>
      <c r="I4840" s="109"/>
      <c r="J4840" s="109"/>
      <c r="K4840" s="109"/>
      <c r="L4840" s="107" t="str">
        <f>IF(COUNTA('Master Tables'!$A4840:$C4840)=0,"",IF(COUNTA('Master Tables'!$D4840:$E4840,'Master Tables'!$I4840)=3,"Yes","No"))</f>
        <v/>
      </c>
      <c r="M4840" s="107">
        <f>COUNTA('Master Tables'!$D4840:$E4840,'Master Tables'!$I4840)+IF('Master Tables'!$J4840="Yes",1,0)</f>
        <v>0</v>
      </c>
      <c r="N4840" s="108">
        <f>IF('Master Tables'!$M4840&gt;0,4,0)</f>
        <v>0</v>
      </c>
    </row>
    <row r="4841" spans="1:14">
      <c r="A4841" s="109"/>
      <c r="B4841" s="110"/>
      <c r="C4841" s="110"/>
      <c r="D4841" s="110"/>
      <c r="E4841" s="110"/>
      <c r="F4841" s="110"/>
      <c r="G4841" s="110"/>
      <c r="H4841" s="109"/>
      <c r="I4841" s="109"/>
      <c r="J4841" s="109"/>
      <c r="K4841" s="109"/>
      <c r="L4841" s="107" t="str">
        <f>IF(COUNTA('Master Tables'!$A4841:$C4841)=0,"",IF(COUNTA('Master Tables'!$D4841:$E4841,'Master Tables'!$I4841)=3,"Yes","No"))</f>
        <v/>
      </c>
      <c r="M4841" s="107">
        <f>COUNTA('Master Tables'!$D4841:$E4841,'Master Tables'!$I4841)+IF('Master Tables'!$J4841="Yes",1,0)</f>
        <v>0</v>
      </c>
      <c r="N4841" s="108">
        <f>IF('Master Tables'!$M4841&gt;0,4,0)</f>
        <v>0</v>
      </c>
    </row>
    <row r="4842" spans="1:14">
      <c r="A4842" s="109"/>
      <c r="B4842" s="110"/>
      <c r="C4842" s="110"/>
      <c r="D4842" s="110"/>
      <c r="E4842" s="110"/>
      <c r="F4842" s="110"/>
      <c r="G4842" s="110"/>
      <c r="H4842" s="109"/>
      <c r="I4842" s="109"/>
      <c r="J4842" s="109"/>
      <c r="K4842" s="109"/>
      <c r="L4842" s="107" t="str">
        <f>IF(COUNTA('Master Tables'!$A4842:$C4842)=0,"",IF(COUNTA('Master Tables'!$D4842:$E4842,'Master Tables'!$I4842)=3,"Yes","No"))</f>
        <v/>
      </c>
      <c r="M4842" s="107">
        <f>COUNTA('Master Tables'!$D4842:$E4842,'Master Tables'!$I4842)+IF('Master Tables'!$J4842="Yes",1,0)</f>
        <v>0</v>
      </c>
      <c r="N4842" s="108">
        <f>IF('Master Tables'!$M4842&gt;0,4,0)</f>
        <v>0</v>
      </c>
    </row>
    <row r="4843" spans="1:14">
      <c r="A4843" s="109"/>
      <c r="B4843" s="110"/>
      <c r="C4843" s="110"/>
      <c r="D4843" s="110"/>
      <c r="E4843" s="110"/>
      <c r="F4843" s="110"/>
      <c r="G4843" s="110"/>
      <c r="H4843" s="109"/>
      <c r="I4843" s="109"/>
      <c r="J4843" s="109"/>
      <c r="K4843" s="109"/>
      <c r="L4843" s="107" t="str">
        <f>IF(COUNTA('Master Tables'!$A4843:$C4843)=0,"",IF(COUNTA('Master Tables'!$D4843:$E4843,'Master Tables'!$I4843)=3,"Yes","No"))</f>
        <v/>
      </c>
      <c r="M4843" s="107">
        <f>COUNTA('Master Tables'!$D4843:$E4843,'Master Tables'!$I4843)+IF('Master Tables'!$J4843="Yes",1,0)</f>
        <v>0</v>
      </c>
      <c r="N4843" s="108">
        <f>IF('Master Tables'!$M4843&gt;0,4,0)</f>
        <v>0</v>
      </c>
    </row>
    <row r="4844" spans="1:14">
      <c r="A4844" s="109"/>
      <c r="B4844" s="110"/>
      <c r="C4844" s="110"/>
      <c r="D4844" s="110"/>
      <c r="E4844" s="110"/>
      <c r="F4844" s="110"/>
      <c r="G4844" s="110"/>
      <c r="H4844" s="109"/>
      <c r="I4844" s="109"/>
      <c r="J4844" s="109"/>
      <c r="K4844" s="109"/>
      <c r="L4844" s="107" t="str">
        <f>IF(COUNTA('Master Tables'!$A4844:$C4844)=0,"",IF(COUNTA('Master Tables'!$D4844:$E4844,'Master Tables'!$I4844)=3,"Yes","No"))</f>
        <v/>
      </c>
      <c r="M4844" s="107">
        <f>COUNTA('Master Tables'!$D4844:$E4844,'Master Tables'!$I4844)+IF('Master Tables'!$J4844="Yes",1,0)</f>
        <v>0</v>
      </c>
      <c r="N4844" s="108">
        <f>IF('Master Tables'!$M4844&gt;0,4,0)</f>
        <v>0</v>
      </c>
    </row>
    <row r="4845" spans="1:14">
      <c r="A4845" s="109"/>
      <c r="B4845" s="110"/>
      <c r="C4845" s="110"/>
      <c r="D4845" s="110"/>
      <c r="E4845" s="110"/>
      <c r="F4845" s="110"/>
      <c r="G4845" s="110"/>
      <c r="H4845" s="109"/>
      <c r="I4845" s="109"/>
      <c r="J4845" s="109"/>
      <c r="K4845" s="109"/>
      <c r="L4845" s="107" t="str">
        <f>IF(COUNTA('Master Tables'!$A4845:$C4845)=0,"",IF(COUNTA('Master Tables'!$D4845:$E4845,'Master Tables'!$I4845)=3,"Yes","No"))</f>
        <v/>
      </c>
      <c r="M4845" s="107">
        <f>COUNTA('Master Tables'!$D4845:$E4845,'Master Tables'!$I4845)+IF('Master Tables'!$J4845="Yes",1,0)</f>
        <v>0</v>
      </c>
      <c r="N4845" s="108">
        <f>IF('Master Tables'!$M4845&gt;0,4,0)</f>
        <v>0</v>
      </c>
    </row>
    <row r="4846" spans="1:14">
      <c r="A4846" s="109"/>
      <c r="B4846" s="110"/>
      <c r="C4846" s="110"/>
      <c r="D4846" s="110"/>
      <c r="E4846" s="110"/>
      <c r="F4846" s="110"/>
      <c r="G4846" s="110"/>
      <c r="H4846" s="109"/>
      <c r="I4846" s="109"/>
      <c r="J4846" s="109"/>
      <c r="K4846" s="109"/>
      <c r="L4846" s="107" t="str">
        <f>IF(COUNTA('Master Tables'!$A4846:$C4846)=0,"",IF(COUNTA('Master Tables'!$D4846:$E4846,'Master Tables'!$I4846)=3,"Yes","No"))</f>
        <v/>
      </c>
      <c r="M4846" s="107">
        <f>COUNTA('Master Tables'!$D4846:$E4846,'Master Tables'!$I4846)+IF('Master Tables'!$J4846="Yes",1,0)</f>
        <v>0</v>
      </c>
      <c r="N4846" s="108">
        <f>IF('Master Tables'!$M4846&gt;0,4,0)</f>
        <v>0</v>
      </c>
    </row>
    <row r="4847" spans="1:14">
      <c r="A4847" s="109"/>
      <c r="B4847" s="110"/>
      <c r="C4847" s="110"/>
      <c r="D4847" s="110"/>
      <c r="E4847" s="110"/>
      <c r="F4847" s="110"/>
      <c r="G4847" s="110"/>
      <c r="H4847" s="109"/>
      <c r="I4847" s="109"/>
      <c r="J4847" s="109"/>
      <c r="K4847" s="109"/>
      <c r="L4847" s="107" t="str">
        <f>IF(COUNTA('Master Tables'!$A4847:$C4847)=0,"",IF(COUNTA('Master Tables'!$D4847:$E4847,'Master Tables'!$I4847)=3,"Yes","No"))</f>
        <v/>
      </c>
      <c r="M4847" s="107">
        <f>COUNTA('Master Tables'!$D4847:$E4847,'Master Tables'!$I4847)+IF('Master Tables'!$J4847="Yes",1,0)</f>
        <v>0</v>
      </c>
      <c r="N4847" s="108">
        <f>IF('Master Tables'!$M4847&gt;0,4,0)</f>
        <v>0</v>
      </c>
    </row>
    <row r="4848" spans="1:14">
      <c r="A4848" s="109"/>
      <c r="B4848" s="110"/>
      <c r="C4848" s="110"/>
      <c r="D4848" s="110"/>
      <c r="E4848" s="110"/>
      <c r="F4848" s="110"/>
      <c r="G4848" s="110"/>
      <c r="H4848" s="109"/>
      <c r="I4848" s="109"/>
      <c r="J4848" s="109"/>
      <c r="K4848" s="109"/>
      <c r="L4848" s="107" t="str">
        <f>IF(COUNTA('Master Tables'!$A4848:$C4848)=0,"",IF(COUNTA('Master Tables'!$D4848:$E4848,'Master Tables'!$I4848)=3,"Yes","No"))</f>
        <v/>
      </c>
      <c r="M4848" s="107">
        <f>COUNTA('Master Tables'!$D4848:$E4848,'Master Tables'!$I4848)+IF('Master Tables'!$J4848="Yes",1,0)</f>
        <v>0</v>
      </c>
      <c r="N4848" s="108">
        <f>IF('Master Tables'!$M4848&gt;0,4,0)</f>
        <v>0</v>
      </c>
    </row>
    <row r="4849" spans="1:14">
      <c r="A4849" s="109"/>
      <c r="B4849" s="110"/>
      <c r="C4849" s="110"/>
      <c r="D4849" s="110"/>
      <c r="E4849" s="110"/>
      <c r="F4849" s="110"/>
      <c r="G4849" s="110"/>
      <c r="H4849" s="109"/>
      <c r="I4849" s="109"/>
      <c r="J4849" s="109"/>
      <c r="K4849" s="109"/>
      <c r="L4849" s="107" t="str">
        <f>IF(COUNTA('Master Tables'!$A4849:$C4849)=0,"",IF(COUNTA('Master Tables'!$D4849:$E4849,'Master Tables'!$I4849)=3,"Yes","No"))</f>
        <v/>
      </c>
      <c r="M4849" s="107">
        <f>COUNTA('Master Tables'!$D4849:$E4849,'Master Tables'!$I4849)+IF('Master Tables'!$J4849="Yes",1,0)</f>
        <v>0</v>
      </c>
      <c r="N4849" s="108">
        <f>IF('Master Tables'!$M4849&gt;0,4,0)</f>
        <v>0</v>
      </c>
    </row>
    <row r="4850" spans="1:14">
      <c r="A4850" s="109"/>
      <c r="B4850" s="110"/>
      <c r="C4850" s="110"/>
      <c r="D4850" s="110"/>
      <c r="E4850" s="110"/>
      <c r="F4850" s="110"/>
      <c r="G4850" s="110"/>
      <c r="H4850" s="109"/>
      <c r="I4850" s="109"/>
      <c r="J4850" s="109"/>
      <c r="K4850" s="109"/>
      <c r="L4850" s="107" t="str">
        <f>IF(COUNTA('Master Tables'!$A4850:$C4850)=0,"",IF(COUNTA('Master Tables'!$D4850:$E4850,'Master Tables'!$I4850)=3,"Yes","No"))</f>
        <v/>
      </c>
      <c r="M4850" s="107">
        <f>COUNTA('Master Tables'!$D4850:$E4850,'Master Tables'!$I4850)+IF('Master Tables'!$J4850="Yes",1,0)</f>
        <v>0</v>
      </c>
      <c r="N4850" s="108">
        <f>IF('Master Tables'!$M4850&gt;0,4,0)</f>
        <v>0</v>
      </c>
    </row>
    <row r="4851" spans="1:14">
      <c r="A4851" s="109"/>
      <c r="B4851" s="110"/>
      <c r="C4851" s="110"/>
      <c r="D4851" s="110"/>
      <c r="E4851" s="110"/>
      <c r="F4851" s="110"/>
      <c r="G4851" s="110"/>
      <c r="H4851" s="109"/>
      <c r="I4851" s="109"/>
      <c r="J4851" s="109"/>
      <c r="K4851" s="109"/>
      <c r="L4851" s="107" t="str">
        <f>IF(COUNTA('Master Tables'!$A4851:$C4851)=0,"",IF(COUNTA('Master Tables'!$D4851:$E4851,'Master Tables'!$I4851)=3,"Yes","No"))</f>
        <v/>
      </c>
      <c r="M4851" s="107">
        <f>COUNTA('Master Tables'!$D4851:$E4851,'Master Tables'!$I4851)+IF('Master Tables'!$J4851="Yes",1,0)</f>
        <v>0</v>
      </c>
      <c r="N4851" s="108">
        <f>IF('Master Tables'!$M4851&gt;0,4,0)</f>
        <v>0</v>
      </c>
    </row>
    <row r="4852" spans="1:14">
      <c r="A4852" s="109"/>
      <c r="B4852" s="110"/>
      <c r="C4852" s="110"/>
      <c r="D4852" s="110"/>
      <c r="E4852" s="110"/>
      <c r="F4852" s="110"/>
      <c r="G4852" s="110"/>
      <c r="H4852" s="109"/>
      <c r="I4852" s="109"/>
      <c r="J4852" s="109"/>
      <c r="K4852" s="109"/>
      <c r="L4852" s="107" t="str">
        <f>IF(COUNTA('Master Tables'!$A4852:$C4852)=0,"",IF(COUNTA('Master Tables'!$D4852:$E4852,'Master Tables'!$I4852)=3,"Yes","No"))</f>
        <v/>
      </c>
      <c r="M4852" s="107">
        <f>COUNTA('Master Tables'!$D4852:$E4852,'Master Tables'!$I4852)+IF('Master Tables'!$J4852="Yes",1,0)</f>
        <v>0</v>
      </c>
      <c r="N4852" s="108">
        <f>IF('Master Tables'!$M4852&gt;0,4,0)</f>
        <v>0</v>
      </c>
    </row>
    <row r="4853" spans="1:14">
      <c r="A4853" s="109"/>
      <c r="B4853" s="110"/>
      <c r="C4853" s="110"/>
      <c r="D4853" s="110"/>
      <c r="E4853" s="110"/>
      <c r="F4853" s="110"/>
      <c r="G4853" s="110"/>
      <c r="H4853" s="109"/>
      <c r="I4853" s="109"/>
      <c r="J4853" s="109"/>
      <c r="K4853" s="109"/>
      <c r="L4853" s="107" t="str">
        <f>IF(COUNTA('Master Tables'!$A4853:$C4853)=0,"",IF(COUNTA('Master Tables'!$D4853:$E4853,'Master Tables'!$I4853)=3,"Yes","No"))</f>
        <v/>
      </c>
      <c r="M4853" s="107">
        <f>COUNTA('Master Tables'!$D4853:$E4853,'Master Tables'!$I4853)+IF('Master Tables'!$J4853="Yes",1,0)</f>
        <v>0</v>
      </c>
      <c r="N4853" s="108">
        <f>IF('Master Tables'!$M4853&gt;0,4,0)</f>
        <v>0</v>
      </c>
    </row>
    <row r="4854" spans="1:14">
      <c r="A4854" s="109"/>
      <c r="B4854" s="110"/>
      <c r="C4854" s="110"/>
      <c r="D4854" s="110"/>
      <c r="E4854" s="110"/>
      <c r="F4854" s="110"/>
      <c r="G4854" s="110"/>
      <c r="H4854" s="109"/>
      <c r="I4854" s="109"/>
      <c r="J4854" s="109"/>
      <c r="K4854" s="109"/>
      <c r="L4854" s="107" t="str">
        <f>IF(COUNTA('Master Tables'!$A4854:$C4854)=0,"",IF(COUNTA('Master Tables'!$D4854:$E4854,'Master Tables'!$I4854)=3,"Yes","No"))</f>
        <v/>
      </c>
      <c r="M4854" s="107">
        <f>COUNTA('Master Tables'!$D4854:$E4854,'Master Tables'!$I4854)+IF('Master Tables'!$J4854="Yes",1,0)</f>
        <v>0</v>
      </c>
      <c r="N4854" s="108">
        <f>IF('Master Tables'!$M4854&gt;0,4,0)</f>
        <v>0</v>
      </c>
    </row>
    <row r="4855" spans="1:14">
      <c r="A4855" s="109"/>
      <c r="B4855" s="110"/>
      <c r="C4855" s="110"/>
      <c r="D4855" s="110"/>
      <c r="E4855" s="110"/>
      <c r="F4855" s="110"/>
      <c r="G4855" s="110"/>
      <c r="H4855" s="109"/>
      <c r="I4855" s="109"/>
      <c r="J4855" s="109"/>
      <c r="K4855" s="109"/>
      <c r="L4855" s="107" t="str">
        <f>IF(COUNTA('Master Tables'!$A4855:$C4855)=0,"",IF(COUNTA('Master Tables'!$D4855:$E4855,'Master Tables'!$I4855)=3,"Yes","No"))</f>
        <v/>
      </c>
      <c r="M4855" s="107">
        <f>COUNTA('Master Tables'!$D4855:$E4855,'Master Tables'!$I4855)+IF('Master Tables'!$J4855="Yes",1,0)</f>
        <v>0</v>
      </c>
      <c r="N4855" s="108">
        <f>IF('Master Tables'!$M4855&gt;0,4,0)</f>
        <v>0</v>
      </c>
    </row>
    <row r="4856" spans="1:14">
      <c r="A4856" s="109"/>
      <c r="B4856" s="110"/>
      <c r="C4856" s="110"/>
      <c r="D4856" s="110"/>
      <c r="E4856" s="110"/>
      <c r="F4856" s="110"/>
      <c r="G4856" s="110"/>
      <c r="H4856" s="109"/>
      <c r="I4856" s="109"/>
      <c r="J4856" s="109"/>
      <c r="K4856" s="109"/>
      <c r="L4856" s="107" t="str">
        <f>IF(COUNTA('Master Tables'!$A4856:$C4856)=0,"",IF(COUNTA('Master Tables'!$D4856:$E4856,'Master Tables'!$I4856)=3,"Yes","No"))</f>
        <v/>
      </c>
      <c r="M4856" s="107">
        <f>COUNTA('Master Tables'!$D4856:$E4856,'Master Tables'!$I4856)+IF('Master Tables'!$J4856="Yes",1,0)</f>
        <v>0</v>
      </c>
      <c r="N4856" s="108">
        <f>IF('Master Tables'!$M4856&gt;0,4,0)</f>
        <v>0</v>
      </c>
    </row>
    <row r="4857" spans="1:14">
      <c r="A4857" s="109"/>
      <c r="B4857" s="110"/>
      <c r="C4857" s="110"/>
      <c r="D4857" s="110"/>
      <c r="E4857" s="110"/>
      <c r="F4857" s="110"/>
      <c r="G4857" s="110"/>
      <c r="H4857" s="109"/>
      <c r="I4857" s="109"/>
      <c r="J4857" s="109"/>
      <c r="K4857" s="109"/>
      <c r="L4857" s="107" t="str">
        <f>IF(COUNTA('Master Tables'!$A4857:$C4857)=0,"",IF(COUNTA('Master Tables'!$D4857:$E4857,'Master Tables'!$I4857)=3,"Yes","No"))</f>
        <v/>
      </c>
      <c r="M4857" s="107">
        <f>COUNTA('Master Tables'!$D4857:$E4857,'Master Tables'!$I4857)+IF('Master Tables'!$J4857="Yes",1,0)</f>
        <v>0</v>
      </c>
      <c r="N4857" s="108">
        <f>IF('Master Tables'!$M4857&gt;0,4,0)</f>
        <v>0</v>
      </c>
    </row>
    <row r="4858" spans="1:14">
      <c r="A4858" s="109"/>
      <c r="B4858" s="110"/>
      <c r="C4858" s="110"/>
      <c r="D4858" s="110"/>
      <c r="E4858" s="110"/>
      <c r="F4858" s="110"/>
      <c r="G4858" s="110"/>
      <c r="H4858" s="109"/>
      <c r="I4858" s="109"/>
      <c r="J4858" s="109"/>
      <c r="K4858" s="109"/>
      <c r="L4858" s="107" t="str">
        <f>IF(COUNTA('Master Tables'!$A4858:$C4858)=0,"",IF(COUNTA('Master Tables'!$D4858:$E4858,'Master Tables'!$I4858)=3,"Yes","No"))</f>
        <v/>
      </c>
      <c r="M4858" s="107">
        <f>COUNTA('Master Tables'!$D4858:$E4858,'Master Tables'!$I4858)+IF('Master Tables'!$J4858="Yes",1,0)</f>
        <v>0</v>
      </c>
      <c r="N4858" s="108">
        <f>IF('Master Tables'!$M4858&gt;0,4,0)</f>
        <v>0</v>
      </c>
    </row>
    <row r="4859" spans="1:14">
      <c r="A4859" s="109"/>
      <c r="B4859" s="110"/>
      <c r="C4859" s="110"/>
      <c r="D4859" s="110"/>
      <c r="E4859" s="110"/>
      <c r="F4859" s="110"/>
      <c r="G4859" s="110"/>
      <c r="H4859" s="109"/>
      <c r="I4859" s="109"/>
      <c r="J4859" s="109"/>
      <c r="K4859" s="109"/>
      <c r="L4859" s="107" t="str">
        <f>IF(COUNTA('Master Tables'!$A4859:$C4859)=0,"",IF(COUNTA('Master Tables'!$D4859:$E4859,'Master Tables'!$I4859)=3,"Yes","No"))</f>
        <v/>
      </c>
      <c r="M4859" s="107">
        <f>COUNTA('Master Tables'!$D4859:$E4859,'Master Tables'!$I4859)+IF('Master Tables'!$J4859="Yes",1,0)</f>
        <v>0</v>
      </c>
      <c r="N4859" s="108">
        <f>IF('Master Tables'!$M4859&gt;0,4,0)</f>
        <v>0</v>
      </c>
    </row>
    <row r="4860" spans="1:14">
      <c r="A4860" s="109"/>
      <c r="B4860" s="110"/>
      <c r="C4860" s="110"/>
      <c r="D4860" s="110"/>
      <c r="E4860" s="110"/>
      <c r="F4860" s="110"/>
      <c r="G4860" s="110"/>
      <c r="H4860" s="109"/>
      <c r="I4860" s="109"/>
      <c r="J4860" s="109"/>
      <c r="K4860" s="109"/>
      <c r="L4860" s="107" t="str">
        <f>IF(COUNTA('Master Tables'!$A4860:$C4860)=0,"",IF(COUNTA('Master Tables'!$D4860:$E4860,'Master Tables'!$I4860)=3,"Yes","No"))</f>
        <v/>
      </c>
      <c r="M4860" s="107">
        <f>COUNTA('Master Tables'!$D4860:$E4860,'Master Tables'!$I4860)+IF('Master Tables'!$J4860="Yes",1,0)</f>
        <v>0</v>
      </c>
      <c r="N4860" s="108">
        <f>IF('Master Tables'!$M4860&gt;0,4,0)</f>
        <v>0</v>
      </c>
    </row>
    <row r="4861" spans="1:14">
      <c r="A4861" s="109"/>
      <c r="B4861" s="110"/>
      <c r="C4861" s="110"/>
      <c r="D4861" s="110"/>
      <c r="E4861" s="110"/>
      <c r="F4861" s="110"/>
      <c r="G4861" s="110"/>
      <c r="H4861" s="109"/>
      <c r="I4861" s="109"/>
      <c r="J4861" s="109"/>
      <c r="K4861" s="109"/>
      <c r="L4861" s="107" t="str">
        <f>IF(COUNTA('Master Tables'!$A4861:$C4861)=0,"",IF(COUNTA('Master Tables'!$D4861:$E4861,'Master Tables'!$I4861)=3,"Yes","No"))</f>
        <v/>
      </c>
      <c r="M4861" s="107">
        <f>COUNTA('Master Tables'!$D4861:$E4861,'Master Tables'!$I4861)+IF('Master Tables'!$J4861="Yes",1,0)</f>
        <v>0</v>
      </c>
      <c r="N4861" s="108">
        <f>IF('Master Tables'!$M4861&gt;0,4,0)</f>
        <v>0</v>
      </c>
    </row>
    <row r="4862" spans="1:14">
      <c r="A4862" s="109"/>
      <c r="B4862" s="110"/>
      <c r="C4862" s="110"/>
      <c r="D4862" s="110"/>
      <c r="E4862" s="110"/>
      <c r="F4862" s="110"/>
      <c r="G4862" s="110"/>
      <c r="H4862" s="109"/>
      <c r="I4862" s="109"/>
      <c r="J4862" s="109"/>
      <c r="K4862" s="109"/>
      <c r="L4862" s="107" t="str">
        <f>IF(COUNTA('Master Tables'!$A4862:$C4862)=0,"",IF(COUNTA('Master Tables'!$D4862:$E4862,'Master Tables'!$I4862)=3,"Yes","No"))</f>
        <v/>
      </c>
      <c r="M4862" s="107">
        <f>COUNTA('Master Tables'!$D4862:$E4862,'Master Tables'!$I4862)+IF('Master Tables'!$J4862="Yes",1,0)</f>
        <v>0</v>
      </c>
      <c r="N4862" s="108">
        <f>IF('Master Tables'!$M4862&gt;0,4,0)</f>
        <v>0</v>
      </c>
    </row>
    <row r="4863" spans="1:14">
      <c r="A4863" s="109"/>
      <c r="B4863" s="110"/>
      <c r="C4863" s="110"/>
      <c r="D4863" s="110"/>
      <c r="E4863" s="110"/>
      <c r="F4863" s="110"/>
      <c r="G4863" s="110"/>
      <c r="H4863" s="109"/>
      <c r="I4863" s="109"/>
      <c r="J4863" s="109"/>
      <c r="K4863" s="109"/>
      <c r="L4863" s="107" t="str">
        <f>IF(COUNTA('Master Tables'!$A4863:$C4863)=0,"",IF(COUNTA('Master Tables'!$D4863:$E4863,'Master Tables'!$I4863)=3,"Yes","No"))</f>
        <v/>
      </c>
      <c r="M4863" s="107">
        <f>COUNTA('Master Tables'!$D4863:$E4863,'Master Tables'!$I4863)+IF('Master Tables'!$J4863="Yes",1,0)</f>
        <v>0</v>
      </c>
      <c r="N4863" s="108">
        <f>IF('Master Tables'!$M4863&gt;0,4,0)</f>
        <v>0</v>
      </c>
    </row>
    <row r="4864" spans="1:14">
      <c r="A4864" s="109"/>
      <c r="B4864" s="110"/>
      <c r="C4864" s="110"/>
      <c r="D4864" s="110"/>
      <c r="E4864" s="110"/>
      <c r="F4864" s="110"/>
      <c r="G4864" s="110"/>
      <c r="H4864" s="109"/>
      <c r="I4864" s="109"/>
      <c r="J4864" s="109"/>
      <c r="K4864" s="109"/>
      <c r="L4864" s="107" t="str">
        <f>IF(COUNTA('Master Tables'!$A4864:$C4864)=0,"",IF(COUNTA('Master Tables'!$D4864:$E4864,'Master Tables'!$I4864)=3,"Yes","No"))</f>
        <v/>
      </c>
      <c r="M4864" s="107">
        <f>COUNTA('Master Tables'!$D4864:$E4864,'Master Tables'!$I4864)+IF('Master Tables'!$J4864="Yes",1,0)</f>
        <v>0</v>
      </c>
      <c r="N4864" s="108">
        <f>IF('Master Tables'!$M4864&gt;0,4,0)</f>
        <v>0</v>
      </c>
    </row>
    <row r="4865" spans="1:14">
      <c r="A4865" s="109"/>
      <c r="B4865" s="110"/>
      <c r="C4865" s="110"/>
      <c r="D4865" s="110"/>
      <c r="E4865" s="110"/>
      <c r="F4865" s="110"/>
      <c r="G4865" s="110"/>
      <c r="H4865" s="109"/>
      <c r="I4865" s="109"/>
      <c r="J4865" s="109"/>
      <c r="K4865" s="109"/>
      <c r="L4865" s="107" t="str">
        <f>IF(COUNTA('Master Tables'!$A4865:$C4865)=0,"",IF(COUNTA('Master Tables'!$D4865:$E4865,'Master Tables'!$I4865)=3,"Yes","No"))</f>
        <v/>
      </c>
      <c r="M4865" s="107">
        <f>COUNTA('Master Tables'!$D4865:$E4865,'Master Tables'!$I4865)+IF('Master Tables'!$J4865="Yes",1,0)</f>
        <v>0</v>
      </c>
      <c r="N4865" s="108">
        <f>IF('Master Tables'!$M4865&gt;0,4,0)</f>
        <v>0</v>
      </c>
    </row>
    <row r="4866" spans="1:14">
      <c r="A4866" s="109"/>
      <c r="B4866" s="110"/>
      <c r="C4866" s="110"/>
      <c r="D4866" s="110"/>
      <c r="E4866" s="110"/>
      <c r="F4866" s="110"/>
      <c r="G4866" s="110"/>
      <c r="H4866" s="109"/>
      <c r="I4866" s="109"/>
      <c r="J4866" s="109"/>
      <c r="K4866" s="109"/>
      <c r="L4866" s="107" t="str">
        <f>IF(COUNTA('Master Tables'!$A4866:$C4866)=0,"",IF(COUNTA('Master Tables'!$D4866:$E4866,'Master Tables'!$I4866)=3,"Yes","No"))</f>
        <v/>
      </c>
      <c r="M4866" s="107">
        <f>COUNTA('Master Tables'!$D4866:$E4866,'Master Tables'!$I4866)+IF('Master Tables'!$J4866="Yes",1,0)</f>
        <v>0</v>
      </c>
      <c r="N4866" s="108">
        <f>IF('Master Tables'!$M4866&gt;0,4,0)</f>
        <v>0</v>
      </c>
    </row>
    <row r="4867" spans="1:14">
      <c r="A4867" s="109"/>
      <c r="B4867" s="110"/>
      <c r="C4867" s="110"/>
      <c r="D4867" s="110"/>
      <c r="E4867" s="110"/>
      <c r="F4867" s="110"/>
      <c r="G4867" s="110"/>
      <c r="H4867" s="109"/>
      <c r="I4867" s="109"/>
      <c r="J4867" s="109"/>
      <c r="K4867" s="109"/>
      <c r="L4867" s="107" t="str">
        <f>IF(COUNTA('Master Tables'!$A4867:$C4867)=0,"",IF(COUNTA('Master Tables'!$D4867:$E4867,'Master Tables'!$I4867)=3,"Yes","No"))</f>
        <v/>
      </c>
      <c r="M4867" s="107">
        <f>COUNTA('Master Tables'!$D4867:$E4867,'Master Tables'!$I4867)+IF('Master Tables'!$J4867="Yes",1,0)</f>
        <v>0</v>
      </c>
      <c r="N4867" s="108">
        <f>IF('Master Tables'!$M4867&gt;0,4,0)</f>
        <v>0</v>
      </c>
    </row>
    <row r="4868" spans="1:14">
      <c r="A4868" s="109"/>
      <c r="B4868" s="110"/>
      <c r="C4868" s="110"/>
      <c r="D4868" s="110"/>
      <c r="E4868" s="110"/>
      <c r="F4868" s="110"/>
      <c r="G4868" s="110"/>
      <c r="H4868" s="109"/>
      <c r="I4868" s="109"/>
      <c r="J4868" s="109"/>
      <c r="K4868" s="109"/>
      <c r="L4868" s="107" t="str">
        <f>IF(COUNTA('Master Tables'!$A4868:$C4868)=0,"",IF(COUNTA('Master Tables'!$D4868:$E4868,'Master Tables'!$I4868)=3,"Yes","No"))</f>
        <v/>
      </c>
      <c r="M4868" s="107">
        <f>COUNTA('Master Tables'!$D4868:$E4868,'Master Tables'!$I4868)+IF('Master Tables'!$J4868="Yes",1,0)</f>
        <v>0</v>
      </c>
      <c r="N4868" s="108">
        <f>IF('Master Tables'!$M4868&gt;0,4,0)</f>
        <v>0</v>
      </c>
    </row>
    <row r="4869" spans="1:14">
      <c r="A4869" s="109"/>
      <c r="B4869" s="110"/>
      <c r="C4869" s="110"/>
      <c r="D4869" s="110"/>
      <c r="E4869" s="110"/>
      <c r="F4869" s="110"/>
      <c r="G4869" s="110"/>
      <c r="H4869" s="109"/>
      <c r="I4869" s="109"/>
      <c r="J4869" s="109"/>
      <c r="K4869" s="109"/>
      <c r="L4869" s="107" t="str">
        <f>IF(COUNTA('Master Tables'!$A4869:$C4869)=0,"",IF(COUNTA('Master Tables'!$D4869:$E4869,'Master Tables'!$I4869)=3,"Yes","No"))</f>
        <v/>
      </c>
      <c r="M4869" s="107">
        <f>COUNTA('Master Tables'!$D4869:$E4869,'Master Tables'!$I4869)+IF('Master Tables'!$J4869="Yes",1,0)</f>
        <v>0</v>
      </c>
      <c r="N4869" s="108">
        <f>IF('Master Tables'!$M4869&gt;0,4,0)</f>
        <v>0</v>
      </c>
    </row>
    <row r="4870" spans="1:14">
      <c r="A4870" s="109"/>
      <c r="B4870" s="110"/>
      <c r="C4870" s="110"/>
      <c r="D4870" s="110"/>
      <c r="E4870" s="110"/>
      <c r="F4870" s="110"/>
      <c r="G4870" s="110"/>
      <c r="H4870" s="109"/>
      <c r="I4870" s="109"/>
      <c r="J4870" s="109"/>
      <c r="K4870" s="109"/>
      <c r="L4870" s="107" t="str">
        <f>IF(COUNTA('Master Tables'!$A4870:$C4870)=0,"",IF(COUNTA('Master Tables'!$D4870:$E4870,'Master Tables'!$I4870)=3,"Yes","No"))</f>
        <v/>
      </c>
      <c r="M4870" s="107">
        <f>COUNTA('Master Tables'!$D4870:$E4870,'Master Tables'!$I4870)+IF('Master Tables'!$J4870="Yes",1,0)</f>
        <v>0</v>
      </c>
      <c r="N4870" s="108">
        <f>IF('Master Tables'!$M4870&gt;0,4,0)</f>
        <v>0</v>
      </c>
    </row>
    <row r="4871" spans="1:14">
      <c r="A4871" s="109"/>
      <c r="B4871" s="110"/>
      <c r="C4871" s="110"/>
      <c r="D4871" s="110"/>
      <c r="E4871" s="110"/>
      <c r="F4871" s="110"/>
      <c r="G4871" s="110"/>
      <c r="H4871" s="109"/>
      <c r="I4871" s="109"/>
      <c r="J4871" s="109"/>
      <c r="K4871" s="109"/>
      <c r="L4871" s="107" t="str">
        <f>IF(COUNTA('Master Tables'!$A4871:$C4871)=0,"",IF(COUNTA('Master Tables'!$D4871:$E4871,'Master Tables'!$I4871)=3,"Yes","No"))</f>
        <v/>
      </c>
      <c r="M4871" s="107">
        <f>COUNTA('Master Tables'!$D4871:$E4871,'Master Tables'!$I4871)+IF('Master Tables'!$J4871="Yes",1,0)</f>
        <v>0</v>
      </c>
      <c r="N4871" s="108">
        <f>IF('Master Tables'!$M4871&gt;0,4,0)</f>
        <v>0</v>
      </c>
    </row>
    <row r="4872" spans="1:14">
      <c r="A4872" s="109"/>
      <c r="B4872" s="110"/>
      <c r="C4872" s="110"/>
      <c r="D4872" s="110"/>
      <c r="E4872" s="110"/>
      <c r="F4872" s="110"/>
      <c r="G4872" s="110"/>
      <c r="H4872" s="109"/>
      <c r="I4872" s="109"/>
      <c r="J4872" s="109"/>
      <c r="K4872" s="109"/>
      <c r="L4872" s="107" t="str">
        <f>IF(COUNTA('Master Tables'!$A4872:$C4872)=0,"",IF(COUNTA('Master Tables'!$D4872:$E4872,'Master Tables'!$I4872)=3,"Yes","No"))</f>
        <v/>
      </c>
      <c r="M4872" s="107">
        <f>COUNTA('Master Tables'!$D4872:$E4872,'Master Tables'!$I4872)+IF('Master Tables'!$J4872="Yes",1,0)</f>
        <v>0</v>
      </c>
      <c r="N4872" s="108">
        <f>IF('Master Tables'!$M4872&gt;0,4,0)</f>
        <v>0</v>
      </c>
    </row>
    <row r="4873" spans="1:14">
      <c r="A4873" s="109"/>
      <c r="B4873" s="110"/>
      <c r="C4873" s="110"/>
      <c r="D4873" s="110"/>
      <c r="E4873" s="110"/>
      <c r="F4873" s="110"/>
      <c r="G4873" s="110"/>
      <c r="H4873" s="109"/>
      <c r="I4873" s="109"/>
      <c r="J4873" s="109"/>
      <c r="K4873" s="109"/>
      <c r="L4873" s="107" t="str">
        <f>IF(COUNTA('Master Tables'!$A4873:$C4873)=0,"",IF(COUNTA('Master Tables'!$D4873:$E4873,'Master Tables'!$I4873)=3,"Yes","No"))</f>
        <v/>
      </c>
      <c r="M4873" s="107">
        <f>COUNTA('Master Tables'!$D4873:$E4873,'Master Tables'!$I4873)+IF('Master Tables'!$J4873="Yes",1,0)</f>
        <v>0</v>
      </c>
      <c r="N4873" s="108">
        <f>IF('Master Tables'!$M4873&gt;0,4,0)</f>
        <v>0</v>
      </c>
    </row>
    <row r="4874" spans="1:14">
      <c r="A4874" s="109"/>
      <c r="B4874" s="110"/>
      <c r="C4874" s="110"/>
      <c r="D4874" s="110"/>
      <c r="E4874" s="110"/>
      <c r="F4874" s="110"/>
      <c r="G4874" s="110"/>
      <c r="H4874" s="109"/>
      <c r="I4874" s="109"/>
      <c r="J4874" s="109"/>
      <c r="K4874" s="109"/>
      <c r="L4874" s="107" t="str">
        <f>IF(COUNTA('Master Tables'!$A4874:$C4874)=0,"",IF(COUNTA('Master Tables'!$D4874:$E4874,'Master Tables'!$I4874)=3,"Yes","No"))</f>
        <v/>
      </c>
      <c r="M4874" s="107">
        <f>COUNTA('Master Tables'!$D4874:$E4874,'Master Tables'!$I4874)+IF('Master Tables'!$J4874="Yes",1,0)</f>
        <v>0</v>
      </c>
      <c r="N4874" s="108">
        <f>IF('Master Tables'!$M4874&gt;0,4,0)</f>
        <v>0</v>
      </c>
    </row>
    <row r="4875" spans="1:14">
      <c r="A4875" s="109"/>
      <c r="B4875" s="110"/>
      <c r="C4875" s="110"/>
      <c r="D4875" s="110"/>
      <c r="E4875" s="110"/>
      <c r="F4875" s="110"/>
      <c r="G4875" s="110"/>
      <c r="H4875" s="109"/>
      <c r="I4875" s="109"/>
      <c r="J4875" s="109"/>
      <c r="K4875" s="109"/>
      <c r="L4875" s="107" t="str">
        <f>IF(COUNTA('Master Tables'!$A4875:$C4875)=0,"",IF(COUNTA('Master Tables'!$D4875:$E4875,'Master Tables'!$I4875)=3,"Yes","No"))</f>
        <v/>
      </c>
      <c r="M4875" s="107">
        <f>COUNTA('Master Tables'!$D4875:$E4875,'Master Tables'!$I4875)+IF('Master Tables'!$J4875="Yes",1,0)</f>
        <v>0</v>
      </c>
      <c r="N4875" s="108">
        <f>IF('Master Tables'!$M4875&gt;0,4,0)</f>
        <v>0</v>
      </c>
    </row>
    <row r="4876" spans="1:14">
      <c r="A4876" s="109"/>
      <c r="B4876" s="110"/>
      <c r="C4876" s="110"/>
      <c r="D4876" s="110"/>
      <c r="E4876" s="110"/>
      <c r="F4876" s="110"/>
      <c r="G4876" s="110"/>
      <c r="H4876" s="109"/>
      <c r="I4876" s="109"/>
      <c r="J4876" s="109"/>
      <c r="K4876" s="109"/>
      <c r="L4876" s="107" t="str">
        <f>IF(COUNTA('Master Tables'!$A4876:$C4876)=0,"",IF(COUNTA('Master Tables'!$D4876:$E4876,'Master Tables'!$I4876)=3,"Yes","No"))</f>
        <v/>
      </c>
      <c r="M4876" s="107">
        <f>COUNTA('Master Tables'!$D4876:$E4876,'Master Tables'!$I4876)+IF('Master Tables'!$J4876="Yes",1,0)</f>
        <v>0</v>
      </c>
      <c r="N4876" s="108">
        <f>IF('Master Tables'!$M4876&gt;0,4,0)</f>
        <v>0</v>
      </c>
    </row>
    <row r="4877" spans="1:14">
      <c r="A4877" s="109"/>
      <c r="B4877" s="110"/>
      <c r="C4877" s="110"/>
      <c r="D4877" s="110"/>
      <c r="E4877" s="110"/>
      <c r="F4877" s="110"/>
      <c r="G4877" s="110"/>
      <c r="H4877" s="109"/>
      <c r="I4877" s="109"/>
      <c r="J4877" s="109"/>
      <c r="K4877" s="109"/>
      <c r="L4877" s="107" t="str">
        <f>IF(COUNTA('Master Tables'!$A4877:$C4877)=0,"",IF(COUNTA('Master Tables'!$D4877:$E4877,'Master Tables'!$I4877)=3,"Yes","No"))</f>
        <v/>
      </c>
      <c r="M4877" s="107">
        <f>COUNTA('Master Tables'!$D4877:$E4877,'Master Tables'!$I4877)+IF('Master Tables'!$J4877="Yes",1,0)</f>
        <v>0</v>
      </c>
      <c r="N4877" s="108">
        <f>IF('Master Tables'!$M4877&gt;0,4,0)</f>
        <v>0</v>
      </c>
    </row>
    <row r="4878" spans="1:14">
      <c r="A4878" s="109"/>
      <c r="B4878" s="110"/>
      <c r="C4878" s="110"/>
      <c r="D4878" s="110"/>
      <c r="E4878" s="110"/>
      <c r="F4878" s="110"/>
      <c r="G4878" s="110"/>
      <c r="H4878" s="109"/>
      <c r="I4878" s="109"/>
      <c r="J4878" s="109"/>
      <c r="K4878" s="109"/>
      <c r="L4878" s="107" t="str">
        <f>IF(COUNTA('Master Tables'!$A4878:$C4878)=0,"",IF(COUNTA('Master Tables'!$D4878:$E4878,'Master Tables'!$I4878)=3,"Yes","No"))</f>
        <v/>
      </c>
      <c r="M4878" s="107">
        <f>COUNTA('Master Tables'!$D4878:$E4878,'Master Tables'!$I4878)+IF('Master Tables'!$J4878="Yes",1,0)</f>
        <v>0</v>
      </c>
      <c r="N4878" s="108">
        <f>IF('Master Tables'!$M4878&gt;0,4,0)</f>
        <v>0</v>
      </c>
    </row>
    <row r="4879" spans="1:14">
      <c r="A4879" s="109"/>
      <c r="B4879" s="110"/>
      <c r="C4879" s="110"/>
      <c r="D4879" s="110"/>
      <c r="E4879" s="110"/>
      <c r="F4879" s="110"/>
      <c r="G4879" s="110"/>
      <c r="H4879" s="109"/>
      <c r="I4879" s="109"/>
      <c r="J4879" s="109"/>
      <c r="K4879" s="109"/>
      <c r="L4879" s="107" t="str">
        <f>IF(COUNTA('Master Tables'!$A4879:$C4879)=0,"",IF(COUNTA('Master Tables'!$D4879:$E4879,'Master Tables'!$I4879)=3,"Yes","No"))</f>
        <v/>
      </c>
      <c r="M4879" s="107">
        <f>COUNTA('Master Tables'!$D4879:$E4879,'Master Tables'!$I4879)+IF('Master Tables'!$J4879="Yes",1,0)</f>
        <v>0</v>
      </c>
      <c r="N4879" s="108">
        <f>IF('Master Tables'!$M4879&gt;0,4,0)</f>
        <v>0</v>
      </c>
    </row>
    <row r="4880" spans="1:14">
      <c r="A4880" s="109"/>
      <c r="B4880" s="110"/>
      <c r="C4880" s="110"/>
      <c r="D4880" s="110"/>
      <c r="E4880" s="110"/>
      <c r="F4880" s="110"/>
      <c r="G4880" s="110"/>
      <c r="H4880" s="109"/>
      <c r="I4880" s="109"/>
      <c r="J4880" s="109"/>
      <c r="K4880" s="109"/>
      <c r="L4880" s="107" t="str">
        <f>IF(COUNTA('Master Tables'!$A4880:$C4880)=0,"",IF(COUNTA('Master Tables'!$D4880:$E4880,'Master Tables'!$I4880)=3,"Yes","No"))</f>
        <v/>
      </c>
      <c r="M4880" s="107">
        <f>COUNTA('Master Tables'!$D4880:$E4880,'Master Tables'!$I4880)+IF('Master Tables'!$J4880="Yes",1,0)</f>
        <v>0</v>
      </c>
      <c r="N4880" s="108">
        <f>IF('Master Tables'!$M4880&gt;0,4,0)</f>
        <v>0</v>
      </c>
    </row>
    <row r="4881" spans="1:14">
      <c r="A4881" s="109"/>
      <c r="B4881" s="110"/>
      <c r="C4881" s="110"/>
      <c r="D4881" s="110"/>
      <c r="E4881" s="110"/>
      <c r="F4881" s="110"/>
      <c r="G4881" s="110"/>
      <c r="H4881" s="109"/>
      <c r="I4881" s="109"/>
      <c r="J4881" s="109"/>
      <c r="K4881" s="109"/>
      <c r="L4881" s="107" t="str">
        <f>IF(COUNTA('Master Tables'!$A4881:$C4881)=0,"",IF(COUNTA('Master Tables'!$D4881:$E4881,'Master Tables'!$I4881)=3,"Yes","No"))</f>
        <v/>
      </c>
      <c r="M4881" s="107">
        <f>COUNTA('Master Tables'!$D4881:$E4881,'Master Tables'!$I4881)+IF('Master Tables'!$J4881="Yes",1,0)</f>
        <v>0</v>
      </c>
      <c r="N4881" s="108">
        <f>IF('Master Tables'!$M4881&gt;0,4,0)</f>
        <v>0</v>
      </c>
    </row>
    <row r="4882" spans="1:14">
      <c r="A4882" s="109"/>
      <c r="B4882" s="110"/>
      <c r="C4882" s="110"/>
      <c r="D4882" s="110"/>
      <c r="E4882" s="110"/>
      <c r="F4882" s="110"/>
      <c r="G4882" s="110"/>
      <c r="H4882" s="109"/>
      <c r="I4882" s="109"/>
      <c r="J4882" s="109"/>
      <c r="K4882" s="109"/>
      <c r="L4882" s="107" t="str">
        <f>IF(COUNTA('Master Tables'!$A4882:$C4882)=0,"",IF(COUNTA('Master Tables'!$D4882:$E4882,'Master Tables'!$I4882)=3,"Yes","No"))</f>
        <v/>
      </c>
      <c r="M4882" s="107">
        <f>COUNTA('Master Tables'!$D4882:$E4882,'Master Tables'!$I4882)+IF('Master Tables'!$J4882="Yes",1,0)</f>
        <v>0</v>
      </c>
      <c r="N4882" s="108">
        <f>IF('Master Tables'!$M4882&gt;0,4,0)</f>
        <v>0</v>
      </c>
    </row>
    <row r="4883" spans="1:14">
      <c r="A4883" s="109"/>
      <c r="B4883" s="110"/>
      <c r="C4883" s="110"/>
      <c r="D4883" s="110"/>
      <c r="E4883" s="110"/>
      <c r="F4883" s="110"/>
      <c r="G4883" s="110"/>
      <c r="H4883" s="109"/>
      <c r="I4883" s="109"/>
      <c r="J4883" s="109"/>
      <c r="K4883" s="109"/>
      <c r="L4883" s="107" t="str">
        <f>IF(COUNTA('Master Tables'!$A4883:$C4883)=0,"",IF(COUNTA('Master Tables'!$D4883:$E4883,'Master Tables'!$I4883)=3,"Yes","No"))</f>
        <v/>
      </c>
      <c r="M4883" s="107">
        <f>COUNTA('Master Tables'!$D4883:$E4883,'Master Tables'!$I4883)+IF('Master Tables'!$J4883="Yes",1,0)</f>
        <v>0</v>
      </c>
      <c r="N4883" s="108">
        <f>IF('Master Tables'!$M4883&gt;0,4,0)</f>
        <v>0</v>
      </c>
    </row>
    <row r="4884" spans="1:14">
      <c r="A4884" s="109"/>
      <c r="B4884" s="110"/>
      <c r="C4884" s="110"/>
      <c r="D4884" s="110"/>
      <c r="E4884" s="110"/>
      <c r="F4884" s="110"/>
      <c r="G4884" s="110"/>
      <c r="H4884" s="109"/>
      <c r="I4884" s="109"/>
      <c r="J4884" s="109"/>
      <c r="K4884" s="109"/>
      <c r="L4884" s="107" t="str">
        <f>IF(COUNTA('Master Tables'!$A4884:$C4884)=0,"",IF(COUNTA('Master Tables'!$D4884:$E4884,'Master Tables'!$I4884)=3,"Yes","No"))</f>
        <v/>
      </c>
      <c r="M4884" s="107">
        <f>COUNTA('Master Tables'!$D4884:$E4884,'Master Tables'!$I4884)+IF('Master Tables'!$J4884="Yes",1,0)</f>
        <v>0</v>
      </c>
      <c r="N4884" s="108">
        <f>IF('Master Tables'!$M4884&gt;0,4,0)</f>
        <v>0</v>
      </c>
    </row>
    <row r="4885" spans="1:14">
      <c r="A4885" s="109"/>
      <c r="B4885" s="110"/>
      <c r="C4885" s="110"/>
      <c r="D4885" s="110"/>
      <c r="E4885" s="110"/>
      <c r="F4885" s="110"/>
      <c r="G4885" s="110"/>
      <c r="H4885" s="109"/>
      <c r="I4885" s="109"/>
      <c r="J4885" s="109"/>
      <c r="K4885" s="109"/>
      <c r="L4885" s="107" t="str">
        <f>IF(COUNTA('Master Tables'!$A4885:$C4885)=0,"",IF(COUNTA('Master Tables'!$D4885:$E4885,'Master Tables'!$I4885)=3,"Yes","No"))</f>
        <v/>
      </c>
      <c r="M4885" s="107">
        <f>COUNTA('Master Tables'!$D4885:$E4885,'Master Tables'!$I4885)+IF('Master Tables'!$J4885="Yes",1,0)</f>
        <v>0</v>
      </c>
      <c r="N4885" s="108">
        <f>IF('Master Tables'!$M4885&gt;0,4,0)</f>
        <v>0</v>
      </c>
    </row>
    <row r="4886" spans="1:14">
      <c r="A4886" s="109"/>
      <c r="B4886" s="110"/>
      <c r="C4886" s="110"/>
      <c r="D4886" s="110"/>
      <c r="E4886" s="110"/>
      <c r="F4886" s="110"/>
      <c r="G4886" s="110"/>
      <c r="H4886" s="109"/>
      <c r="I4886" s="109"/>
      <c r="J4886" s="109"/>
      <c r="K4886" s="109"/>
      <c r="L4886" s="107" t="str">
        <f>IF(COUNTA('Master Tables'!$A4886:$C4886)=0,"",IF(COUNTA('Master Tables'!$D4886:$E4886,'Master Tables'!$I4886)=3,"Yes","No"))</f>
        <v/>
      </c>
      <c r="M4886" s="107">
        <f>COUNTA('Master Tables'!$D4886:$E4886,'Master Tables'!$I4886)+IF('Master Tables'!$J4886="Yes",1,0)</f>
        <v>0</v>
      </c>
      <c r="N4886" s="108">
        <f>IF('Master Tables'!$M4886&gt;0,4,0)</f>
        <v>0</v>
      </c>
    </row>
    <row r="4887" spans="1:14">
      <c r="A4887" s="109"/>
      <c r="B4887" s="110"/>
      <c r="C4887" s="110"/>
      <c r="D4887" s="110"/>
      <c r="E4887" s="110"/>
      <c r="F4887" s="110"/>
      <c r="G4887" s="110"/>
      <c r="H4887" s="109"/>
      <c r="I4887" s="109"/>
      <c r="J4887" s="109"/>
      <c r="K4887" s="109"/>
      <c r="L4887" s="107" t="str">
        <f>IF(COUNTA('Master Tables'!$A4887:$C4887)=0,"",IF(COUNTA('Master Tables'!$D4887:$E4887,'Master Tables'!$I4887)=3,"Yes","No"))</f>
        <v/>
      </c>
      <c r="M4887" s="107">
        <f>COUNTA('Master Tables'!$D4887:$E4887,'Master Tables'!$I4887)+IF('Master Tables'!$J4887="Yes",1,0)</f>
        <v>0</v>
      </c>
      <c r="N4887" s="108">
        <f>IF('Master Tables'!$M4887&gt;0,4,0)</f>
        <v>0</v>
      </c>
    </row>
    <row r="4888" spans="1:14">
      <c r="A4888" s="109"/>
      <c r="B4888" s="110"/>
      <c r="C4888" s="110"/>
      <c r="D4888" s="110"/>
      <c r="E4888" s="110"/>
      <c r="F4888" s="110"/>
      <c r="G4888" s="110"/>
      <c r="H4888" s="109"/>
      <c r="I4888" s="109"/>
      <c r="J4888" s="109"/>
      <c r="K4888" s="109"/>
      <c r="L4888" s="107" t="str">
        <f>IF(COUNTA('Master Tables'!$A4888:$C4888)=0,"",IF(COUNTA('Master Tables'!$D4888:$E4888,'Master Tables'!$I4888)=3,"Yes","No"))</f>
        <v/>
      </c>
      <c r="M4888" s="107">
        <f>COUNTA('Master Tables'!$D4888:$E4888,'Master Tables'!$I4888)+IF('Master Tables'!$J4888="Yes",1,0)</f>
        <v>0</v>
      </c>
      <c r="N4888" s="108">
        <f>IF('Master Tables'!$M4888&gt;0,4,0)</f>
        <v>0</v>
      </c>
    </row>
    <row r="4889" spans="1:14">
      <c r="A4889" s="109"/>
      <c r="B4889" s="110"/>
      <c r="C4889" s="110"/>
      <c r="D4889" s="110"/>
      <c r="E4889" s="110"/>
      <c r="F4889" s="110"/>
      <c r="G4889" s="110"/>
      <c r="H4889" s="109"/>
      <c r="I4889" s="109"/>
      <c r="J4889" s="109"/>
      <c r="K4889" s="109"/>
      <c r="L4889" s="107" t="str">
        <f>IF(COUNTA('Master Tables'!$A4889:$C4889)=0,"",IF(COUNTA('Master Tables'!$D4889:$E4889,'Master Tables'!$I4889)=3,"Yes","No"))</f>
        <v/>
      </c>
      <c r="M4889" s="107">
        <f>COUNTA('Master Tables'!$D4889:$E4889,'Master Tables'!$I4889)+IF('Master Tables'!$J4889="Yes",1,0)</f>
        <v>0</v>
      </c>
      <c r="N4889" s="108">
        <f>IF('Master Tables'!$M4889&gt;0,4,0)</f>
        <v>0</v>
      </c>
    </row>
    <row r="4890" spans="1:14">
      <c r="A4890" s="109"/>
      <c r="B4890" s="110"/>
      <c r="C4890" s="110"/>
      <c r="D4890" s="110"/>
      <c r="E4890" s="110"/>
      <c r="F4890" s="110"/>
      <c r="G4890" s="110"/>
      <c r="H4890" s="109"/>
      <c r="I4890" s="109"/>
      <c r="J4890" s="109"/>
      <c r="K4890" s="109"/>
      <c r="L4890" s="107" t="str">
        <f>IF(COUNTA('Master Tables'!$A4890:$C4890)=0,"",IF(COUNTA('Master Tables'!$D4890:$E4890,'Master Tables'!$I4890)=3,"Yes","No"))</f>
        <v/>
      </c>
      <c r="M4890" s="107">
        <f>COUNTA('Master Tables'!$D4890:$E4890,'Master Tables'!$I4890)+IF('Master Tables'!$J4890="Yes",1,0)</f>
        <v>0</v>
      </c>
      <c r="N4890" s="108">
        <f>IF('Master Tables'!$M4890&gt;0,4,0)</f>
        <v>0</v>
      </c>
    </row>
    <row r="4891" spans="1:14">
      <c r="A4891" s="109"/>
      <c r="B4891" s="110"/>
      <c r="C4891" s="110"/>
      <c r="D4891" s="110"/>
      <c r="E4891" s="110"/>
      <c r="F4891" s="110"/>
      <c r="G4891" s="110"/>
      <c r="H4891" s="109"/>
      <c r="I4891" s="109"/>
      <c r="J4891" s="109"/>
      <c r="K4891" s="109"/>
      <c r="L4891" s="107" t="str">
        <f>IF(COUNTA('Master Tables'!$A4891:$C4891)=0,"",IF(COUNTA('Master Tables'!$D4891:$E4891,'Master Tables'!$I4891)=3,"Yes","No"))</f>
        <v/>
      </c>
      <c r="M4891" s="107">
        <f>COUNTA('Master Tables'!$D4891:$E4891,'Master Tables'!$I4891)+IF('Master Tables'!$J4891="Yes",1,0)</f>
        <v>0</v>
      </c>
      <c r="N4891" s="108">
        <f>IF('Master Tables'!$M4891&gt;0,4,0)</f>
        <v>0</v>
      </c>
    </row>
    <row r="4892" spans="1:14">
      <c r="A4892" s="109"/>
      <c r="B4892" s="110"/>
      <c r="C4892" s="110"/>
      <c r="D4892" s="110"/>
      <c r="E4892" s="110"/>
      <c r="F4892" s="110"/>
      <c r="G4892" s="110"/>
      <c r="H4892" s="109"/>
      <c r="I4892" s="109"/>
      <c r="J4892" s="109"/>
      <c r="K4892" s="109"/>
      <c r="L4892" s="107" t="str">
        <f>IF(COUNTA('Master Tables'!$A4892:$C4892)=0,"",IF(COUNTA('Master Tables'!$D4892:$E4892,'Master Tables'!$I4892)=3,"Yes","No"))</f>
        <v/>
      </c>
      <c r="M4892" s="107">
        <f>COUNTA('Master Tables'!$D4892:$E4892,'Master Tables'!$I4892)+IF('Master Tables'!$J4892="Yes",1,0)</f>
        <v>0</v>
      </c>
      <c r="N4892" s="108">
        <f>IF('Master Tables'!$M4892&gt;0,4,0)</f>
        <v>0</v>
      </c>
    </row>
    <row r="4893" spans="1:14">
      <c r="A4893" s="109"/>
      <c r="B4893" s="110"/>
      <c r="C4893" s="110"/>
      <c r="D4893" s="110"/>
      <c r="E4893" s="110"/>
      <c r="F4893" s="110"/>
      <c r="G4893" s="110"/>
      <c r="H4893" s="109"/>
      <c r="I4893" s="109"/>
      <c r="J4893" s="109"/>
      <c r="K4893" s="109"/>
      <c r="L4893" s="107" t="str">
        <f>IF(COUNTA('Master Tables'!$A4893:$C4893)=0,"",IF(COUNTA('Master Tables'!$D4893:$E4893,'Master Tables'!$I4893)=3,"Yes","No"))</f>
        <v/>
      </c>
      <c r="M4893" s="107">
        <f>COUNTA('Master Tables'!$D4893:$E4893,'Master Tables'!$I4893)+IF('Master Tables'!$J4893="Yes",1,0)</f>
        <v>0</v>
      </c>
      <c r="N4893" s="108">
        <f>IF('Master Tables'!$M4893&gt;0,4,0)</f>
        <v>0</v>
      </c>
    </row>
    <row r="4894" spans="1:14">
      <c r="A4894" s="109"/>
      <c r="B4894" s="110"/>
      <c r="C4894" s="110"/>
      <c r="D4894" s="110"/>
      <c r="E4894" s="110"/>
      <c r="F4894" s="110"/>
      <c r="G4894" s="110"/>
      <c r="H4894" s="109"/>
      <c r="I4894" s="109"/>
      <c r="J4894" s="109"/>
      <c r="K4894" s="109"/>
      <c r="L4894" s="107" t="str">
        <f>IF(COUNTA('Master Tables'!$A4894:$C4894)=0,"",IF(COUNTA('Master Tables'!$D4894:$E4894,'Master Tables'!$I4894)=3,"Yes","No"))</f>
        <v/>
      </c>
      <c r="M4894" s="107">
        <f>COUNTA('Master Tables'!$D4894:$E4894,'Master Tables'!$I4894)+IF('Master Tables'!$J4894="Yes",1,0)</f>
        <v>0</v>
      </c>
      <c r="N4894" s="108">
        <f>IF('Master Tables'!$M4894&gt;0,4,0)</f>
        <v>0</v>
      </c>
    </row>
    <row r="4895" spans="1:14">
      <c r="A4895" s="109"/>
      <c r="B4895" s="110"/>
      <c r="C4895" s="110"/>
      <c r="D4895" s="110"/>
      <c r="E4895" s="110"/>
      <c r="F4895" s="110"/>
      <c r="G4895" s="110"/>
      <c r="H4895" s="109"/>
      <c r="I4895" s="109"/>
      <c r="J4895" s="109"/>
      <c r="K4895" s="109"/>
      <c r="L4895" s="107" t="str">
        <f>IF(COUNTA('Master Tables'!$A4895:$C4895)=0,"",IF(COUNTA('Master Tables'!$D4895:$E4895,'Master Tables'!$I4895)=3,"Yes","No"))</f>
        <v/>
      </c>
      <c r="M4895" s="107">
        <f>COUNTA('Master Tables'!$D4895:$E4895,'Master Tables'!$I4895)+IF('Master Tables'!$J4895="Yes",1,0)</f>
        <v>0</v>
      </c>
      <c r="N4895" s="108">
        <f>IF('Master Tables'!$M4895&gt;0,4,0)</f>
        <v>0</v>
      </c>
    </row>
    <row r="4896" spans="1:14">
      <c r="A4896" s="109"/>
      <c r="B4896" s="110"/>
      <c r="C4896" s="110"/>
      <c r="D4896" s="110"/>
      <c r="E4896" s="110"/>
      <c r="F4896" s="110"/>
      <c r="G4896" s="110"/>
      <c r="H4896" s="109"/>
      <c r="I4896" s="109"/>
      <c r="J4896" s="109"/>
      <c r="K4896" s="109"/>
      <c r="L4896" s="107" t="str">
        <f>IF(COUNTA('Master Tables'!$A4896:$C4896)=0,"",IF(COUNTA('Master Tables'!$D4896:$E4896,'Master Tables'!$I4896)=3,"Yes","No"))</f>
        <v/>
      </c>
      <c r="M4896" s="107">
        <f>COUNTA('Master Tables'!$D4896:$E4896,'Master Tables'!$I4896)+IF('Master Tables'!$J4896="Yes",1,0)</f>
        <v>0</v>
      </c>
      <c r="N4896" s="108">
        <f>IF('Master Tables'!$M4896&gt;0,4,0)</f>
        <v>0</v>
      </c>
    </row>
    <row r="4897" spans="1:14">
      <c r="A4897" s="109"/>
      <c r="B4897" s="110"/>
      <c r="C4897" s="110"/>
      <c r="D4897" s="110"/>
      <c r="E4897" s="110"/>
      <c r="F4897" s="110"/>
      <c r="G4897" s="110"/>
      <c r="H4897" s="109"/>
      <c r="I4897" s="109"/>
      <c r="J4897" s="109"/>
      <c r="K4897" s="109"/>
      <c r="L4897" s="107" t="str">
        <f>IF(COUNTA('Master Tables'!$A4897:$C4897)=0,"",IF(COUNTA('Master Tables'!$D4897:$E4897,'Master Tables'!$I4897)=3,"Yes","No"))</f>
        <v/>
      </c>
      <c r="M4897" s="107">
        <f>COUNTA('Master Tables'!$D4897:$E4897,'Master Tables'!$I4897)+IF('Master Tables'!$J4897="Yes",1,0)</f>
        <v>0</v>
      </c>
      <c r="N4897" s="108">
        <f>IF('Master Tables'!$M4897&gt;0,4,0)</f>
        <v>0</v>
      </c>
    </row>
    <row r="4898" spans="1:14">
      <c r="A4898" s="109"/>
      <c r="B4898" s="110"/>
      <c r="C4898" s="110"/>
      <c r="D4898" s="110"/>
      <c r="E4898" s="110"/>
      <c r="F4898" s="110"/>
      <c r="G4898" s="110"/>
      <c r="H4898" s="109"/>
      <c r="I4898" s="109"/>
      <c r="J4898" s="109"/>
      <c r="K4898" s="109"/>
      <c r="L4898" s="107" t="str">
        <f>IF(COUNTA('Master Tables'!$A4898:$C4898)=0,"",IF(COUNTA('Master Tables'!$D4898:$E4898,'Master Tables'!$I4898)=3,"Yes","No"))</f>
        <v/>
      </c>
      <c r="M4898" s="107">
        <f>COUNTA('Master Tables'!$D4898:$E4898,'Master Tables'!$I4898)+IF('Master Tables'!$J4898="Yes",1,0)</f>
        <v>0</v>
      </c>
      <c r="N4898" s="108">
        <f>IF('Master Tables'!$M4898&gt;0,4,0)</f>
        <v>0</v>
      </c>
    </row>
    <row r="4899" spans="1:14">
      <c r="A4899" s="109"/>
      <c r="B4899" s="110"/>
      <c r="C4899" s="110"/>
      <c r="D4899" s="110"/>
      <c r="E4899" s="110"/>
      <c r="F4899" s="110"/>
      <c r="G4899" s="110"/>
      <c r="H4899" s="109"/>
      <c r="I4899" s="109"/>
      <c r="J4899" s="109"/>
      <c r="K4899" s="109"/>
      <c r="L4899" s="107" t="str">
        <f>IF(COUNTA('Master Tables'!$A4899:$C4899)=0,"",IF(COUNTA('Master Tables'!$D4899:$E4899,'Master Tables'!$I4899)=3,"Yes","No"))</f>
        <v/>
      </c>
      <c r="M4899" s="107">
        <f>COUNTA('Master Tables'!$D4899:$E4899,'Master Tables'!$I4899)+IF('Master Tables'!$J4899="Yes",1,0)</f>
        <v>0</v>
      </c>
      <c r="N4899" s="108">
        <f>IF('Master Tables'!$M4899&gt;0,4,0)</f>
        <v>0</v>
      </c>
    </row>
    <row r="4900" spans="1:14">
      <c r="A4900" s="109"/>
      <c r="B4900" s="110"/>
      <c r="C4900" s="110"/>
      <c r="D4900" s="110"/>
      <c r="E4900" s="110"/>
      <c r="F4900" s="110"/>
      <c r="G4900" s="110"/>
      <c r="H4900" s="109"/>
      <c r="I4900" s="109"/>
      <c r="J4900" s="109"/>
      <c r="K4900" s="109"/>
      <c r="L4900" s="107" t="str">
        <f>IF(COUNTA('Master Tables'!$A4900:$C4900)=0,"",IF(COUNTA('Master Tables'!$D4900:$E4900,'Master Tables'!$I4900)=3,"Yes","No"))</f>
        <v/>
      </c>
      <c r="M4900" s="107">
        <f>COUNTA('Master Tables'!$D4900:$E4900,'Master Tables'!$I4900)+IF('Master Tables'!$J4900="Yes",1,0)</f>
        <v>0</v>
      </c>
      <c r="N4900" s="108">
        <f>IF('Master Tables'!$M4900&gt;0,4,0)</f>
        <v>0</v>
      </c>
    </row>
    <row r="4901" spans="1:14">
      <c r="A4901" s="109"/>
      <c r="B4901" s="110"/>
      <c r="C4901" s="110"/>
      <c r="D4901" s="110"/>
      <c r="E4901" s="110"/>
      <c r="F4901" s="110"/>
      <c r="G4901" s="110"/>
      <c r="H4901" s="109"/>
      <c r="I4901" s="109"/>
      <c r="J4901" s="109"/>
      <c r="K4901" s="109"/>
      <c r="L4901" s="107" t="str">
        <f>IF(COUNTA('Master Tables'!$A4901:$C4901)=0,"",IF(COUNTA('Master Tables'!$D4901:$E4901,'Master Tables'!$I4901)=3,"Yes","No"))</f>
        <v/>
      </c>
      <c r="M4901" s="107">
        <f>COUNTA('Master Tables'!$D4901:$E4901,'Master Tables'!$I4901)+IF('Master Tables'!$J4901="Yes",1,0)</f>
        <v>0</v>
      </c>
      <c r="N4901" s="108">
        <f>IF('Master Tables'!$M4901&gt;0,4,0)</f>
        <v>0</v>
      </c>
    </row>
    <row r="4902" spans="1:14">
      <c r="A4902" s="109"/>
      <c r="B4902" s="110"/>
      <c r="C4902" s="110"/>
      <c r="D4902" s="110"/>
      <c r="E4902" s="110"/>
      <c r="F4902" s="110"/>
      <c r="G4902" s="110"/>
      <c r="H4902" s="109"/>
      <c r="I4902" s="109"/>
      <c r="J4902" s="109"/>
      <c r="K4902" s="109"/>
      <c r="L4902" s="107" t="str">
        <f>IF(COUNTA('Master Tables'!$A4902:$C4902)=0,"",IF(COUNTA('Master Tables'!$D4902:$E4902,'Master Tables'!$I4902)=3,"Yes","No"))</f>
        <v/>
      </c>
      <c r="M4902" s="107">
        <f>COUNTA('Master Tables'!$D4902:$E4902,'Master Tables'!$I4902)+IF('Master Tables'!$J4902="Yes",1,0)</f>
        <v>0</v>
      </c>
      <c r="N4902" s="108">
        <f>IF('Master Tables'!$M4902&gt;0,4,0)</f>
        <v>0</v>
      </c>
    </row>
    <row r="4903" spans="1:14">
      <c r="A4903" s="109"/>
      <c r="B4903" s="110"/>
      <c r="C4903" s="110"/>
      <c r="D4903" s="110"/>
      <c r="E4903" s="110"/>
      <c r="F4903" s="110"/>
      <c r="G4903" s="110"/>
      <c r="H4903" s="109"/>
      <c r="I4903" s="109"/>
      <c r="J4903" s="109"/>
      <c r="K4903" s="109"/>
      <c r="L4903" s="107" t="str">
        <f>IF(COUNTA('Master Tables'!$A4903:$C4903)=0,"",IF(COUNTA('Master Tables'!$D4903:$E4903,'Master Tables'!$I4903)=3,"Yes","No"))</f>
        <v/>
      </c>
      <c r="M4903" s="107">
        <f>COUNTA('Master Tables'!$D4903:$E4903,'Master Tables'!$I4903)+IF('Master Tables'!$J4903="Yes",1,0)</f>
        <v>0</v>
      </c>
      <c r="N4903" s="108">
        <f>IF('Master Tables'!$M4903&gt;0,4,0)</f>
        <v>0</v>
      </c>
    </row>
    <row r="4904" spans="1:14">
      <c r="A4904" s="109"/>
      <c r="B4904" s="110"/>
      <c r="C4904" s="110"/>
      <c r="D4904" s="110"/>
      <c r="E4904" s="110"/>
      <c r="F4904" s="110"/>
      <c r="G4904" s="110"/>
      <c r="H4904" s="109"/>
      <c r="I4904" s="109"/>
      <c r="J4904" s="109"/>
      <c r="K4904" s="109"/>
      <c r="L4904" s="107" t="str">
        <f>IF(COUNTA('Master Tables'!$A4904:$C4904)=0,"",IF(COUNTA('Master Tables'!$D4904:$E4904,'Master Tables'!$I4904)=3,"Yes","No"))</f>
        <v/>
      </c>
      <c r="M4904" s="107">
        <f>COUNTA('Master Tables'!$D4904:$E4904,'Master Tables'!$I4904)+IF('Master Tables'!$J4904="Yes",1,0)</f>
        <v>0</v>
      </c>
      <c r="N4904" s="108">
        <f>IF('Master Tables'!$M4904&gt;0,4,0)</f>
        <v>0</v>
      </c>
    </row>
    <row r="4905" spans="1:14">
      <c r="A4905" s="109"/>
      <c r="B4905" s="110"/>
      <c r="C4905" s="110"/>
      <c r="D4905" s="110"/>
      <c r="E4905" s="110"/>
      <c r="F4905" s="110"/>
      <c r="G4905" s="110"/>
      <c r="H4905" s="109"/>
      <c r="I4905" s="109"/>
      <c r="J4905" s="109"/>
      <c r="K4905" s="109"/>
      <c r="L4905" s="107" t="str">
        <f>IF(COUNTA('Master Tables'!$A4905:$C4905)=0,"",IF(COUNTA('Master Tables'!$D4905:$E4905,'Master Tables'!$I4905)=3,"Yes","No"))</f>
        <v/>
      </c>
      <c r="M4905" s="107">
        <f>COUNTA('Master Tables'!$D4905:$E4905,'Master Tables'!$I4905)+IF('Master Tables'!$J4905="Yes",1,0)</f>
        <v>0</v>
      </c>
      <c r="N4905" s="108">
        <f>IF('Master Tables'!$M4905&gt;0,4,0)</f>
        <v>0</v>
      </c>
    </row>
    <row r="4906" spans="1:14">
      <c r="A4906" s="109"/>
      <c r="B4906" s="110"/>
      <c r="C4906" s="110"/>
      <c r="D4906" s="110"/>
      <c r="E4906" s="110"/>
      <c r="F4906" s="110"/>
      <c r="G4906" s="110"/>
      <c r="H4906" s="109"/>
      <c r="I4906" s="109"/>
      <c r="J4906" s="109"/>
      <c r="K4906" s="109"/>
      <c r="L4906" s="107" t="str">
        <f>IF(COUNTA('Master Tables'!$A4906:$C4906)=0,"",IF(COUNTA('Master Tables'!$D4906:$E4906,'Master Tables'!$I4906)=3,"Yes","No"))</f>
        <v/>
      </c>
      <c r="M4906" s="107">
        <f>COUNTA('Master Tables'!$D4906:$E4906,'Master Tables'!$I4906)+IF('Master Tables'!$J4906="Yes",1,0)</f>
        <v>0</v>
      </c>
      <c r="N4906" s="108">
        <f>IF('Master Tables'!$M4906&gt;0,4,0)</f>
        <v>0</v>
      </c>
    </row>
    <row r="4907" spans="1:14">
      <c r="A4907" s="109"/>
      <c r="B4907" s="110"/>
      <c r="C4907" s="110"/>
      <c r="D4907" s="110"/>
      <c r="E4907" s="110"/>
      <c r="F4907" s="110"/>
      <c r="G4907" s="110"/>
      <c r="H4907" s="109"/>
      <c r="I4907" s="109"/>
      <c r="J4907" s="109"/>
      <c r="K4907" s="109"/>
      <c r="L4907" s="107" t="str">
        <f>IF(COUNTA('Master Tables'!$A4907:$C4907)=0,"",IF(COUNTA('Master Tables'!$D4907:$E4907,'Master Tables'!$I4907)=3,"Yes","No"))</f>
        <v/>
      </c>
      <c r="M4907" s="107">
        <f>COUNTA('Master Tables'!$D4907:$E4907,'Master Tables'!$I4907)+IF('Master Tables'!$J4907="Yes",1,0)</f>
        <v>0</v>
      </c>
      <c r="N4907" s="108">
        <f>IF('Master Tables'!$M4907&gt;0,4,0)</f>
        <v>0</v>
      </c>
    </row>
    <row r="4908" spans="1:14">
      <c r="A4908" s="109"/>
      <c r="B4908" s="110"/>
      <c r="C4908" s="110"/>
      <c r="D4908" s="110"/>
      <c r="E4908" s="110"/>
      <c r="F4908" s="110"/>
      <c r="G4908" s="110"/>
      <c r="H4908" s="109"/>
      <c r="I4908" s="109"/>
      <c r="J4908" s="109"/>
      <c r="K4908" s="109"/>
      <c r="L4908" s="107" t="str">
        <f>IF(COUNTA('Master Tables'!$A4908:$C4908)=0,"",IF(COUNTA('Master Tables'!$D4908:$E4908,'Master Tables'!$I4908)=3,"Yes","No"))</f>
        <v/>
      </c>
      <c r="M4908" s="107">
        <f>COUNTA('Master Tables'!$D4908:$E4908,'Master Tables'!$I4908)+IF('Master Tables'!$J4908="Yes",1,0)</f>
        <v>0</v>
      </c>
      <c r="N4908" s="108">
        <f>IF('Master Tables'!$M4908&gt;0,4,0)</f>
        <v>0</v>
      </c>
    </row>
    <row r="4909" spans="1:14">
      <c r="A4909" s="109"/>
      <c r="B4909" s="110"/>
      <c r="C4909" s="110"/>
      <c r="D4909" s="110"/>
      <c r="E4909" s="110"/>
      <c r="F4909" s="110"/>
      <c r="G4909" s="110"/>
      <c r="H4909" s="109"/>
      <c r="I4909" s="109"/>
      <c r="J4909" s="109"/>
      <c r="K4909" s="109"/>
      <c r="L4909" s="107" t="str">
        <f>IF(COUNTA('Master Tables'!$A4909:$C4909)=0,"",IF(COUNTA('Master Tables'!$D4909:$E4909,'Master Tables'!$I4909)=3,"Yes","No"))</f>
        <v/>
      </c>
      <c r="M4909" s="107">
        <f>COUNTA('Master Tables'!$D4909:$E4909,'Master Tables'!$I4909)+IF('Master Tables'!$J4909="Yes",1,0)</f>
        <v>0</v>
      </c>
      <c r="N4909" s="108">
        <f>IF('Master Tables'!$M4909&gt;0,4,0)</f>
        <v>0</v>
      </c>
    </row>
    <row r="4910" spans="1:14">
      <c r="A4910" s="109"/>
      <c r="B4910" s="110"/>
      <c r="C4910" s="110"/>
      <c r="D4910" s="110"/>
      <c r="E4910" s="110"/>
      <c r="F4910" s="110"/>
      <c r="G4910" s="110"/>
      <c r="H4910" s="109"/>
      <c r="I4910" s="109"/>
      <c r="J4910" s="109"/>
      <c r="K4910" s="109"/>
      <c r="L4910" s="107" t="str">
        <f>IF(COUNTA('Master Tables'!$A4910:$C4910)=0,"",IF(COUNTA('Master Tables'!$D4910:$E4910,'Master Tables'!$I4910)=3,"Yes","No"))</f>
        <v/>
      </c>
      <c r="M4910" s="107">
        <f>COUNTA('Master Tables'!$D4910:$E4910,'Master Tables'!$I4910)+IF('Master Tables'!$J4910="Yes",1,0)</f>
        <v>0</v>
      </c>
      <c r="N4910" s="108">
        <f>IF('Master Tables'!$M4910&gt;0,4,0)</f>
        <v>0</v>
      </c>
    </row>
    <row r="4911" spans="1:14">
      <c r="A4911" s="109"/>
      <c r="B4911" s="110"/>
      <c r="C4911" s="110"/>
      <c r="D4911" s="110"/>
      <c r="E4911" s="110"/>
      <c r="F4911" s="110"/>
      <c r="G4911" s="110"/>
      <c r="H4911" s="109"/>
      <c r="I4911" s="109"/>
      <c r="J4911" s="109"/>
      <c r="K4911" s="109"/>
      <c r="L4911" s="107" t="str">
        <f>IF(COUNTA('Master Tables'!$A4911:$C4911)=0,"",IF(COUNTA('Master Tables'!$D4911:$E4911,'Master Tables'!$I4911)=3,"Yes","No"))</f>
        <v/>
      </c>
      <c r="M4911" s="107">
        <f>COUNTA('Master Tables'!$D4911:$E4911,'Master Tables'!$I4911)+IF('Master Tables'!$J4911="Yes",1,0)</f>
        <v>0</v>
      </c>
      <c r="N4911" s="108">
        <f>IF('Master Tables'!$M4911&gt;0,4,0)</f>
        <v>0</v>
      </c>
    </row>
    <row r="4912" spans="1:14">
      <c r="A4912" s="109"/>
      <c r="B4912" s="110"/>
      <c r="C4912" s="110"/>
      <c r="D4912" s="110"/>
      <c r="E4912" s="110"/>
      <c r="F4912" s="110"/>
      <c r="G4912" s="110"/>
      <c r="H4912" s="109"/>
      <c r="I4912" s="109"/>
      <c r="J4912" s="109"/>
      <c r="K4912" s="109"/>
      <c r="L4912" s="107" t="str">
        <f>IF(COUNTA('Master Tables'!$A4912:$C4912)=0,"",IF(COUNTA('Master Tables'!$D4912:$E4912,'Master Tables'!$I4912)=3,"Yes","No"))</f>
        <v/>
      </c>
      <c r="M4912" s="107">
        <f>COUNTA('Master Tables'!$D4912:$E4912,'Master Tables'!$I4912)+IF('Master Tables'!$J4912="Yes",1,0)</f>
        <v>0</v>
      </c>
      <c r="N4912" s="108">
        <f>IF('Master Tables'!$M4912&gt;0,4,0)</f>
        <v>0</v>
      </c>
    </row>
    <row r="4913" spans="1:14">
      <c r="A4913" s="109"/>
      <c r="B4913" s="110"/>
      <c r="C4913" s="110"/>
      <c r="D4913" s="110"/>
      <c r="E4913" s="110"/>
      <c r="F4913" s="110"/>
      <c r="G4913" s="110"/>
      <c r="H4913" s="109"/>
      <c r="I4913" s="109"/>
      <c r="J4913" s="109"/>
      <c r="K4913" s="109"/>
      <c r="L4913" s="107" t="str">
        <f>IF(COUNTA('Master Tables'!$A4913:$C4913)=0,"",IF(COUNTA('Master Tables'!$D4913:$E4913,'Master Tables'!$I4913)=3,"Yes","No"))</f>
        <v/>
      </c>
      <c r="M4913" s="107">
        <f>COUNTA('Master Tables'!$D4913:$E4913,'Master Tables'!$I4913)+IF('Master Tables'!$J4913="Yes",1,0)</f>
        <v>0</v>
      </c>
      <c r="N4913" s="108">
        <f>IF('Master Tables'!$M4913&gt;0,4,0)</f>
        <v>0</v>
      </c>
    </row>
    <row r="4914" spans="1:14">
      <c r="A4914" s="109"/>
      <c r="B4914" s="110"/>
      <c r="C4914" s="110"/>
      <c r="D4914" s="110"/>
      <c r="E4914" s="110"/>
      <c r="F4914" s="110"/>
      <c r="G4914" s="110"/>
      <c r="H4914" s="109"/>
      <c r="I4914" s="109"/>
      <c r="J4914" s="109"/>
      <c r="K4914" s="109"/>
      <c r="L4914" s="107" t="str">
        <f>IF(COUNTA('Master Tables'!$A4914:$C4914)=0,"",IF(COUNTA('Master Tables'!$D4914:$E4914,'Master Tables'!$I4914)=3,"Yes","No"))</f>
        <v/>
      </c>
      <c r="M4914" s="107">
        <f>COUNTA('Master Tables'!$D4914:$E4914,'Master Tables'!$I4914)+IF('Master Tables'!$J4914="Yes",1,0)</f>
        <v>0</v>
      </c>
      <c r="N4914" s="108">
        <f>IF('Master Tables'!$M4914&gt;0,4,0)</f>
        <v>0</v>
      </c>
    </row>
    <row r="4915" spans="1:14">
      <c r="A4915" s="109"/>
      <c r="B4915" s="110"/>
      <c r="C4915" s="110"/>
      <c r="D4915" s="110"/>
      <c r="E4915" s="110"/>
      <c r="F4915" s="110"/>
      <c r="G4915" s="110"/>
      <c r="H4915" s="109"/>
      <c r="I4915" s="109"/>
      <c r="J4915" s="109"/>
      <c r="K4915" s="109"/>
      <c r="L4915" s="107" t="str">
        <f>IF(COUNTA('Master Tables'!$A4915:$C4915)=0,"",IF(COUNTA('Master Tables'!$D4915:$E4915,'Master Tables'!$I4915)=3,"Yes","No"))</f>
        <v/>
      </c>
      <c r="M4915" s="107">
        <f>COUNTA('Master Tables'!$D4915:$E4915,'Master Tables'!$I4915)+IF('Master Tables'!$J4915="Yes",1,0)</f>
        <v>0</v>
      </c>
      <c r="N4915" s="108">
        <f>IF('Master Tables'!$M4915&gt;0,4,0)</f>
        <v>0</v>
      </c>
    </row>
    <row r="4916" spans="1:14">
      <c r="A4916" s="109"/>
      <c r="B4916" s="110"/>
      <c r="C4916" s="110"/>
      <c r="D4916" s="110"/>
      <c r="E4916" s="110"/>
      <c r="F4916" s="110"/>
      <c r="G4916" s="110"/>
      <c r="H4916" s="109"/>
      <c r="I4916" s="109"/>
      <c r="J4916" s="109"/>
      <c r="K4916" s="109"/>
      <c r="L4916" s="107" t="str">
        <f>IF(COUNTA('Master Tables'!$A4916:$C4916)=0,"",IF(COUNTA('Master Tables'!$D4916:$E4916,'Master Tables'!$I4916)=3,"Yes","No"))</f>
        <v/>
      </c>
      <c r="M4916" s="107">
        <f>COUNTA('Master Tables'!$D4916:$E4916,'Master Tables'!$I4916)+IF('Master Tables'!$J4916="Yes",1,0)</f>
        <v>0</v>
      </c>
      <c r="N4916" s="108">
        <f>IF('Master Tables'!$M4916&gt;0,4,0)</f>
        <v>0</v>
      </c>
    </row>
    <row r="4917" spans="1:14">
      <c r="A4917" s="109"/>
      <c r="B4917" s="110"/>
      <c r="C4917" s="110"/>
      <c r="D4917" s="110"/>
      <c r="E4917" s="110"/>
      <c r="F4917" s="110"/>
      <c r="G4917" s="110"/>
      <c r="H4917" s="109"/>
      <c r="I4917" s="109"/>
      <c r="J4917" s="109"/>
      <c r="K4917" s="109"/>
      <c r="L4917" s="107" t="str">
        <f>IF(COUNTA('Master Tables'!$A4917:$C4917)=0,"",IF(COUNTA('Master Tables'!$D4917:$E4917,'Master Tables'!$I4917)=3,"Yes","No"))</f>
        <v/>
      </c>
      <c r="M4917" s="107">
        <f>COUNTA('Master Tables'!$D4917:$E4917,'Master Tables'!$I4917)+IF('Master Tables'!$J4917="Yes",1,0)</f>
        <v>0</v>
      </c>
      <c r="N4917" s="108">
        <f>IF('Master Tables'!$M4917&gt;0,4,0)</f>
        <v>0</v>
      </c>
    </row>
    <row r="4918" spans="1:14">
      <c r="A4918" s="109"/>
      <c r="B4918" s="110"/>
      <c r="C4918" s="110"/>
      <c r="D4918" s="110"/>
      <c r="E4918" s="110"/>
      <c r="F4918" s="110"/>
      <c r="G4918" s="110"/>
      <c r="H4918" s="109"/>
      <c r="I4918" s="109"/>
      <c r="J4918" s="109"/>
      <c r="K4918" s="109"/>
      <c r="L4918" s="107" t="str">
        <f>IF(COUNTA('Master Tables'!$A4918:$C4918)=0,"",IF(COUNTA('Master Tables'!$D4918:$E4918,'Master Tables'!$I4918)=3,"Yes","No"))</f>
        <v/>
      </c>
      <c r="M4918" s="107">
        <f>COUNTA('Master Tables'!$D4918:$E4918,'Master Tables'!$I4918)+IF('Master Tables'!$J4918="Yes",1,0)</f>
        <v>0</v>
      </c>
      <c r="N4918" s="108">
        <f>IF('Master Tables'!$M4918&gt;0,4,0)</f>
        <v>0</v>
      </c>
    </row>
    <row r="4919" spans="1:14">
      <c r="A4919" s="109"/>
      <c r="B4919" s="110"/>
      <c r="C4919" s="110"/>
      <c r="D4919" s="110"/>
      <c r="E4919" s="110"/>
      <c r="F4919" s="110"/>
      <c r="G4919" s="110"/>
      <c r="H4919" s="109"/>
      <c r="I4919" s="109"/>
      <c r="J4919" s="109"/>
      <c r="K4919" s="109"/>
      <c r="L4919" s="107" t="str">
        <f>IF(COUNTA('Master Tables'!$A4919:$C4919)=0,"",IF(COUNTA('Master Tables'!$D4919:$E4919,'Master Tables'!$I4919)=3,"Yes","No"))</f>
        <v/>
      </c>
      <c r="M4919" s="107">
        <f>COUNTA('Master Tables'!$D4919:$E4919,'Master Tables'!$I4919)+IF('Master Tables'!$J4919="Yes",1,0)</f>
        <v>0</v>
      </c>
      <c r="N4919" s="108">
        <f>IF('Master Tables'!$M4919&gt;0,4,0)</f>
        <v>0</v>
      </c>
    </row>
    <row r="4920" spans="1:14">
      <c r="A4920" s="109"/>
      <c r="B4920" s="110"/>
      <c r="C4920" s="110"/>
      <c r="D4920" s="110"/>
      <c r="E4920" s="110"/>
      <c r="F4920" s="110"/>
      <c r="G4920" s="110"/>
      <c r="H4920" s="109"/>
      <c r="I4920" s="109"/>
      <c r="J4920" s="109"/>
      <c r="K4920" s="109"/>
      <c r="L4920" s="107" t="str">
        <f>IF(COUNTA('Master Tables'!$A4920:$C4920)=0,"",IF(COUNTA('Master Tables'!$D4920:$E4920,'Master Tables'!$I4920)=3,"Yes","No"))</f>
        <v/>
      </c>
      <c r="M4920" s="107">
        <f>COUNTA('Master Tables'!$D4920:$E4920,'Master Tables'!$I4920)+IF('Master Tables'!$J4920="Yes",1,0)</f>
        <v>0</v>
      </c>
      <c r="N4920" s="108">
        <f>IF('Master Tables'!$M4920&gt;0,4,0)</f>
        <v>0</v>
      </c>
    </row>
    <row r="4921" spans="1:14">
      <c r="A4921" s="109"/>
      <c r="B4921" s="110"/>
      <c r="C4921" s="110"/>
      <c r="D4921" s="110"/>
      <c r="E4921" s="110"/>
      <c r="F4921" s="110"/>
      <c r="G4921" s="110"/>
      <c r="H4921" s="109"/>
      <c r="I4921" s="109"/>
      <c r="J4921" s="109"/>
      <c r="K4921" s="109"/>
      <c r="L4921" s="107" t="str">
        <f>IF(COUNTA('Master Tables'!$A4921:$C4921)=0,"",IF(COUNTA('Master Tables'!$D4921:$E4921,'Master Tables'!$I4921)=3,"Yes","No"))</f>
        <v/>
      </c>
      <c r="M4921" s="107">
        <f>COUNTA('Master Tables'!$D4921:$E4921,'Master Tables'!$I4921)+IF('Master Tables'!$J4921="Yes",1,0)</f>
        <v>0</v>
      </c>
      <c r="N4921" s="108">
        <f>IF('Master Tables'!$M4921&gt;0,4,0)</f>
        <v>0</v>
      </c>
    </row>
    <row r="4922" spans="1:14">
      <c r="A4922" s="109"/>
      <c r="B4922" s="110"/>
      <c r="C4922" s="110"/>
      <c r="D4922" s="110"/>
      <c r="E4922" s="110"/>
      <c r="F4922" s="110"/>
      <c r="G4922" s="110"/>
      <c r="H4922" s="109"/>
      <c r="I4922" s="109"/>
      <c r="J4922" s="109"/>
      <c r="K4922" s="109"/>
      <c r="L4922" s="107" t="str">
        <f>IF(COUNTA('Master Tables'!$A4922:$C4922)=0,"",IF(COUNTA('Master Tables'!$D4922:$E4922,'Master Tables'!$I4922)=3,"Yes","No"))</f>
        <v/>
      </c>
      <c r="M4922" s="107">
        <f>COUNTA('Master Tables'!$D4922:$E4922,'Master Tables'!$I4922)+IF('Master Tables'!$J4922="Yes",1,0)</f>
        <v>0</v>
      </c>
      <c r="N4922" s="108">
        <f>IF('Master Tables'!$M4922&gt;0,4,0)</f>
        <v>0</v>
      </c>
    </row>
    <row r="4923" spans="1:14">
      <c r="A4923" s="109"/>
      <c r="B4923" s="110"/>
      <c r="C4923" s="110"/>
      <c r="D4923" s="110"/>
      <c r="E4923" s="110"/>
      <c r="F4923" s="110"/>
      <c r="G4923" s="110"/>
      <c r="H4923" s="109"/>
      <c r="I4923" s="109"/>
      <c r="J4923" s="109"/>
      <c r="K4923" s="109"/>
      <c r="L4923" s="107" t="str">
        <f>IF(COUNTA('Master Tables'!$A4923:$C4923)=0,"",IF(COUNTA('Master Tables'!$D4923:$E4923,'Master Tables'!$I4923)=3,"Yes","No"))</f>
        <v/>
      </c>
      <c r="M4923" s="107">
        <f>COUNTA('Master Tables'!$D4923:$E4923,'Master Tables'!$I4923)+IF('Master Tables'!$J4923="Yes",1,0)</f>
        <v>0</v>
      </c>
      <c r="N4923" s="108">
        <f>IF('Master Tables'!$M4923&gt;0,4,0)</f>
        <v>0</v>
      </c>
    </row>
    <row r="4924" spans="1:14">
      <c r="A4924" s="109"/>
      <c r="B4924" s="110"/>
      <c r="C4924" s="110"/>
      <c r="D4924" s="110"/>
      <c r="E4924" s="110"/>
      <c r="F4924" s="110"/>
      <c r="G4924" s="110"/>
      <c r="H4924" s="109"/>
      <c r="I4924" s="109"/>
      <c r="J4924" s="109"/>
      <c r="K4924" s="109"/>
      <c r="L4924" s="107" t="str">
        <f>IF(COUNTA('Master Tables'!$A4924:$C4924)=0,"",IF(COUNTA('Master Tables'!$D4924:$E4924,'Master Tables'!$I4924)=3,"Yes","No"))</f>
        <v/>
      </c>
      <c r="M4924" s="107">
        <f>COUNTA('Master Tables'!$D4924:$E4924,'Master Tables'!$I4924)+IF('Master Tables'!$J4924="Yes",1,0)</f>
        <v>0</v>
      </c>
      <c r="N4924" s="108">
        <f>IF('Master Tables'!$M4924&gt;0,4,0)</f>
        <v>0</v>
      </c>
    </row>
    <row r="4925" spans="1:14">
      <c r="A4925" s="109"/>
      <c r="B4925" s="110"/>
      <c r="C4925" s="110"/>
      <c r="D4925" s="110"/>
      <c r="E4925" s="110"/>
      <c r="F4925" s="110"/>
      <c r="G4925" s="110"/>
      <c r="H4925" s="109"/>
      <c r="I4925" s="109"/>
      <c r="J4925" s="109"/>
      <c r="K4925" s="109"/>
      <c r="L4925" s="107" t="str">
        <f>IF(COUNTA('Master Tables'!$A4925:$C4925)=0,"",IF(COUNTA('Master Tables'!$D4925:$E4925,'Master Tables'!$I4925)=3,"Yes","No"))</f>
        <v/>
      </c>
      <c r="M4925" s="107">
        <f>COUNTA('Master Tables'!$D4925:$E4925,'Master Tables'!$I4925)+IF('Master Tables'!$J4925="Yes",1,0)</f>
        <v>0</v>
      </c>
      <c r="N4925" s="108">
        <f>IF('Master Tables'!$M4925&gt;0,4,0)</f>
        <v>0</v>
      </c>
    </row>
    <row r="4926" spans="1:14">
      <c r="A4926" s="109"/>
      <c r="B4926" s="110"/>
      <c r="C4926" s="110"/>
      <c r="D4926" s="110"/>
      <c r="E4926" s="110"/>
      <c r="F4926" s="110"/>
      <c r="G4926" s="110"/>
      <c r="H4926" s="109"/>
      <c r="I4926" s="109"/>
      <c r="J4926" s="109"/>
      <c r="K4926" s="109"/>
      <c r="L4926" s="107" t="str">
        <f>IF(COUNTA('Master Tables'!$A4926:$C4926)=0,"",IF(COUNTA('Master Tables'!$D4926:$E4926,'Master Tables'!$I4926)=3,"Yes","No"))</f>
        <v/>
      </c>
      <c r="M4926" s="107">
        <f>COUNTA('Master Tables'!$D4926:$E4926,'Master Tables'!$I4926)+IF('Master Tables'!$J4926="Yes",1,0)</f>
        <v>0</v>
      </c>
      <c r="N4926" s="108">
        <f>IF('Master Tables'!$M4926&gt;0,4,0)</f>
        <v>0</v>
      </c>
    </row>
    <row r="4927" spans="1:14">
      <c r="A4927" s="109"/>
      <c r="B4927" s="110"/>
      <c r="C4927" s="110"/>
      <c r="D4927" s="110"/>
      <c r="E4927" s="110"/>
      <c r="F4927" s="110"/>
      <c r="G4927" s="110"/>
      <c r="H4927" s="109"/>
      <c r="I4927" s="109"/>
      <c r="J4927" s="109"/>
      <c r="K4927" s="109"/>
      <c r="L4927" s="107" t="str">
        <f>IF(COUNTA('Master Tables'!$A4927:$C4927)=0,"",IF(COUNTA('Master Tables'!$D4927:$E4927,'Master Tables'!$I4927)=3,"Yes","No"))</f>
        <v/>
      </c>
      <c r="M4927" s="107">
        <f>COUNTA('Master Tables'!$D4927:$E4927,'Master Tables'!$I4927)+IF('Master Tables'!$J4927="Yes",1,0)</f>
        <v>0</v>
      </c>
      <c r="N4927" s="108">
        <f>IF('Master Tables'!$M4927&gt;0,4,0)</f>
        <v>0</v>
      </c>
    </row>
    <row r="4928" spans="1:14">
      <c r="A4928" s="109"/>
      <c r="B4928" s="110"/>
      <c r="C4928" s="110"/>
      <c r="D4928" s="110"/>
      <c r="E4928" s="110"/>
      <c r="F4928" s="110"/>
      <c r="G4928" s="110"/>
      <c r="H4928" s="109"/>
      <c r="I4928" s="109"/>
      <c r="J4928" s="109"/>
      <c r="K4928" s="109"/>
      <c r="L4928" s="107" t="str">
        <f>IF(COUNTA('Master Tables'!$A4928:$C4928)=0,"",IF(COUNTA('Master Tables'!$D4928:$E4928,'Master Tables'!$I4928)=3,"Yes","No"))</f>
        <v/>
      </c>
      <c r="M4928" s="107">
        <f>COUNTA('Master Tables'!$D4928:$E4928,'Master Tables'!$I4928)+IF('Master Tables'!$J4928="Yes",1,0)</f>
        <v>0</v>
      </c>
      <c r="N4928" s="108">
        <f>IF('Master Tables'!$M4928&gt;0,4,0)</f>
        <v>0</v>
      </c>
    </row>
    <row r="4929" spans="1:14">
      <c r="A4929" s="109"/>
      <c r="B4929" s="110"/>
      <c r="C4929" s="110"/>
      <c r="D4929" s="110"/>
      <c r="E4929" s="110"/>
      <c r="F4929" s="110"/>
      <c r="G4929" s="110"/>
      <c r="H4929" s="109"/>
      <c r="I4929" s="109"/>
      <c r="J4929" s="109"/>
      <c r="K4929" s="109"/>
      <c r="L4929" s="107" t="str">
        <f>IF(COUNTA('Master Tables'!$A4929:$C4929)=0,"",IF(COUNTA('Master Tables'!$D4929:$E4929,'Master Tables'!$I4929)=3,"Yes","No"))</f>
        <v/>
      </c>
      <c r="M4929" s="107">
        <f>COUNTA('Master Tables'!$D4929:$E4929,'Master Tables'!$I4929)+IF('Master Tables'!$J4929="Yes",1,0)</f>
        <v>0</v>
      </c>
      <c r="N4929" s="108">
        <f>IF('Master Tables'!$M4929&gt;0,4,0)</f>
        <v>0</v>
      </c>
    </row>
    <row r="4930" spans="1:14">
      <c r="A4930" s="109"/>
      <c r="B4930" s="110"/>
      <c r="C4930" s="110"/>
      <c r="D4930" s="110"/>
      <c r="E4930" s="110"/>
      <c r="F4930" s="110"/>
      <c r="G4930" s="110"/>
      <c r="H4930" s="109"/>
      <c r="I4930" s="109"/>
      <c r="J4930" s="109"/>
      <c r="K4930" s="109"/>
      <c r="L4930" s="107" t="str">
        <f>IF(COUNTA('Master Tables'!$A4930:$C4930)=0,"",IF(COUNTA('Master Tables'!$D4930:$E4930,'Master Tables'!$I4930)=3,"Yes","No"))</f>
        <v/>
      </c>
      <c r="M4930" s="107">
        <f>COUNTA('Master Tables'!$D4930:$E4930,'Master Tables'!$I4930)+IF('Master Tables'!$J4930="Yes",1,0)</f>
        <v>0</v>
      </c>
      <c r="N4930" s="108">
        <f>IF('Master Tables'!$M4930&gt;0,4,0)</f>
        <v>0</v>
      </c>
    </row>
    <row r="4931" spans="1:14">
      <c r="A4931" s="109"/>
      <c r="B4931" s="110"/>
      <c r="C4931" s="110"/>
      <c r="D4931" s="110"/>
      <c r="E4931" s="110"/>
      <c r="F4931" s="110"/>
      <c r="G4931" s="110"/>
      <c r="H4931" s="109"/>
      <c r="I4931" s="109"/>
      <c r="J4931" s="109"/>
      <c r="K4931" s="109"/>
      <c r="L4931" s="107" t="str">
        <f>IF(COUNTA('Master Tables'!$A4931:$C4931)=0,"",IF(COUNTA('Master Tables'!$D4931:$E4931,'Master Tables'!$I4931)=3,"Yes","No"))</f>
        <v/>
      </c>
      <c r="M4931" s="107">
        <f>COUNTA('Master Tables'!$D4931:$E4931,'Master Tables'!$I4931)+IF('Master Tables'!$J4931="Yes",1,0)</f>
        <v>0</v>
      </c>
      <c r="N4931" s="108">
        <f>IF('Master Tables'!$M4931&gt;0,4,0)</f>
        <v>0</v>
      </c>
    </row>
    <row r="4932" spans="1:14">
      <c r="A4932" s="109"/>
      <c r="B4932" s="110"/>
      <c r="C4932" s="110"/>
      <c r="D4932" s="110"/>
      <c r="E4932" s="110"/>
      <c r="F4932" s="110"/>
      <c r="G4932" s="110"/>
      <c r="H4932" s="109"/>
      <c r="I4932" s="109"/>
      <c r="J4932" s="109"/>
      <c r="K4932" s="109"/>
      <c r="L4932" s="107" t="str">
        <f>IF(COUNTA('Master Tables'!$A4932:$C4932)=0,"",IF(COUNTA('Master Tables'!$D4932:$E4932,'Master Tables'!$I4932)=3,"Yes","No"))</f>
        <v/>
      </c>
      <c r="M4932" s="107">
        <f>COUNTA('Master Tables'!$D4932:$E4932,'Master Tables'!$I4932)+IF('Master Tables'!$J4932="Yes",1,0)</f>
        <v>0</v>
      </c>
      <c r="N4932" s="108">
        <f>IF('Master Tables'!$M4932&gt;0,4,0)</f>
        <v>0</v>
      </c>
    </row>
    <row r="4933" spans="1:14">
      <c r="A4933" s="109"/>
      <c r="B4933" s="110"/>
      <c r="C4933" s="110"/>
      <c r="D4933" s="110"/>
      <c r="E4933" s="110"/>
      <c r="F4933" s="110"/>
      <c r="G4933" s="110"/>
      <c r="H4933" s="109"/>
      <c r="I4933" s="109"/>
      <c r="J4933" s="109"/>
      <c r="K4933" s="109"/>
      <c r="L4933" s="107" t="str">
        <f>IF(COUNTA('Master Tables'!$A4933:$C4933)=0,"",IF(COUNTA('Master Tables'!$D4933:$E4933,'Master Tables'!$I4933)=3,"Yes","No"))</f>
        <v/>
      </c>
      <c r="M4933" s="107">
        <f>COUNTA('Master Tables'!$D4933:$E4933,'Master Tables'!$I4933)+IF('Master Tables'!$J4933="Yes",1,0)</f>
        <v>0</v>
      </c>
      <c r="N4933" s="108">
        <f>IF('Master Tables'!$M4933&gt;0,4,0)</f>
        <v>0</v>
      </c>
    </row>
    <row r="4934" spans="1:14">
      <c r="A4934" s="109"/>
      <c r="B4934" s="110"/>
      <c r="C4934" s="110"/>
      <c r="D4934" s="110"/>
      <c r="E4934" s="110"/>
      <c r="F4934" s="110"/>
      <c r="G4934" s="110"/>
      <c r="H4934" s="109"/>
      <c r="I4934" s="109"/>
      <c r="J4934" s="109"/>
      <c r="K4934" s="109"/>
      <c r="L4934" s="107" t="str">
        <f>IF(COUNTA('Master Tables'!$A4934:$C4934)=0,"",IF(COUNTA('Master Tables'!$D4934:$E4934,'Master Tables'!$I4934)=3,"Yes","No"))</f>
        <v/>
      </c>
      <c r="M4934" s="107">
        <f>COUNTA('Master Tables'!$D4934:$E4934,'Master Tables'!$I4934)+IF('Master Tables'!$J4934="Yes",1,0)</f>
        <v>0</v>
      </c>
      <c r="N4934" s="108">
        <f>IF('Master Tables'!$M4934&gt;0,4,0)</f>
        <v>0</v>
      </c>
    </row>
    <row r="4935" spans="1:14">
      <c r="A4935" s="109"/>
      <c r="B4935" s="110"/>
      <c r="C4935" s="110"/>
      <c r="D4935" s="110"/>
      <c r="E4935" s="110"/>
      <c r="F4935" s="110"/>
      <c r="G4935" s="110"/>
      <c r="H4935" s="109"/>
      <c r="I4935" s="109"/>
      <c r="J4935" s="109"/>
      <c r="K4935" s="109"/>
      <c r="L4935" s="107" t="str">
        <f>IF(COUNTA('Master Tables'!$A4935:$C4935)=0,"",IF(COUNTA('Master Tables'!$D4935:$E4935,'Master Tables'!$I4935)=3,"Yes","No"))</f>
        <v/>
      </c>
      <c r="M4935" s="107">
        <f>COUNTA('Master Tables'!$D4935:$E4935,'Master Tables'!$I4935)+IF('Master Tables'!$J4935="Yes",1,0)</f>
        <v>0</v>
      </c>
      <c r="N4935" s="108">
        <f>IF('Master Tables'!$M4935&gt;0,4,0)</f>
        <v>0</v>
      </c>
    </row>
    <row r="4936" spans="1:14">
      <c r="A4936" s="109"/>
      <c r="B4936" s="110"/>
      <c r="C4936" s="110"/>
      <c r="D4936" s="110"/>
      <c r="E4936" s="110"/>
      <c r="F4936" s="110"/>
      <c r="G4936" s="110"/>
      <c r="H4936" s="109"/>
      <c r="I4936" s="109"/>
      <c r="J4936" s="109"/>
      <c r="K4936" s="109"/>
      <c r="L4936" s="107" t="str">
        <f>IF(COUNTA('Master Tables'!$A4936:$C4936)=0,"",IF(COUNTA('Master Tables'!$D4936:$E4936,'Master Tables'!$I4936)=3,"Yes","No"))</f>
        <v/>
      </c>
      <c r="M4936" s="107">
        <f>COUNTA('Master Tables'!$D4936:$E4936,'Master Tables'!$I4936)+IF('Master Tables'!$J4936="Yes",1,0)</f>
        <v>0</v>
      </c>
      <c r="N4936" s="108">
        <f>IF('Master Tables'!$M4936&gt;0,4,0)</f>
        <v>0</v>
      </c>
    </row>
    <row r="4937" spans="1:14">
      <c r="A4937" s="109"/>
      <c r="B4937" s="110"/>
      <c r="C4937" s="110"/>
      <c r="D4937" s="110"/>
      <c r="E4937" s="110"/>
      <c r="F4937" s="110"/>
      <c r="G4937" s="110"/>
      <c r="H4937" s="109"/>
      <c r="I4937" s="109"/>
      <c r="J4937" s="109"/>
      <c r="K4937" s="109"/>
      <c r="L4937" s="107" t="str">
        <f>IF(COUNTA('Master Tables'!$A4937:$C4937)=0,"",IF(COUNTA('Master Tables'!$D4937:$E4937,'Master Tables'!$I4937)=3,"Yes","No"))</f>
        <v/>
      </c>
      <c r="M4937" s="107">
        <f>COUNTA('Master Tables'!$D4937:$E4937,'Master Tables'!$I4937)+IF('Master Tables'!$J4937="Yes",1,0)</f>
        <v>0</v>
      </c>
      <c r="N4937" s="108">
        <f>IF('Master Tables'!$M4937&gt;0,4,0)</f>
        <v>0</v>
      </c>
    </row>
    <row r="4938" spans="1:14">
      <c r="A4938" s="109"/>
      <c r="B4938" s="110"/>
      <c r="C4938" s="110"/>
      <c r="D4938" s="110"/>
      <c r="E4938" s="110"/>
      <c r="F4938" s="110"/>
      <c r="G4938" s="110"/>
      <c r="H4938" s="109"/>
      <c r="I4938" s="109"/>
      <c r="J4938" s="109"/>
      <c r="K4938" s="109"/>
      <c r="L4938" s="107" t="str">
        <f>IF(COUNTA('Master Tables'!$A4938:$C4938)=0,"",IF(COUNTA('Master Tables'!$D4938:$E4938,'Master Tables'!$I4938)=3,"Yes","No"))</f>
        <v/>
      </c>
      <c r="M4938" s="107">
        <f>COUNTA('Master Tables'!$D4938:$E4938,'Master Tables'!$I4938)+IF('Master Tables'!$J4938="Yes",1,0)</f>
        <v>0</v>
      </c>
      <c r="N4938" s="108">
        <f>IF('Master Tables'!$M4938&gt;0,4,0)</f>
        <v>0</v>
      </c>
    </row>
    <row r="4939" spans="1:14">
      <c r="A4939" s="109"/>
      <c r="B4939" s="110"/>
      <c r="C4939" s="110"/>
      <c r="D4939" s="110"/>
      <c r="E4939" s="110"/>
      <c r="F4939" s="110"/>
      <c r="G4939" s="110"/>
      <c r="H4939" s="109"/>
      <c r="I4939" s="109"/>
      <c r="J4939" s="109"/>
      <c r="K4939" s="109"/>
      <c r="L4939" s="107" t="str">
        <f>IF(COUNTA('Master Tables'!$A4939:$C4939)=0,"",IF(COUNTA('Master Tables'!$D4939:$E4939,'Master Tables'!$I4939)=3,"Yes","No"))</f>
        <v/>
      </c>
      <c r="M4939" s="107">
        <f>COUNTA('Master Tables'!$D4939:$E4939,'Master Tables'!$I4939)+IF('Master Tables'!$J4939="Yes",1,0)</f>
        <v>0</v>
      </c>
      <c r="N4939" s="108">
        <f>IF('Master Tables'!$M4939&gt;0,4,0)</f>
        <v>0</v>
      </c>
    </row>
    <row r="4940" spans="1:14">
      <c r="A4940" s="109"/>
      <c r="B4940" s="110"/>
      <c r="C4940" s="110"/>
      <c r="D4940" s="110"/>
      <c r="E4940" s="110"/>
      <c r="F4940" s="110"/>
      <c r="G4940" s="110"/>
      <c r="H4940" s="109"/>
      <c r="I4940" s="109"/>
      <c r="J4940" s="109"/>
      <c r="K4940" s="109"/>
      <c r="L4940" s="107" t="str">
        <f>IF(COUNTA('Master Tables'!$A4940:$C4940)=0,"",IF(COUNTA('Master Tables'!$D4940:$E4940,'Master Tables'!$I4940)=3,"Yes","No"))</f>
        <v/>
      </c>
      <c r="M4940" s="107">
        <f>COUNTA('Master Tables'!$D4940:$E4940,'Master Tables'!$I4940)+IF('Master Tables'!$J4940="Yes",1,0)</f>
        <v>0</v>
      </c>
      <c r="N4940" s="108">
        <f>IF('Master Tables'!$M4940&gt;0,4,0)</f>
        <v>0</v>
      </c>
    </row>
    <row r="4941" spans="1:14">
      <c r="A4941" s="109"/>
      <c r="B4941" s="110"/>
      <c r="C4941" s="110"/>
      <c r="D4941" s="110"/>
      <c r="E4941" s="110"/>
      <c r="F4941" s="110"/>
      <c r="G4941" s="110"/>
      <c r="H4941" s="109"/>
      <c r="I4941" s="109"/>
      <c r="J4941" s="109"/>
      <c r="K4941" s="109"/>
      <c r="L4941" s="107" t="str">
        <f>IF(COUNTA('Master Tables'!$A4941:$C4941)=0,"",IF(COUNTA('Master Tables'!$D4941:$E4941,'Master Tables'!$I4941)=3,"Yes","No"))</f>
        <v/>
      </c>
      <c r="M4941" s="107">
        <f>COUNTA('Master Tables'!$D4941:$E4941,'Master Tables'!$I4941)+IF('Master Tables'!$J4941="Yes",1,0)</f>
        <v>0</v>
      </c>
      <c r="N4941" s="108">
        <f>IF('Master Tables'!$M4941&gt;0,4,0)</f>
        <v>0</v>
      </c>
    </row>
    <row r="4942" spans="1:14">
      <c r="A4942" s="109"/>
      <c r="B4942" s="110"/>
      <c r="C4942" s="110"/>
      <c r="D4942" s="110"/>
      <c r="E4942" s="110"/>
      <c r="F4942" s="110"/>
      <c r="G4942" s="110"/>
      <c r="H4942" s="109"/>
      <c r="I4942" s="109"/>
      <c r="J4942" s="109"/>
      <c r="K4942" s="109"/>
      <c r="L4942" s="107" t="str">
        <f>IF(COUNTA('Master Tables'!$A4942:$C4942)=0,"",IF(COUNTA('Master Tables'!$D4942:$E4942,'Master Tables'!$I4942)=3,"Yes","No"))</f>
        <v/>
      </c>
      <c r="M4942" s="107">
        <f>COUNTA('Master Tables'!$D4942:$E4942,'Master Tables'!$I4942)+IF('Master Tables'!$J4942="Yes",1,0)</f>
        <v>0</v>
      </c>
      <c r="N4942" s="108">
        <f>IF('Master Tables'!$M4942&gt;0,4,0)</f>
        <v>0</v>
      </c>
    </row>
    <row r="4943" spans="1:14">
      <c r="A4943" s="109"/>
      <c r="B4943" s="110"/>
      <c r="C4943" s="110"/>
      <c r="D4943" s="110"/>
      <c r="E4943" s="110"/>
      <c r="F4943" s="110"/>
      <c r="G4943" s="110"/>
      <c r="H4943" s="109"/>
      <c r="I4943" s="109"/>
      <c r="J4943" s="109"/>
      <c r="K4943" s="109"/>
      <c r="L4943" s="107" t="str">
        <f>IF(COUNTA('Master Tables'!$A4943:$C4943)=0,"",IF(COUNTA('Master Tables'!$D4943:$E4943,'Master Tables'!$I4943)=3,"Yes","No"))</f>
        <v/>
      </c>
      <c r="M4943" s="107">
        <f>COUNTA('Master Tables'!$D4943:$E4943,'Master Tables'!$I4943)+IF('Master Tables'!$J4943="Yes",1,0)</f>
        <v>0</v>
      </c>
      <c r="N4943" s="108">
        <f>IF('Master Tables'!$M4943&gt;0,4,0)</f>
        <v>0</v>
      </c>
    </row>
    <row r="4944" spans="1:14">
      <c r="A4944" s="109"/>
      <c r="B4944" s="110"/>
      <c r="C4944" s="110"/>
      <c r="D4944" s="110"/>
      <c r="E4944" s="110"/>
      <c r="F4944" s="110"/>
      <c r="G4944" s="110"/>
      <c r="H4944" s="109"/>
      <c r="I4944" s="109"/>
      <c r="J4944" s="109"/>
      <c r="K4944" s="109"/>
      <c r="L4944" s="107" t="str">
        <f>IF(COUNTA('Master Tables'!$A4944:$C4944)=0,"",IF(COUNTA('Master Tables'!$D4944:$E4944,'Master Tables'!$I4944)=3,"Yes","No"))</f>
        <v/>
      </c>
      <c r="M4944" s="107">
        <f>COUNTA('Master Tables'!$D4944:$E4944,'Master Tables'!$I4944)+IF('Master Tables'!$J4944="Yes",1,0)</f>
        <v>0</v>
      </c>
      <c r="N4944" s="108">
        <f>IF('Master Tables'!$M4944&gt;0,4,0)</f>
        <v>0</v>
      </c>
    </row>
    <row r="4945" spans="1:14">
      <c r="A4945" s="109"/>
      <c r="B4945" s="110"/>
      <c r="C4945" s="110"/>
      <c r="D4945" s="110"/>
      <c r="E4945" s="110"/>
      <c r="F4945" s="110"/>
      <c r="G4945" s="110"/>
      <c r="H4945" s="109"/>
      <c r="I4945" s="109"/>
      <c r="J4945" s="109"/>
      <c r="K4945" s="109"/>
      <c r="L4945" s="107" t="str">
        <f>IF(COUNTA('Master Tables'!$A4945:$C4945)=0,"",IF(COUNTA('Master Tables'!$D4945:$E4945,'Master Tables'!$I4945)=3,"Yes","No"))</f>
        <v/>
      </c>
      <c r="M4945" s="107">
        <f>COUNTA('Master Tables'!$D4945:$E4945,'Master Tables'!$I4945)+IF('Master Tables'!$J4945="Yes",1,0)</f>
        <v>0</v>
      </c>
      <c r="N4945" s="108">
        <f>IF('Master Tables'!$M4945&gt;0,4,0)</f>
        <v>0</v>
      </c>
    </row>
    <row r="4946" spans="1:14">
      <c r="A4946" s="109"/>
      <c r="B4946" s="110"/>
      <c r="C4946" s="110"/>
      <c r="D4946" s="110"/>
      <c r="E4946" s="110"/>
      <c r="F4946" s="110"/>
      <c r="G4946" s="110"/>
      <c r="H4946" s="109"/>
      <c r="I4946" s="109"/>
      <c r="J4946" s="109"/>
      <c r="K4946" s="109"/>
      <c r="L4946" s="107" t="str">
        <f>IF(COUNTA('Master Tables'!$A4946:$C4946)=0,"",IF(COUNTA('Master Tables'!$D4946:$E4946,'Master Tables'!$I4946)=3,"Yes","No"))</f>
        <v/>
      </c>
      <c r="M4946" s="107">
        <f>COUNTA('Master Tables'!$D4946:$E4946,'Master Tables'!$I4946)+IF('Master Tables'!$J4946="Yes",1,0)</f>
        <v>0</v>
      </c>
      <c r="N4946" s="108">
        <f>IF('Master Tables'!$M4946&gt;0,4,0)</f>
        <v>0</v>
      </c>
    </row>
    <row r="4947" spans="1:14">
      <c r="A4947" s="109"/>
      <c r="B4947" s="110"/>
      <c r="C4947" s="110"/>
      <c r="D4947" s="110"/>
      <c r="E4947" s="110"/>
      <c r="F4947" s="110"/>
      <c r="G4947" s="110"/>
      <c r="H4947" s="109"/>
      <c r="I4947" s="109"/>
      <c r="J4947" s="109"/>
      <c r="K4947" s="109"/>
      <c r="L4947" s="107" t="str">
        <f>IF(COUNTA('Master Tables'!$A4947:$C4947)=0,"",IF(COUNTA('Master Tables'!$D4947:$E4947,'Master Tables'!$I4947)=3,"Yes","No"))</f>
        <v/>
      </c>
      <c r="M4947" s="107">
        <f>COUNTA('Master Tables'!$D4947:$E4947,'Master Tables'!$I4947)+IF('Master Tables'!$J4947="Yes",1,0)</f>
        <v>0</v>
      </c>
      <c r="N4947" s="108">
        <f>IF('Master Tables'!$M4947&gt;0,4,0)</f>
        <v>0</v>
      </c>
    </row>
    <row r="4948" spans="1:14">
      <c r="A4948" s="109"/>
      <c r="B4948" s="110"/>
      <c r="C4948" s="110"/>
      <c r="D4948" s="110"/>
      <c r="E4948" s="110"/>
      <c r="F4948" s="110"/>
      <c r="G4948" s="110"/>
      <c r="H4948" s="109"/>
      <c r="I4948" s="109"/>
      <c r="J4948" s="109"/>
      <c r="K4948" s="109"/>
      <c r="L4948" s="107" t="str">
        <f>IF(COUNTA('Master Tables'!$A4948:$C4948)=0,"",IF(COUNTA('Master Tables'!$D4948:$E4948,'Master Tables'!$I4948)=3,"Yes","No"))</f>
        <v/>
      </c>
      <c r="M4948" s="107">
        <f>COUNTA('Master Tables'!$D4948:$E4948,'Master Tables'!$I4948)+IF('Master Tables'!$J4948="Yes",1,0)</f>
        <v>0</v>
      </c>
      <c r="N4948" s="108">
        <f>IF('Master Tables'!$M4948&gt;0,4,0)</f>
        <v>0</v>
      </c>
    </row>
    <row r="4949" spans="1:14">
      <c r="A4949" s="109"/>
      <c r="B4949" s="110"/>
      <c r="C4949" s="110"/>
      <c r="D4949" s="110"/>
      <c r="E4949" s="110"/>
      <c r="F4949" s="110"/>
      <c r="G4949" s="110"/>
      <c r="H4949" s="109"/>
      <c r="I4949" s="109"/>
      <c r="J4949" s="109"/>
      <c r="K4949" s="109"/>
      <c r="L4949" s="107" t="str">
        <f>IF(COUNTA('Master Tables'!$A4949:$C4949)=0,"",IF(COUNTA('Master Tables'!$D4949:$E4949,'Master Tables'!$I4949)=3,"Yes","No"))</f>
        <v/>
      </c>
      <c r="M4949" s="107">
        <f>COUNTA('Master Tables'!$D4949:$E4949,'Master Tables'!$I4949)+IF('Master Tables'!$J4949="Yes",1,0)</f>
        <v>0</v>
      </c>
      <c r="N4949" s="108">
        <f>IF('Master Tables'!$M4949&gt;0,4,0)</f>
        <v>0</v>
      </c>
    </row>
    <row r="4950" spans="1:14">
      <c r="A4950" s="109"/>
      <c r="B4950" s="110"/>
      <c r="C4950" s="110"/>
      <c r="D4950" s="110"/>
      <c r="E4950" s="110"/>
      <c r="F4950" s="110"/>
      <c r="G4950" s="110"/>
      <c r="H4950" s="109"/>
      <c r="I4950" s="109"/>
      <c r="J4950" s="109"/>
      <c r="K4950" s="109"/>
      <c r="L4950" s="107" t="str">
        <f>IF(COUNTA('Master Tables'!$A4950:$C4950)=0,"",IF(COUNTA('Master Tables'!$D4950:$E4950,'Master Tables'!$I4950)=3,"Yes","No"))</f>
        <v/>
      </c>
      <c r="M4950" s="107">
        <f>COUNTA('Master Tables'!$D4950:$E4950,'Master Tables'!$I4950)+IF('Master Tables'!$J4950="Yes",1,0)</f>
        <v>0</v>
      </c>
      <c r="N4950" s="108">
        <f>IF('Master Tables'!$M4950&gt;0,4,0)</f>
        <v>0</v>
      </c>
    </row>
    <row r="4951" spans="1:14">
      <c r="A4951" s="109"/>
      <c r="B4951" s="110"/>
      <c r="C4951" s="110"/>
      <c r="D4951" s="110"/>
      <c r="E4951" s="110"/>
      <c r="F4951" s="110"/>
      <c r="G4951" s="110"/>
      <c r="H4951" s="109"/>
      <c r="I4951" s="109"/>
      <c r="J4951" s="109"/>
      <c r="K4951" s="109"/>
      <c r="L4951" s="107" t="str">
        <f>IF(COUNTA('Master Tables'!$A4951:$C4951)=0,"",IF(COUNTA('Master Tables'!$D4951:$E4951,'Master Tables'!$I4951)=3,"Yes","No"))</f>
        <v/>
      </c>
      <c r="M4951" s="107">
        <f>COUNTA('Master Tables'!$D4951:$E4951,'Master Tables'!$I4951)+IF('Master Tables'!$J4951="Yes",1,0)</f>
        <v>0</v>
      </c>
      <c r="N4951" s="108">
        <f>IF('Master Tables'!$M4951&gt;0,4,0)</f>
        <v>0</v>
      </c>
    </row>
    <row r="4952" spans="1:14">
      <c r="A4952" s="109"/>
      <c r="B4952" s="110"/>
      <c r="C4952" s="110"/>
      <c r="D4952" s="110"/>
      <c r="E4952" s="110"/>
      <c r="F4952" s="110"/>
      <c r="G4952" s="110"/>
      <c r="H4952" s="109"/>
      <c r="I4952" s="109"/>
      <c r="J4952" s="109"/>
      <c r="K4952" s="109"/>
      <c r="L4952" s="107" t="str">
        <f>IF(COUNTA('Master Tables'!$A4952:$C4952)=0,"",IF(COUNTA('Master Tables'!$D4952:$E4952,'Master Tables'!$I4952)=3,"Yes","No"))</f>
        <v/>
      </c>
      <c r="M4952" s="107">
        <f>COUNTA('Master Tables'!$D4952:$E4952,'Master Tables'!$I4952)+IF('Master Tables'!$J4952="Yes",1,0)</f>
        <v>0</v>
      </c>
      <c r="N4952" s="108">
        <f>IF('Master Tables'!$M4952&gt;0,4,0)</f>
        <v>0</v>
      </c>
    </row>
    <row r="4953" spans="1:14">
      <c r="A4953" s="109"/>
      <c r="B4953" s="110"/>
      <c r="C4953" s="110"/>
      <c r="D4953" s="110"/>
      <c r="E4953" s="110"/>
      <c r="F4953" s="110"/>
      <c r="G4953" s="110"/>
      <c r="H4953" s="109"/>
      <c r="I4953" s="109"/>
      <c r="J4953" s="109"/>
      <c r="K4953" s="109"/>
      <c r="L4953" s="107" t="str">
        <f>IF(COUNTA('Master Tables'!$A4953:$C4953)=0,"",IF(COUNTA('Master Tables'!$D4953:$E4953,'Master Tables'!$I4953)=3,"Yes","No"))</f>
        <v/>
      </c>
      <c r="M4953" s="107">
        <f>COUNTA('Master Tables'!$D4953:$E4953,'Master Tables'!$I4953)+IF('Master Tables'!$J4953="Yes",1,0)</f>
        <v>0</v>
      </c>
      <c r="N4953" s="108">
        <f>IF('Master Tables'!$M4953&gt;0,4,0)</f>
        <v>0</v>
      </c>
    </row>
    <row r="4954" spans="1:14">
      <c r="A4954" s="109"/>
      <c r="B4954" s="110"/>
      <c r="C4954" s="110"/>
      <c r="D4954" s="110"/>
      <c r="E4954" s="110"/>
      <c r="F4954" s="110"/>
      <c r="G4954" s="110"/>
      <c r="H4954" s="109"/>
      <c r="I4954" s="109"/>
      <c r="J4954" s="109"/>
      <c r="K4954" s="109"/>
      <c r="L4954" s="107" t="str">
        <f>IF(COUNTA('Master Tables'!$A4954:$C4954)=0,"",IF(COUNTA('Master Tables'!$D4954:$E4954,'Master Tables'!$I4954)=3,"Yes","No"))</f>
        <v/>
      </c>
      <c r="M4954" s="107">
        <f>COUNTA('Master Tables'!$D4954:$E4954,'Master Tables'!$I4954)+IF('Master Tables'!$J4954="Yes",1,0)</f>
        <v>0</v>
      </c>
      <c r="N4954" s="108">
        <f>IF('Master Tables'!$M4954&gt;0,4,0)</f>
        <v>0</v>
      </c>
    </row>
    <row r="4955" spans="1:14">
      <c r="A4955" s="109"/>
      <c r="B4955" s="110"/>
      <c r="C4955" s="110"/>
      <c r="D4955" s="110"/>
      <c r="E4955" s="110"/>
      <c r="F4955" s="110"/>
      <c r="G4955" s="110"/>
      <c r="H4955" s="109"/>
      <c r="I4955" s="109"/>
      <c r="J4955" s="109"/>
      <c r="K4955" s="109"/>
      <c r="L4955" s="107" t="str">
        <f>IF(COUNTA('Master Tables'!$A4955:$C4955)=0,"",IF(COUNTA('Master Tables'!$D4955:$E4955,'Master Tables'!$I4955)=3,"Yes","No"))</f>
        <v/>
      </c>
      <c r="M4955" s="107">
        <f>COUNTA('Master Tables'!$D4955:$E4955,'Master Tables'!$I4955)+IF('Master Tables'!$J4955="Yes",1,0)</f>
        <v>0</v>
      </c>
      <c r="N4955" s="108">
        <f>IF('Master Tables'!$M4955&gt;0,4,0)</f>
        <v>0</v>
      </c>
    </row>
    <row r="4956" spans="1:14">
      <c r="A4956" s="109"/>
      <c r="B4956" s="110"/>
      <c r="C4956" s="110"/>
      <c r="D4956" s="110"/>
      <c r="E4956" s="110"/>
      <c r="F4956" s="110"/>
      <c r="G4956" s="110"/>
      <c r="H4956" s="109"/>
      <c r="I4956" s="109"/>
      <c r="J4956" s="109"/>
      <c r="K4956" s="109"/>
      <c r="L4956" s="107" t="str">
        <f>IF(COUNTA('Master Tables'!$A4956:$C4956)=0,"",IF(COUNTA('Master Tables'!$D4956:$E4956,'Master Tables'!$I4956)=3,"Yes","No"))</f>
        <v/>
      </c>
      <c r="M4956" s="107">
        <f>COUNTA('Master Tables'!$D4956:$E4956,'Master Tables'!$I4956)+IF('Master Tables'!$J4956="Yes",1,0)</f>
        <v>0</v>
      </c>
      <c r="N4956" s="108">
        <f>IF('Master Tables'!$M4956&gt;0,4,0)</f>
        <v>0</v>
      </c>
    </row>
    <row r="4957" spans="1:14">
      <c r="A4957" s="109"/>
      <c r="B4957" s="110"/>
      <c r="C4957" s="110"/>
      <c r="D4957" s="110"/>
      <c r="E4957" s="110"/>
      <c r="F4957" s="110"/>
      <c r="G4957" s="110"/>
      <c r="H4957" s="109"/>
      <c r="I4957" s="109"/>
      <c r="J4957" s="109"/>
      <c r="K4957" s="109"/>
      <c r="L4957" s="107" t="str">
        <f>IF(COUNTA('Master Tables'!$A4957:$C4957)=0,"",IF(COUNTA('Master Tables'!$D4957:$E4957,'Master Tables'!$I4957)=3,"Yes","No"))</f>
        <v/>
      </c>
      <c r="M4957" s="107">
        <f>COUNTA('Master Tables'!$D4957:$E4957,'Master Tables'!$I4957)+IF('Master Tables'!$J4957="Yes",1,0)</f>
        <v>0</v>
      </c>
      <c r="N4957" s="108">
        <f>IF('Master Tables'!$M4957&gt;0,4,0)</f>
        <v>0</v>
      </c>
    </row>
    <row r="4958" spans="1:14">
      <c r="A4958" s="109"/>
      <c r="B4958" s="110"/>
      <c r="C4958" s="110"/>
      <c r="D4958" s="110"/>
      <c r="E4958" s="110"/>
      <c r="F4958" s="110"/>
      <c r="G4958" s="110"/>
      <c r="H4958" s="109"/>
      <c r="I4958" s="109"/>
      <c r="J4958" s="109"/>
      <c r="K4958" s="109"/>
      <c r="L4958" s="107" t="str">
        <f>IF(COUNTA('Master Tables'!$A4958:$C4958)=0,"",IF(COUNTA('Master Tables'!$D4958:$E4958,'Master Tables'!$I4958)=3,"Yes","No"))</f>
        <v/>
      </c>
      <c r="M4958" s="107">
        <f>COUNTA('Master Tables'!$D4958:$E4958,'Master Tables'!$I4958)+IF('Master Tables'!$J4958="Yes",1,0)</f>
        <v>0</v>
      </c>
      <c r="N4958" s="108">
        <f>IF('Master Tables'!$M4958&gt;0,4,0)</f>
        <v>0</v>
      </c>
    </row>
    <row r="4959" spans="1:14">
      <c r="A4959" s="109"/>
      <c r="B4959" s="110"/>
      <c r="C4959" s="110"/>
      <c r="D4959" s="110"/>
      <c r="E4959" s="110"/>
      <c r="F4959" s="110"/>
      <c r="G4959" s="110"/>
      <c r="H4959" s="109"/>
      <c r="I4959" s="109"/>
      <c r="J4959" s="109"/>
      <c r="K4959" s="109"/>
      <c r="L4959" s="107" t="str">
        <f>IF(COUNTA('Master Tables'!$A4959:$C4959)=0,"",IF(COUNTA('Master Tables'!$D4959:$E4959,'Master Tables'!$I4959)=3,"Yes","No"))</f>
        <v/>
      </c>
      <c r="M4959" s="107">
        <f>COUNTA('Master Tables'!$D4959:$E4959,'Master Tables'!$I4959)+IF('Master Tables'!$J4959="Yes",1,0)</f>
        <v>0</v>
      </c>
      <c r="N4959" s="108">
        <f>IF('Master Tables'!$M4959&gt;0,4,0)</f>
        <v>0</v>
      </c>
    </row>
    <row r="4960" spans="1:14">
      <c r="A4960" s="109"/>
      <c r="B4960" s="110"/>
      <c r="C4960" s="110"/>
      <c r="D4960" s="110"/>
      <c r="E4960" s="110"/>
      <c r="F4960" s="110"/>
      <c r="G4960" s="110"/>
      <c r="H4960" s="109"/>
      <c r="I4960" s="109"/>
      <c r="J4960" s="109"/>
      <c r="K4960" s="109"/>
      <c r="L4960" s="107" t="str">
        <f>IF(COUNTA('Master Tables'!$A4960:$C4960)=0,"",IF(COUNTA('Master Tables'!$D4960:$E4960,'Master Tables'!$I4960)=3,"Yes","No"))</f>
        <v/>
      </c>
      <c r="M4960" s="107">
        <f>COUNTA('Master Tables'!$D4960:$E4960,'Master Tables'!$I4960)+IF('Master Tables'!$J4960="Yes",1,0)</f>
        <v>0</v>
      </c>
      <c r="N4960" s="108">
        <f>IF('Master Tables'!$M4960&gt;0,4,0)</f>
        <v>0</v>
      </c>
    </row>
    <row r="4961" spans="1:14">
      <c r="A4961" s="109"/>
      <c r="B4961" s="110"/>
      <c r="C4961" s="110"/>
      <c r="D4961" s="110"/>
      <c r="E4961" s="110"/>
      <c r="F4961" s="110"/>
      <c r="G4961" s="110"/>
      <c r="H4961" s="109"/>
      <c r="I4961" s="109"/>
      <c r="J4961" s="109"/>
      <c r="K4961" s="109"/>
      <c r="L4961" s="107" t="str">
        <f>IF(COUNTA('Master Tables'!$A4961:$C4961)=0,"",IF(COUNTA('Master Tables'!$D4961:$E4961,'Master Tables'!$I4961)=3,"Yes","No"))</f>
        <v/>
      </c>
      <c r="M4961" s="107">
        <f>COUNTA('Master Tables'!$D4961:$E4961,'Master Tables'!$I4961)+IF('Master Tables'!$J4961="Yes",1,0)</f>
        <v>0</v>
      </c>
      <c r="N4961" s="108">
        <f>IF('Master Tables'!$M4961&gt;0,4,0)</f>
        <v>0</v>
      </c>
    </row>
    <row r="4962" spans="1:14">
      <c r="A4962" s="109"/>
      <c r="B4962" s="110"/>
      <c r="C4962" s="110"/>
      <c r="D4962" s="110"/>
      <c r="E4962" s="110"/>
      <c r="F4962" s="110"/>
      <c r="G4962" s="110"/>
      <c r="H4962" s="109"/>
      <c r="I4962" s="109"/>
      <c r="J4962" s="109"/>
      <c r="K4962" s="109"/>
      <c r="L4962" s="107" t="str">
        <f>IF(COUNTA('Master Tables'!$A4962:$C4962)=0,"",IF(COUNTA('Master Tables'!$D4962:$E4962,'Master Tables'!$I4962)=3,"Yes","No"))</f>
        <v/>
      </c>
      <c r="M4962" s="107">
        <f>COUNTA('Master Tables'!$D4962:$E4962,'Master Tables'!$I4962)+IF('Master Tables'!$J4962="Yes",1,0)</f>
        <v>0</v>
      </c>
      <c r="N4962" s="108">
        <f>IF('Master Tables'!$M4962&gt;0,4,0)</f>
        <v>0</v>
      </c>
    </row>
    <row r="4963" spans="1:14">
      <c r="A4963" s="109"/>
      <c r="B4963" s="110"/>
      <c r="C4963" s="110"/>
      <c r="D4963" s="110"/>
      <c r="E4963" s="110"/>
      <c r="F4963" s="110"/>
      <c r="G4963" s="110"/>
      <c r="H4963" s="109"/>
      <c r="I4963" s="109"/>
      <c r="J4963" s="109"/>
      <c r="K4963" s="109"/>
      <c r="L4963" s="107" t="str">
        <f>IF(COUNTA('Master Tables'!$A4963:$C4963)=0,"",IF(COUNTA('Master Tables'!$D4963:$E4963,'Master Tables'!$I4963)=3,"Yes","No"))</f>
        <v/>
      </c>
      <c r="M4963" s="107">
        <f>COUNTA('Master Tables'!$D4963:$E4963,'Master Tables'!$I4963)+IF('Master Tables'!$J4963="Yes",1,0)</f>
        <v>0</v>
      </c>
      <c r="N4963" s="108">
        <f>IF('Master Tables'!$M4963&gt;0,4,0)</f>
        <v>0</v>
      </c>
    </row>
    <row r="4964" spans="1:14">
      <c r="A4964" s="109"/>
      <c r="B4964" s="110"/>
      <c r="C4964" s="110"/>
      <c r="D4964" s="110"/>
      <c r="E4964" s="110"/>
      <c r="F4964" s="110"/>
      <c r="G4964" s="110"/>
      <c r="H4964" s="109"/>
      <c r="I4964" s="109"/>
      <c r="J4964" s="109"/>
      <c r="K4964" s="109"/>
      <c r="L4964" s="107" t="str">
        <f>IF(COUNTA('Master Tables'!$A4964:$C4964)=0,"",IF(COUNTA('Master Tables'!$D4964:$E4964,'Master Tables'!$I4964)=3,"Yes","No"))</f>
        <v/>
      </c>
      <c r="M4964" s="107">
        <f>COUNTA('Master Tables'!$D4964:$E4964,'Master Tables'!$I4964)+IF('Master Tables'!$J4964="Yes",1,0)</f>
        <v>0</v>
      </c>
      <c r="N4964" s="108">
        <f>IF('Master Tables'!$M4964&gt;0,4,0)</f>
        <v>0</v>
      </c>
    </row>
    <row r="4965" spans="1:14">
      <c r="A4965" s="109"/>
      <c r="B4965" s="110"/>
      <c r="C4965" s="110"/>
      <c r="D4965" s="110"/>
      <c r="E4965" s="110"/>
      <c r="F4965" s="110"/>
      <c r="G4965" s="110"/>
      <c r="H4965" s="109"/>
      <c r="I4965" s="109"/>
      <c r="J4965" s="109"/>
      <c r="K4965" s="109"/>
      <c r="L4965" s="107" t="str">
        <f>IF(COUNTA('Master Tables'!$A4965:$C4965)=0,"",IF(COUNTA('Master Tables'!$D4965:$E4965,'Master Tables'!$I4965)=3,"Yes","No"))</f>
        <v/>
      </c>
      <c r="M4965" s="107">
        <f>COUNTA('Master Tables'!$D4965:$E4965,'Master Tables'!$I4965)+IF('Master Tables'!$J4965="Yes",1,0)</f>
        <v>0</v>
      </c>
      <c r="N4965" s="108">
        <f>IF('Master Tables'!$M4965&gt;0,4,0)</f>
        <v>0</v>
      </c>
    </row>
    <row r="4966" spans="1:14">
      <c r="A4966" s="109"/>
      <c r="B4966" s="110"/>
      <c r="C4966" s="110"/>
      <c r="D4966" s="110"/>
      <c r="E4966" s="110"/>
      <c r="F4966" s="110"/>
      <c r="G4966" s="110"/>
      <c r="H4966" s="109"/>
      <c r="I4966" s="109"/>
      <c r="J4966" s="109"/>
      <c r="K4966" s="109"/>
      <c r="L4966" s="107" t="str">
        <f>IF(COUNTA('Master Tables'!$A4966:$C4966)=0,"",IF(COUNTA('Master Tables'!$D4966:$E4966,'Master Tables'!$I4966)=3,"Yes","No"))</f>
        <v/>
      </c>
      <c r="M4966" s="107">
        <f>COUNTA('Master Tables'!$D4966:$E4966,'Master Tables'!$I4966)+IF('Master Tables'!$J4966="Yes",1,0)</f>
        <v>0</v>
      </c>
      <c r="N4966" s="108">
        <f>IF('Master Tables'!$M4966&gt;0,4,0)</f>
        <v>0</v>
      </c>
    </row>
    <row r="4967" spans="1:14">
      <c r="A4967" s="109"/>
      <c r="B4967" s="110"/>
      <c r="C4967" s="110"/>
      <c r="D4967" s="110"/>
      <c r="E4967" s="110"/>
      <c r="F4967" s="110"/>
      <c r="G4967" s="110"/>
      <c r="H4967" s="109"/>
      <c r="I4967" s="109"/>
      <c r="J4967" s="109"/>
      <c r="K4967" s="109"/>
      <c r="L4967" s="107" t="str">
        <f>IF(COUNTA('Master Tables'!$A4967:$C4967)=0,"",IF(COUNTA('Master Tables'!$D4967:$E4967,'Master Tables'!$I4967)=3,"Yes","No"))</f>
        <v/>
      </c>
      <c r="M4967" s="107">
        <f>COUNTA('Master Tables'!$D4967:$E4967,'Master Tables'!$I4967)+IF('Master Tables'!$J4967="Yes",1,0)</f>
        <v>0</v>
      </c>
      <c r="N4967" s="108">
        <f>IF('Master Tables'!$M4967&gt;0,4,0)</f>
        <v>0</v>
      </c>
    </row>
    <row r="4968" spans="1:14">
      <c r="A4968" s="109"/>
      <c r="B4968" s="110"/>
      <c r="C4968" s="110"/>
      <c r="D4968" s="110"/>
      <c r="E4968" s="110"/>
      <c r="F4968" s="110"/>
      <c r="G4968" s="110"/>
      <c r="H4968" s="109"/>
      <c r="I4968" s="109"/>
      <c r="J4968" s="109"/>
      <c r="K4968" s="109"/>
      <c r="L4968" s="107" t="str">
        <f>IF(COUNTA('Master Tables'!$A4968:$C4968)=0,"",IF(COUNTA('Master Tables'!$D4968:$E4968,'Master Tables'!$I4968)=3,"Yes","No"))</f>
        <v/>
      </c>
      <c r="M4968" s="107">
        <f>COUNTA('Master Tables'!$D4968:$E4968,'Master Tables'!$I4968)+IF('Master Tables'!$J4968="Yes",1,0)</f>
        <v>0</v>
      </c>
      <c r="N4968" s="108">
        <f>IF('Master Tables'!$M4968&gt;0,4,0)</f>
        <v>0</v>
      </c>
    </row>
    <row r="4969" spans="1:14">
      <c r="A4969" s="109"/>
      <c r="B4969" s="110"/>
      <c r="C4969" s="110"/>
      <c r="D4969" s="110"/>
      <c r="E4969" s="110"/>
      <c r="F4969" s="110"/>
      <c r="G4969" s="110"/>
      <c r="H4969" s="109"/>
      <c r="I4969" s="109"/>
      <c r="J4969" s="109"/>
      <c r="K4969" s="109"/>
      <c r="L4969" s="107" t="str">
        <f>IF(COUNTA('Master Tables'!$A4969:$C4969)=0,"",IF(COUNTA('Master Tables'!$D4969:$E4969,'Master Tables'!$I4969)=3,"Yes","No"))</f>
        <v/>
      </c>
      <c r="M4969" s="107">
        <f>COUNTA('Master Tables'!$D4969:$E4969,'Master Tables'!$I4969)+IF('Master Tables'!$J4969="Yes",1,0)</f>
        <v>0</v>
      </c>
      <c r="N4969" s="108">
        <f>IF('Master Tables'!$M4969&gt;0,4,0)</f>
        <v>0</v>
      </c>
    </row>
    <row r="4970" spans="1:14">
      <c r="A4970" s="109"/>
      <c r="B4970" s="110"/>
      <c r="C4970" s="110"/>
      <c r="D4970" s="110"/>
      <c r="E4970" s="110"/>
      <c r="F4970" s="110"/>
      <c r="G4970" s="110"/>
      <c r="H4970" s="109"/>
      <c r="I4970" s="109"/>
      <c r="J4970" s="109"/>
      <c r="K4970" s="109"/>
      <c r="L4970" s="107" t="str">
        <f>IF(COUNTA('Master Tables'!$A4970:$C4970)=0,"",IF(COUNTA('Master Tables'!$D4970:$E4970,'Master Tables'!$I4970)=3,"Yes","No"))</f>
        <v/>
      </c>
      <c r="M4970" s="107">
        <f>COUNTA('Master Tables'!$D4970:$E4970,'Master Tables'!$I4970)+IF('Master Tables'!$J4970="Yes",1,0)</f>
        <v>0</v>
      </c>
      <c r="N4970" s="108">
        <f>IF('Master Tables'!$M4970&gt;0,4,0)</f>
        <v>0</v>
      </c>
    </row>
    <row r="4971" spans="1:14">
      <c r="A4971" s="109"/>
      <c r="B4971" s="110"/>
      <c r="C4971" s="110"/>
      <c r="D4971" s="110"/>
      <c r="E4971" s="110"/>
      <c r="F4971" s="110"/>
      <c r="G4971" s="110"/>
      <c r="H4971" s="109"/>
      <c r="I4971" s="109"/>
      <c r="J4971" s="109"/>
      <c r="K4971" s="109"/>
      <c r="L4971" s="107" t="str">
        <f>IF(COUNTA('Master Tables'!$A4971:$C4971)=0,"",IF(COUNTA('Master Tables'!$D4971:$E4971,'Master Tables'!$I4971)=3,"Yes","No"))</f>
        <v/>
      </c>
      <c r="M4971" s="107">
        <f>COUNTA('Master Tables'!$D4971:$E4971,'Master Tables'!$I4971)+IF('Master Tables'!$J4971="Yes",1,0)</f>
        <v>0</v>
      </c>
      <c r="N4971" s="108">
        <f>IF('Master Tables'!$M4971&gt;0,4,0)</f>
        <v>0</v>
      </c>
    </row>
    <row r="4972" spans="1:14">
      <c r="A4972" s="109"/>
      <c r="B4972" s="110"/>
      <c r="C4972" s="110"/>
      <c r="D4972" s="110"/>
      <c r="E4972" s="110"/>
      <c r="F4972" s="110"/>
      <c r="G4972" s="110"/>
      <c r="H4972" s="109"/>
      <c r="I4972" s="109"/>
      <c r="J4972" s="109"/>
      <c r="K4972" s="109"/>
      <c r="L4972" s="107" t="str">
        <f>IF(COUNTA('Master Tables'!$A4972:$C4972)=0,"",IF(COUNTA('Master Tables'!$D4972:$E4972,'Master Tables'!$I4972)=3,"Yes","No"))</f>
        <v/>
      </c>
      <c r="M4972" s="107">
        <f>COUNTA('Master Tables'!$D4972:$E4972,'Master Tables'!$I4972)+IF('Master Tables'!$J4972="Yes",1,0)</f>
        <v>0</v>
      </c>
      <c r="N4972" s="108">
        <f>IF('Master Tables'!$M4972&gt;0,4,0)</f>
        <v>0</v>
      </c>
    </row>
    <row r="4973" spans="1:14">
      <c r="A4973" s="109"/>
      <c r="B4973" s="110"/>
      <c r="C4973" s="110"/>
      <c r="D4973" s="110"/>
      <c r="E4973" s="110"/>
      <c r="F4973" s="110"/>
      <c r="G4973" s="110"/>
      <c r="H4973" s="109"/>
      <c r="I4973" s="109"/>
      <c r="J4973" s="109"/>
      <c r="K4973" s="109"/>
      <c r="L4973" s="107" t="str">
        <f>IF(COUNTA('Master Tables'!$A4973:$C4973)=0,"",IF(COUNTA('Master Tables'!$D4973:$E4973,'Master Tables'!$I4973)=3,"Yes","No"))</f>
        <v/>
      </c>
      <c r="M4973" s="107">
        <f>COUNTA('Master Tables'!$D4973:$E4973,'Master Tables'!$I4973)+IF('Master Tables'!$J4973="Yes",1,0)</f>
        <v>0</v>
      </c>
      <c r="N4973" s="108">
        <f>IF('Master Tables'!$M4973&gt;0,4,0)</f>
        <v>0</v>
      </c>
    </row>
    <row r="4974" spans="1:14">
      <c r="A4974" s="109"/>
      <c r="B4974" s="110"/>
      <c r="C4974" s="110"/>
      <c r="D4974" s="110"/>
      <c r="E4974" s="110"/>
      <c r="F4974" s="110"/>
      <c r="G4974" s="110"/>
      <c r="H4974" s="109"/>
      <c r="I4974" s="109"/>
      <c r="J4974" s="109"/>
      <c r="K4974" s="109"/>
      <c r="L4974" s="107" t="str">
        <f>IF(COUNTA('Master Tables'!$A4974:$C4974)=0,"",IF(COUNTA('Master Tables'!$D4974:$E4974,'Master Tables'!$I4974)=3,"Yes","No"))</f>
        <v/>
      </c>
      <c r="M4974" s="107">
        <f>COUNTA('Master Tables'!$D4974:$E4974,'Master Tables'!$I4974)+IF('Master Tables'!$J4974="Yes",1,0)</f>
        <v>0</v>
      </c>
      <c r="N4974" s="108">
        <f>IF('Master Tables'!$M4974&gt;0,4,0)</f>
        <v>0</v>
      </c>
    </row>
    <row r="4975" spans="1:14">
      <c r="A4975" s="109"/>
      <c r="B4975" s="110"/>
      <c r="C4975" s="110"/>
      <c r="D4975" s="110"/>
      <c r="E4975" s="110"/>
      <c r="F4975" s="110"/>
      <c r="G4975" s="110"/>
      <c r="H4975" s="109"/>
      <c r="I4975" s="109"/>
      <c r="J4975" s="109"/>
      <c r="K4975" s="109"/>
      <c r="L4975" s="107" t="str">
        <f>IF(COUNTA('Master Tables'!$A4975:$C4975)=0,"",IF(COUNTA('Master Tables'!$D4975:$E4975,'Master Tables'!$I4975)=3,"Yes","No"))</f>
        <v/>
      </c>
      <c r="M4975" s="107">
        <f>COUNTA('Master Tables'!$D4975:$E4975,'Master Tables'!$I4975)+IF('Master Tables'!$J4975="Yes",1,0)</f>
        <v>0</v>
      </c>
      <c r="N4975" s="108">
        <f>IF('Master Tables'!$M4975&gt;0,4,0)</f>
        <v>0</v>
      </c>
    </row>
    <row r="4976" spans="1:14">
      <c r="A4976" s="109"/>
      <c r="B4976" s="110"/>
      <c r="C4976" s="110"/>
      <c r="D4976" s="110"/>
      <c r="E4976" s="110"/>
      <c r="F4976" s="110"/>
      <c r="G4976" s="110"/>
      <c r="H4976" s="109"/>
      <c r="I4976" s="109"/>
      <c r="J4976" s="109"/>
      <c r="K4976" s="109"/>
      <c r="L4976" s="107" t="str">
        <f>IF(COUNTA('Master Tables'!$A4976:$C4976)=0,"",IF(COUNTA('Master Tables'!$D4976:$E4976,'Master Tables'!$I4976)=3,"Yes","No"))</f>
        <v/>
      </c>
      <c r="M4976" s="107">
        <f>COUNTA('Master Tables'!$D4976:$E4976,'Master Tables'!$I4976)+IF('Master Tables'!$J4976="Yes",1,0)</f>
        <v>0</v>
      </c>
      <c r="N4976" s="108">
        <f>IF('Master Tables'!$M4976&gt;0,4,0)</f>
        <v>0</v>
      </c>
    </row>
    <row r="4977" spans="1:14">
      <c r="A4977" s="109"/>
      <c r="B4977" s="110"/>
      <c r="C4977" s="110"/>
      <c r="D4977" s="110"/>
      <c r="E4977" s="110"/>
      <c r="F4977" s="110"/>
      <c r="G4977" s="110"/>
      <c r="H4977" s="109"/>
      <c r="I4977" s="109"/>
      <c r="J4977" s="109"/>
      <c r="K4977" s="109"/>
      <c r="L4977" s="107" t="str">
        <f>IF(COUNTA('Master Tables'!$A4977:$C4977)=0,"",IF(COUNTA('Master Tables'!$D4977:$E4977,'Master Tables'!$I4977)=3,"Yes","No"))</f>
        <v/>
      </c>
      <c r="M4977" s="107">
        <f>COUNTA('Master Tables'!$D4977:$E4977,'Master Tables'!$I4977)+IF('Master Tables'!$J4977="Yes",1,0)</f>
        <v>0</v>
      </c>
      <c r="N4977" s="108">
        <f>IF('Master Tables'!$M4977&gt;0,4,0)</f>
        <v>0</v>
      </c>
    </row>
    <row r="4978" spans="1:14">
      <c r="A4978" s="109"/>
      <c r="B4978" s="110"/>
      <c r="C4978" s="110"/>
      <c r="D4978" s="110"/>
      <c r="E4978" s="110"/>
      <c r="F4978" s="110"/>
      <c r="G4978" s="110"/>
      <c r="H4978" s="109"/>
      <c r="I4978" s="109"/>
      <c r="J4978" s="109"/>
      <c r="K4978" s="109"/>
      <c r="L4978" s="107" t="str">
        <f>IF(COUNTA('Master Tables'!$A4978:$C4978)=0,"",IF(COUNTA('Master Tables'!$D4978:$E4978,'Master Tables'!$I4978)=3,"Yes","No"))</f>
        <v/>
      </c>
      <c r="M4978" s="107">
        <f>COUNTA('Master Tables'!$D4978:$E4978,'Master Tables'!$I4978)+IF('Master Tables'!$J4978="Yes",1,0)</f>
        <v>0</v>
      </c>
      <c r="N4978" s="108">
        <f>IF('Master Tables'!$M4978&gt;0,4,0)</f>
        <v>0</v>
      </c>
    </row>
    <row r="4979" spans="1:14">
      <c r="A4979" s="109"/>
      <c r="B4979" s="110"/>
      <c r="C4979" s="110"/>
      <c r="D4979" s="110"/>
      <c r="E4979" s="110"/>
      <c r="F4979" s="110"/>
      <c r="G4979" s="110"/>
      <c r="H4979" s="109"/>
      <c r="I4979" s="109"/>
      <c r="J4979" s="109"/>
      <c r="K4979" s="109"/>
      <c r="L4979" s="107" t="str">
        <f>IF(COUNTA('Master Tables'!$A4979:$C4979)=0,"",IF(COUNTA('Master Tables'!$D4979:$E4979,'Master Tables'!$I4979)=3,"Yes","No"))</f>
        <v/>
      </c>
      <c r="M4979" s="107">
        <f>COUNTA('Master Tables'!$D4979:$E4979,'Master Tables'!$I4979)+IF('Master Tables'!$J4979="Yes",1,0)</f>
        <v>0</v>
      </c>
      <c r="N4979" s="108">
        <f>IF('Master Tables'!$M4979&gt;0,4,0)</f>
        <v>0</v>
      </c>
    </row>
    <row r="4980" spans="1:14">
      <c r="A4980" s="109"/>
      <c r="B4980" s="110"/>
      <c r="C4980" s="110"/>
      <c r="D4980" s="110"/>
      <c r="E4980" s="110"/>
      <c r="F4980" s="110"/>
      <c r="G4980" s="110"/>
      <c r="H4980" s="109"/>
      <c r="I4980" s="109"/>
      <c r="J4980" s="109"/>
      <c r="K4980" s="109"/>
      <c r="L4980" s="107" t="str">
        <f>IF(COUNTA('Master Tables'!$A4980:$C4980)=0,"",IF(COUNTA('Master Tables'!$D4980:$E4980,'Master Tables'!$I4980)=3,"Yes","No"))</f>
        <v/>
      </c>
      <c r="M4980" s="107">
        <f>COUNTA('Master Tables'!$D4980:$E4980,'Master Tables'!$I4980)+IF('Master Tables'!$J4980="Yes",1,0)</f>
        <v>0</v>
      </c>
      <c r="N4980" s="108">
        <f>IF('Master Tables'!$M4980&gt;0,4,0)</f>
        <v>0</v>
      </c>
    </row>
    <row r="4981" spans="1:14">
      <c r="A4981" s="109"/>
      <c r="B4981" s="110"/>
      <c r="C4981" s="110"/>
      <c r="D4981" s="110"/>
      <c r="E4981" s="110"/>
      <c r="F4981" s="110"/>
      <c r="G4981" s="110"/>
      <c r="H4981" s="109"/>
      <c r="I4981" s="109"/>
      <c r="J4981" s="109"/>
      <c r="K4981" s="109"/>
      <c r="L4981" s="107" t="str">
        <f>IF(COUNTA('Master Tables'!$A4981:$C4981)=0,"",IF(COUNTA('Master Tables'!$D4981:$E4981,'Master Tables'!$I4981)=3,"Yes","No"))</f>
        <v/>
      </c>
      <c r="M4981" s="107">
        <f>COUNTA('Master Tables'!$D4981:$E4981,'Master Tables'!$I4981)+IF('Master Tables'!$J4981="Yes",1,0)</f>
        <v>0</v>
      </c>
      <c r="N4981" s="108">
        <f>IF('Master Tables'!$M4981&gt;0,4,0)</f>
        <v>0</v>
      </c>
    </row>
    <row r="4982" spans="1:14">
      <c r="A4982" s="109"/>
      <c r="B4982" s="110"/>
      <c r="C4982" s="110"/>
      <c r="D4982" s="110"/>
      <c r="E4982" s="110"/>
      <c r="F4982" s="110"/>
      <c r="G4982" s="110"/>
      <c r="H4982" s="109"/>
      <c r="I4982" s="109"/>
      <c r="J4982" s="109"/>
      <c r="K4982" s="109"/>
      <c r="L4982" s="107" t="str">
        <f>IF(COUNTA('Master Tables'!$A4982:$C4982)=0,"",IF(COUNTA('Master Tables'!$D4982:$E4982,'Master Tables'!$I4982)=3,"Yes","No"))</f>
        <v/>
      </c>
      <c r="M4982" s="107">
        <f>COUNTA('Master Tables'!$D4982:$E4982,'Master Tables'!$I4982)+IF('Master Tables'!$J4982="Yes",1,0)</f>
        <v>0</v>
      </c>
      <c r="N4982" s="108">
        <f>IF('Master Tables'!$M4982&gt;0,4,0)</f>
        <v>0</v>
      </c>
    </row>
    <row r="4983" spans="1:14">
      <c r="A4983" s="109"/>
      <c r="B4983" s="110"/>
      <c r="C4983" s="110"/>
      <c r="D4983" s="110"/>
      <c r="E4983" s="110"/>
      <c r="F4983" s="110"/>
      <c r="G4983" s="110"/>
      <c r="H4983" s="109"/>
      <c r="I4983" s="109"/>
      <c r="J4983" s="109"/>
      <c r="K4983" s="109"/>
      <c r="L4983" s="107" t="str">
        <f>IF(COUNTA('Master Tables'!$A4983:$C4983)=0,"",IF(COUNTA('Master Tables'!$D4983:$E4983,'Master Tables'!$I4983)=3,"Yes","No"))</f>
        <v/>
      </c>
      <c r="M4983" s="107">
        <f>COUNTA('Master Tables'!$D4983:$E4983,'Master Tables'!$I4983)+IF('Master Tables'!$J4983="Yes",1,0)</f>
        <v>0</v>
      </c>
      <c r="N4983" s="108">
        <f>IF('Master Tables'!$M4983&gt;0,4,0)</f>
        <v>0</v>
      </c>
    </row>
    <row r="4984" spans="1:14">
      <c r="A4984" s="109"/>
      <c r="B4984" s="110"/>
      <c r="C4984" s="110"/>
      <c r="D4984" s="110"/>
      <c r="E4984" s="110"/>
      <c r="F4984" s="110"/>
      <c r="G4984" s="110"/>
      <c r="H4984" s="109"/>
      <c r="I4984" s="109"/>
      <c r="J4984" s="109"/>
      <c r="K4984" s="109"/>
      <c r="L4984" s="107" t="str">
        <f>IF(COUNTA('Master Tables'!$A4984:$C4984)=0,"",IF(COUNTA('Master Tables'!$D4984:$E4984,'Master Tables'!$I4984)=3,"Yes","No"))</f>
        <v/>
      </c>
      <c r="M4984" s="107">
        <f>COUNTA('Master Tables'!$D4984:$E4984,'Master Tables'!$I4984)+IF('Master Tables'!$J4984="Yes",1,0)</f>
        <v>0</v>
      </c>
      <c r="N4984" s="108">
        <f>IF('Master Tables'!$M4984&gt;0,4,0)</f>
        <v>0</v>
      </c>
    </row>
    <row r="4985" spans="1:14">
      <c r="A4985" s="109"/>
      <c r="B4985" s="110"/>
      <c r="C4985" s="110"/>
      <c r="D4985" s="110"/>
      <c r="E4985" s="110"/>
      <c r="F4985" s="110"/>
      <c r="G4985" s="110"/>
      <c r="H4985" s="109"/>
      <c r="I4985" s="109"/>
      <c r="J4985" s="109"/>
      <c r="K4985" s="109"/>
      <c r="L4985" s="107" t="str">
        <f>IF(COUNTA('Master Tables'!$A4985:$C4985)=0,"",IF(COUNTA('Master Tables'!$D4985:$E4985,'Master Tables'!$I4985)=3,"Yes","No"))</f>
        <v/>
      </c>
      <c r="M4985" s="107">
        <f>COUNTA('Master Tables'!$D4985:$E4985,'Master Tables'!$I4985)+IF('Master Tables'!$J4985="Yes",1,0)</f>
        <v>0</v>
      </c>
      <c r="N4985" s="108">
        <f>IF('Master Tables'!$M4985&gt;0,4,0)</f>
        <v>0</v>
      </c>
    </row>
    <row r="4986" spans="1:14">
      <c r="A4986" s="109"/>
      <c r="B4986" s="110"/>
      <c r="C4986" s="110"/>
      <c r="D4986" s="110"/>
      <c r="E4986" s="110"/>
      <c r="F4986" s="110"/>
      <c r="G4986" s="110"/>
      <c r="H4986" s="109"/>
      <c r="I4986" s="109"/>
      <c r="J4986" s="109"/>
      <c r="K4986" s="109"/>
      <c r="L4986" s="107" t="str">
        <f>IF(COUNTA('Master Tables'!$A4986:$C4986)=0,"",IF(COUNTA('Master Tables'!$D4986:$E4986,'Master Tables'!$I4986)=3,"Yes","No"))</f>
        <v/>
      </c>
      <c r="M4986" s="107">
        <f>COUNTA('Master Tables'!$D4986:$E4986,'Master Tables'!$I4986)+IF('Master Tables'!$J4986="Yes",1,0)</f>
        <v>0</v>
      </c>
      <c r="N4986" s="108">
        <f>IF('Master Tables'!$M4986&gt;0,4,0)</f>
        <v>0</v>
      </c>
    </row>
    <row r="4987" spans="1:14">
      <c r="A4987" s="109"/>
      <c r="B4987" s="110"/>
      <c r="C4987" s="110"/>
      <c r="D4987" s="110"/>
      <c r="E4987" s="110"/>
      <c r="F4987" s="110"/>
      <c r="G4987" s="110"/>
      <c r="H4987" s="109"/>
      <c r="I4987" s="109"/>
      <c r="J4987" s="109"/>
      <c r="K4987" s="109"/>
      <c r="L4987" s="107" t="str">
        <f>IF(COUNTA('Master Tables'!$A4987:$C4987)=0,"",IF(COUNTA('Master Tables'!$D4987:$E4987,'Master Tables'!$I4987)=3,"Yes","No"))</f>
        <v/>
      </c>
      <c r="M4987" s="107">
        <f>COUNTA('Master Tables'!$D4987:$E4987,'Master Tables'!$I4987)+IF('Master Tables'!$J4987="Yes",1,0)</f>
        <v>0</v>
      </c>
      <c r="N4987" s="108">
        <f>IF('Master Tables'!$M4987&gt;0,4,0)</f>
        <v>0</v>
      </c>
    </row>
    <row r="4988" spans="1:14">
      <c r="A4988" s="109"/>
      <c r="B4988" s="110"/>
      <c r="C4988" s="110"/>
      <c r="D4988" s="110"/>
      <c r="E4988" s="110"/>
      <c r="F4988" s="110"/>
      <c r="G4988" s="110"/>
      <c r="H4988" s="109"/>
      <c r="I4988" s="109"/>
      <c r="J4988" s="109"/>
      <c r="K4988" s="109"/>
      <c r="L4988" s="107" t="str">
        <f>IF(COUNTA('Master Tables'!$A4988:$C4988)=0,"",IF(COUNTA('Master Tables'!$D4988:$E4988,'Master Tables'!$I4988)=3,"Yes","No"))</f>
        <v/>
      </c>
      <c r="M4988" s="107">
        <f>COUNTA('Master Tables'!$D4988:$E4988,'Master Tables'!$I4988)+IF('Master Tables'!$J4988="Yes",1,0)</f>
        <v>0</v>
      </c>
      <c r="N4988" s="108">
        <f>IF('Master Tables'!$M4988&gt;0,4,0)</f>
        <v>0</v>
      </c>
    </row>
    <row r="4989" spans="1:14">
      <c r="A4989" s="109"/>
      <c r="B4989" s="110"/>
      <c r="C4989" s="110"/>
      <c r="D4989" s="110"/>
      <c r="E4989" s="110"/>
      <c r="F4989" s="110"/>
      <c r="G4989" s="110"/>
      <c r="H4989" s="109"/>
      <c r="I4989" s="109"/>
      <c r="J4989" s="109"/>
      <c r="K4989" s="109"/>
      <c r="L4989" s="107" t="str">
        <f>IF(COUNTA('Master Tables'!$A4989:$C4989)=0,"",IF(COUNTA('Master Tables'!$D4989:$E4989,'Master Tables'!$I4989)=3,"Yes","No"))</f>
        <v/>
      </c>
      <c r="M4989" s="107">
        <f>COUNTA('Master Tables'!$D4989:$E4989,'Master Tables'!$I4989)+IF('Master Tables'!$J4989="Yes",1,0)</f>
        <v>0</v>
      </c>
      <c r="N4989" s="108">
        <f>IF('Master Tables'!$M4989&gt;0,4,0)</f>
        <v>0</v>
      </c>
    </row>
    <row r="4990" spans="1:14">
      <c r="A4990" s="109"/>
      <c r="B4990" s="110"/>
      <c r="C4990" s="110"/>
      <c r="D4990" s="110"/>
      <c r="E4990" s="110"/>
      <c r="F4990" s="110"/>
      <c r="G4990" s="110"/>
      <c r="H4990" s="109"/>
      <c r="I4990" s="109"/>
      <c r="J4990" s="109"/>
      <c r="K4990" s="109"/>
      <c r="L4990" s="107" t="str">
        <f>IF(COUNTA('Master Tables'!$A4990:$C4990)=0,"",IF(COUNTA('Master Tables'!$D4990:$E4990,'Master Tables'!$I4990)=3,"Yes","No"))</f>
        <v/>
      </c>
      <c r="M4990" s="107">
        <f>COUNTA('Master Tables'!$D4990:$E4990,'Master Tables'!$I4990)+IF('Master Tables'!$J4990="Yes",1,0)</f>
        <v>0</v>
      </c>
      <c r="N4990" s="108">
        <f>IF('Master Tables'!$M4990&gt;0,4,0)</f>
        <v>0</v>
      </c>
    </row>
    <row r="4991" spans="1:14">
      <c r="A4991" s="109"/>
      <c r="B4991" s="110"/>
      <c r="C4991" s="110"/>
      <c r="D4991" s="110"/>
      <c r="E4991" s="110"/>
      <c r="F4991" s="110"/>
      <c r="G4991" s="110"/>
      <c r="H4991" s="109"/>
      <c r="I4991" s="109"/>
      <c r="J4991" s="109"/>
      <c r="K4991" s="109"/>
      <c r="L4991" s="107" t="str">
        <f>IF(COUNTA('Master Tables'!$A4991:$C4991)=0,"",IF(COUNTA('Master Tables'!$D4991:$E4991,'Master Tables'!$I4991)=3,"Yes","No"))</f>
        <v/>
      </c>
      <c r="M4991" s="107">
        <f>COUNTA('Master Tables'!$D4991:$E4991,'Master Tables'!$I4991)+IF('Master Tables'!$J4991="Yes",1,0)</f>
        <v>0</v>
      </c>
      <c r="N4991" s="108">
        <f>IF('Master Tables'!$M4991&gt;0,4,0)</f>
        <v>0</v>
      </c>
    </row>
    <row r="4992" spans="1:14">
      <c r="A4992" s="109"/>
      <c r="B4992" s="110"/>
      <c r="C4992" s="110"/>
      <c r="D4992" s="110"/>
      <c r="E4992" s="110"/>
      <c r="F4992" s="110"/>
      <c r="G4992" s="110"/>
      <c r="H4992" s="109"/>
      <c r="I4992" s="109"/>
      <c r="J4992" s="109"/>
      <c r="K4992" s="109"/>
      <c r="L4992" s="107" t="str">
        <f>IF(COUNTA('Master Tables'!$A4992:$C4992)=0,"",IF(COUNTA('Master Tables'!$D4992:$E4992,'Master Tables'!$I4992)=3,"Yes","No"))</f>
        <v/>
      </c>
      <c r="M4992" s="107">
        <f>COUNTA('Master Tables'!$D4992:$E4992,'Master Tables'!$I4992)+IF('Master Tables'!$J4992="Yes",1,0)</f>
        <v>0</v>
      </c>
      <c r="N4992" s="108">
        <f>IF('Master Tables'!$M4992&gt;0,4,0)</f>
        <v>0</v>
      </c>
    </row>
    <row r="4993" spans="1:14">
      <c r="A4993" s="109"/>
      <c r="B4993" s="110"/>
      <c r="C4993" s="110"/>
      <c r="D4993" s="110"/>
      <c r="E4993" s="110"/>
      <c r="F4993" s="110"/>
      <c r="G4993" s="110"/>
      <c r="H4993" s="109"/>
      <c r="I4993" s="109"/>
      <c r="J4993" s="109"/>
      <c r="K4993" s="109"/>
      <c r="L4993" s="107" t="str">
        <f>IF(COUNTA('Master Tables'!$A4993:$C4993)=0,"",IF(COUNTA('Master Tables'!$D4993:$E4993,'Master Tables'!$I4993)=3,"Yes","No"))</f>
        <v/>
      </c>
      <c r="M4993" s="107">
        <f>COUNTA('Master Tables'!$D4993:$E4993,'Master Tables'!$I4993)+IF('Master Tables'!$J4993="Yes",1,0)</f>
        <v>0</v>
      </c>
      <c r="N4993" s="108">
        <f>IF('Master Tables'!$M4993&gt;0,4,0)</f>
        <v>0</v>
      </c>
    </row>
    <row r="4994" spans="1:14">
      <c r="A4994" s="109"/>
      <c r="B4994" s="110"/>
      <c r="C4994" s="110"/>
      <c r="D4994" s="110"/>
      <c r="E4994" s="110"/>
      <c r="F4994" s="110"/>
      <c r="G4994" s="110"/>
      <c r="H4994" s="109"/>
      <c r="I4994" s="109"/>
      <c r="J4994" s="109"/>
      <c r="K4994" s="109"/>
      <c r="L4994" s="107" t="str">
        <f>IF(COUNTA('Master Tables'!$A4994:$C4994)=0,"",IF(COUNTA('Master Tables'!$D4994:$E4994,'Master Tables'!$I4994)=3,"Yes","No"))</f>
        <v/>
      </c>
      <c r="M4994" s="107">
        <f>COUNTA('Master Tables'!$D4994:$E4994,'Master Tables'!$I4994)+IF('Master Tables'!$J4994="Yes",1,0)</f>
        <v>0</v>
      </c>
      <c r="N4994" s="108">
        <f>IF('Master Tables'!$M4994&gt;0,4,0)</f>
        <v>0</v>
      </c>
    </row>
    <row r="4995" spans="1:14">
      <c r="A4995" s="109"/>
      <c r="B4995" s="110"/>
      <c r="C4995" s="110"/>
      <c r="D4995" s="110"/>
      <c r="E4995" s="110"/>
      <c r="F4995" s="110"/>
      <c r="G4995" s="110"/>
      <c r="H4995" s="109"/>
      <c r="I4995" s="109"/>
      <c r="J4995" s="109"/>
      <c r="K4995" s="109"/>
      <c r="L4995" s="107" t="str">
        <f>IF(COUNTA('Master Tables'!$A4995:$C4995)=0,"",IF(COUNTA('Master Tables'!$D4995:$E4995,'Master Tables'!$I4995)=3,"Yes","No"))</f>
        <v/>
      </c>
      <c r="M4995" s="107">
        <f>COUNTA('Master Tables'!$D4995:$E4995,'Master Tables'!$I4995)+IF('Master Tables'!$J4995="Yes",1,0)</f>
        <v>0</v>
      </c>
      <c r="N4995" s="108">
        <f>IF('Master Tables'!$M4995&gt;0,4,0)</f>
        <v>0</v>
      </c>
    </row>
    <row r="4996" spans="1:14">
      <c r="A4996" s="109"/>
      <c r="B4996" s="110"/>
      <c r="C4996" s="110"/>
      <c r="D4996" s="110"/>
      <c r="E4996" s="110"/>
      <c r="F4996" s="110"/>
      <c r="G4996" s="110"/>
      <c r="H4996" s="109"/>
      <c r="I4996" s="109"/>
      <c r="J4996" s="109"/>
      <c r="K4996" s="109"/>
      <c r="L4996" s="107" t="str">
        <f>IF(COUNTA('Master Tables'!$A4996:$C4996)=0,"",IF(COUNTA('Master Tables'!$D4996:$E4996,'Master Tables'!$I4996)=3,"Yes","No"))</f>
        <v/>
      </c>
      <c r="M4996" s="107">
        <f>COUNTA('Master Tables'!$D4996:$E4996,'Master Tables'!$I4996)+IF('Master Tables'!$J4996="Yes",1,0)</f>
        <v>0</v>
      </c>
      <c r="N4996" s="108">
        <f>IF('Master Tables'!$M4996&gt;0,4,0)</f>
        <v>0</v>
      </c>
    </row>
    <row r="4997" spans="1:14">
      <c r="A4997" s="109"/>
      <c r="B4997" s="110"/>
      <c r="C4997" s="110"/>
      <c r="D4997" s="110"/>
      <c r="E4997" s="110"/>
      <c r="F4997" s="110"/>
      <c r="G4997" s="110"/>
      <c r="H4997" s="109"/>
      <c r="I4997" s="109"/>
      <c r="J4997" s="109"/>
      <c r="K4997" s="109"/>
      <c r="L4997" s="107" t="str">
        <f>IF(COUNTA('Master Tables'!$A4997:$C4997)=0,"",IF(COUNTA('Master Tables'!$D4997:$E4997,'Master Tables'!$I4997)=3,"Yes","No"))</f>
        <v/>
      </c>
      <c r="M4997" s="107">
        <f>COUNTA('Master Tables'!$D4997:$E4997,'Master Tables'!$I4997)+IF('Master Tables'!$J4997="Yes",1,0)</f>
        <v>0</v>
      </c>
      <c r="N4997" s="108">
        <f>IF('Master Tables'!$M4997&gt;0,4,0)</f>
        <v>0</v>
      </c>
    </row>
    <row r="4998" spans="1:14">
      <c r="A4998" s="109"/>
      <c r="B4998" s="110"/>
      <c r="C4998" s="110"/>
      <c r="D4998" s="110"/>
      <c r="E4998" s="110"/>
      <c r="F4998" s="110"/>
      <c r="G4998" s="110"/>
      <c r="H4998" s="109"/>
      <c r="I4998" s="109"/>
      <c r="J4998" s="109"/>
      <c r="K4998" s="109"/>
      <c r="L4998" s="107" t="str">
        <f>IF(COUNTA('Master Tables'!$A4998:$C4998)=0,"",IF(COUNTA('Master Tables'!$D4998:$E4998,'Master Tables'!$I4998)=3,"Yes","No"))</f>
        <v/>
      </c>
      <c r="M4998" s="107">
        <f>COUNTA('Master Tables'!$D4998:$E4998,'Master Tables'!$I4998)+IF('Master Tables'!$J4998="Yes",1,0)</f>
        <v>0</v>
      </c>
      <c r="N4998" s="108">
        <f>IF('Master Tables'!$M4998&gt;0,4,0)</f>
        <v>0</v>
      </c>
    </row>
    <row r="4999" spans="1:14">
      <c r="A4999" s="109"/>
      <c r="B4999" s="110"/>
      <c r="C4999" s="110"/>
      <c r="D4999" s="110"/>
      <c r="E4999" s="110"/>
      <c r="F4999" s="110"/>
      <c r="G4999" s="110"/>
      <c r="H4999" s="109"/>
      <c r="I4999" s="109"/>
      <c r="J4999" s="109"/>
      <c r="K4999" s="109"/>
      <c r="L4999" s="107" t="str">
        <f>IF(COUNTA('Master Tables'!$A4999:$C4999)=0,"",IF(COUNTA('Master Tables'!$D4999:$E4999,'Master Tables'!$I4999)=3,"Yes","No"))</f>
        <v/>
      </c>
      <c r="M4999" s="107">
        <f>COUNTA('Master Tables'!$D4999:$E4999,'Master Tables'!$I4999)+IF('Master Tables'!$J4999="Yes",1,0)</f>
        <v>0</v>
      </c>
      <c r="N4999" s="108">
        <f>IF('Master Tables'!$M4999&gt;0,4,0)</f>
        <v>0</v>
      </c>
    </row>
    <row r="5000" spans="1:14">
      <c r="A5000" s="109"/>
      <c r="B5000" s="110"/>
      <c r="C5000" s="110"/>
      <c r="D5000" s="110"/>
      <c r="E5000" s="110"/>
      <c r="F5000" s="110"/>
      <c r="G5000" s="110"/>
      <c r="H5000" s="109"/>
      <c r="I5000" s="109"/>
      <c r="J5000" s="109"/>
      <c r="K5000" s="109"/>
      <c r="L5000" s="107" t="str">
        <f>IF(COUNTA('Master Tables'!$A5000:$C5000)=0,"",IF(COUNTA('Master Tables'!$D5000:$E5000,'Master Tables'!$I5000)=3,"Yes","No"))</f>
        <v/>
      </c>
      <c r="M5000" s="107">
        <f>COUNTA('Master Tables'!$D5000:$E5000,'Master Tables'!$I5000)+IF('Master Tables'!$J5000="Yes",1,0)</f>
        <v>0</v>
      </c>
      <c r="N5000" s="108">
        <f>IF('Master Tables'!$M5000&gt;0,4,0)</f>
        <v>0</v>
      </c>
    </row>
    <row r="5001" spans="1:14">
      <c r="A5001" s="109"/>
      <c r="B5001" s="110"/>
      <c r="C5001" s="110"/>
      <c r="D5001" s="110"/>
      <c r="E5001" s="110"/>
      <c r="F5001" s="110"/>
      <c r="G5001" s="110"/>
      <c r="H5001" s="109"/>
      <c r="I5001" s="109"/>
      <c r="J5001" s="109"/>
      <c r="K5001" s="109"/>
      <c r="L5001" s="107" t="str">
        <f>IF(COUNTA('Master Tables'!$A5001:$C5001)=0,"",IF(COUNTA('Master Tables'!$D5001:$E5001,'Master Tables'!$I5001)=3,"Yes","No"))</f>
        <v/>
      </c>
      <c r="M5001" s="107">
        <f>COUNTA('Master Tables'!$D5001:$E5001,'Master Tables'!$I5001)+IF('Master Tables'!$J5001="Yes",1,0)</f>
        <v>0</v>
      </c>
      <c r="N5001" s="108">
        <f>IF('Master Tables'!$M5001&gt;0,4,0)</f>
        <v>0</v>
      </c>
    </row>
    <row r="5002" spans="1:14">
      <c r="A5002" s="109"/>
      <c r="B5002" s="110"/>
      <c r="C5002" s="110"/>
      <c r="D5002" s="110"/>
      <c r="E5002" s="110"/>
      <c r="F5002" s="110"/>
      <c r="G5002" s="110"/>
      <c r="H5002" s="109"/>
      <c r="I5002" s="109"/>
      <c r="J5002" s="109"/>
      <c r="K5002" s="109"/>
      <c r="L5002" s="107" t="str">
        <f>IF(COUNTA('Master Tables'!$A5002:$C5002)=0,"",IF(COUNTA('Master Tables'!$D5002:$E5002,'Master Tables'!$I5002)=3,"Yes","No"))</f>
        <v/>
      </c>
      <c r="M5002" s="107">
        <f>COUNTA('Master Tables'!$D5002:$E5002,'Master Tables'!$I5002)+IF('Master Tables'!$J5002="Yes",1,0)</f>
        <v>0</v>
      </c>
      <c r="N5002" s="108">
        <f>IF('Master Tables'!$M5002&gt;0,4,0)</f>
        <v>0</v>
      </c>
    </row>
    <row r="5003" spans="1:14">
      <c r="A5003" s="109"/>
      <c r="B5003" s="110"/>
      <c r="C5003" s="110"/>
      <c r="D5003" s="110"/>
      <c r="E5003" s="110"/>
      <c r="F5003" s="110"/>
      <c r="G5003" s="110"/>
      <c r="H5003" s="109"/>
      <c r="I5003" s="109"/>
      <c r="J5003" s="109"/>
      <c r="K5003" s="109"/>
      <c r="L5003" s="107" t="str">
        <f>IF(COUNTA('Master Tables'!$A5003:$C5003)=0,"",IF(COUNTA('Master Tables'!$D5003:$E5003,'Master Tables'!$I5003)=3,"Yes","No"))</f>
        <v/>
      </c>
      <c r="M5003" s="107">
        <f>COUNTA('Master Tables'!$D5003:$E5003,'Master Tables'!$I5003)+IF('Master Tables'!$J5003="Yes",1,0)</f>
        <v>0</v>
      </c>
      <c r="N5003" s="108">
        <f>IF('Master Tables'!$M5003&gt;0,4,0)</f>
        <v>0</v>
      </c>
    </row>
    <row r="5004" spans="1:14">
      <c r="A5004" s="109"/>
      <c r="B5004" s="110"/>
      <c r="C5004" s="110"/>
      <c r="D5004" s="110"/>
      <c r="E5004" s="110"/>
      <c r="F5004" s="110"/>
      <c r="G5004" s="110"/>
      <c r="H5004" s="109"/>
      <c r="I5004" s="109"/>
      <c r="J5004" s="109"/>
      <c r="K5004" s="109"/>
      <c r="L5004" s="107" t="str">
        <f>IF(COUNTA('Master Tables'!$A5004:$C5004)=0,"",IF(COUNTA('Master Tables'!$D5004:$E5004,'Master Tables'!$I5004)=3,"Yes","No"))</f>
        <v/>
      </c>
      <c r="M5004" s="107">
        <f>COUNTA('Master Tables'!$D5004:$E5004,'Master Tables'!$I5004)+IF('Master Tables'!$J5004="Yes",1,0)</f>
        <v>0</v>
      </c>
      <c r="N5004" s="108">
        <f>IF('Master Tables'!$M5004&gt;0,4,0)</f>
        <v>0</v>
      </c>
    </row>
    <row r="5005" spans="1:14">
      <c r="A5005" s="109"/>
      <c r="B5005" s="110"/>
      <c r="C5005" s="110"/>
      <c r="D5005" s="110"/>
      <c r="E5005" s="110"/>
      <c r="F5005" s="110"/>
      <c r="G5005" s="110"/>
      <c r="H5005" s="109"/>
      <c r="I5005" s="109"/>
      <c r="J5005" s="109"/>
      <c r="K5005" s="109"/>
      <c r="L5005" s="107" t="str">
        <f>IF(COUNTA('Master Tables'!$A5005:$C5005)=0,"",IF(COUNTA('Master Tables'!$D5005:$E5005,'Master Tables'!$I5005)=3,"Yes","No"))</f>
        <v/>
      </c>
      <c r="M5005" s="107">
        <f>COUNTA('Master Tables'!$D5005:$E5005,'Master Tables'!$I5005)+IF('Master Tables'!$J5005="Yes",1,0)</f>
        <v>0</v>
      </c>
      <c r="N5005" s="108">
        <f>IF('Master Tables'!$M5005&gt;0,4,0)</f>
        <v>0</v>
      </c>
    </row>
    <row r="5006" spans="1:14">
      <c r="A5006" s="109"/>
      <c r="B5006" s="110"/>
      <c r="C5006" s="110"/>
      <c r="D5006" s="110"/>
      <c r="E5006" s="110"/>
      <c r="F5006" s="110"/>
      <c r="G5006" s="110"/>
      <c r="H5006" s="109"/>
      <c r="I5006" s="109"/>
      <c r="J5006" s="109"/>
      <c r="K5006" s="109"/>
      <c r="L5006" s="107" t="str">
        <f>IF(COUNTA('Master Tables'!$A5006:$C5006)=0,"",IF(COUNTA('Master Tables'!$D5006:$E5006,'Master Tables'!$I5006)=3,"Yes","No"))</f>
        <v/>
      </c>
      <c r="M5006" s="107">
        <f>COUNTA('Master Tables'!$D5006:$E5006,'Master Tables'!$I5006)+IF('Master Tables'!$J5006="Yes",1,0)</f>
        <v>0</v>
      </c>
      <c r="N5006" s="108">
        <f>IF('Master Tables'!$M5006&gt;0,4,0)</f>
        <v>0</v>
      </c>
    </row>
    <row r="5007" spans="1:14">
      <c r="A5007" s="109"/>
      <c r="B5007" s="110"/>
      <c r="C5007" s="110"/>
      <c r="D5007" s="110"/>
      <c r="E5007" s="110"/>
      <c r="F5007" s="110"/>
      <c r="G5007" s="110"/>
      <c r="H5007" s="109"/>
      <c r="I5007" s="109"/>
      <c r="J5007" s="109"/>
      <c r="K5007" s="109"/>
      <c r="L5007" s="107" t="str">
        <f>IF(COUNTA('Master Tables'!$A5007:$C5007)=0,"",IF(COUNTA('Master Tables'!$D5007:$E5007,'Master Tables'!$I5007)=3,"Yes","No"))</f>
        <v/>
      </c>
      <c r="M5007" s="107">
        <f>COUNTA('Master Tables'!$D5007:$E5007,'Master Tables'!$I5007)+IF('Master Tables'!$J5007="Yes",1,0)</f>
        <v>0</v>
      </c>
      <c r="N5007" s="108">
        <f>IF('Master Tables'!$M5007&gt;0,4,0)</f>
        <v>0</v>
      </c>
    </row>
    <row r="5008" spans="1:14">
      <c r="A5008" s="109"/>
      <c r="B5008" s="110"/>
      <c r="C5008" s="110"/>
      <c r="D5008" s="110"/>
      <c r="E5008" s="110"/>
      <c r="F5008" s="110"/>
      <c r="G5008" s="110"/>
      <c r="H5008" s="109"/>
      <c r="I5008" s="109"/>
      <c r="J5008" s="109"/>
      <c r="K5008" s="109"/>
      <c r="L5008" s="107" t="str">
        <f>IF(COUNTA('Master Tables'!$A5008:$C5008)=0,"",IF(COUNTA('Master Tables'!$D5008:$E5008,'Master Tables'!$I5008)=3,"Yes","No"))</f>
        <v/>
      </c>
      <c r="M5008" s="107">
        <f>COUNTA('Master Tables'!$D5008:$E5008,'Master Tables'!$I5008)+IF('Master Tables'!$J5008="Yes",1,0)</f>
        <v>0</v>
      </c>
      <c r="N5008" s="108">
        <f>IF('Master Tables'!$M5008&gt;0,4,0)</f>
        <v>0</v>
      </c>
    </row>
    <row r="5009" spans="1:14">
      <c r="A5009" s="109"/>
      <c r="B5009" s="110"/>
      <c r="C5009" s="110"/>
      <c r="D5009" s="110"/>
      <c r="E5009" s="110"/>
      <c r="F5009" s="110"/>
      <c r="G5009" s="110"/>
      <c r="H5009" s="109"/>
      <c r="I5009" s="109"/>
      <c r="J5009" s="109"/>
      <c r="K5009" s="109"/>
      <c r="L5009" s="107" t="str">
        <f>IF(COUNTA('Master Tables'!$A5009:$C5009)=0,"",IF(COUNTA('Master Tables'!$D5009:$E5009,'Master Tables'!$I5009)=3,"Yes","No"))</f>
        <v/>
      </c>
      <c r="M5009" s="107">
        <f>COUNTA('Master Tables'!$D5009:$E5009,'Master Tables'!$I5009)+IF('Master Tables'!$J5009="Yes",1,0)</f>
        <v>0</v>
      </c>
      <c r="N5009" s="108">
        <f>IF('Master Tables'!$M5009&gt;0,4,0)</f>
        <v>0</v>
      </c>
    </row>
    <row r="5010" spans="1:14">
      <c r="A5010" s="109"/>
      <c r="B5010" s="110"/>
      <c r="C5010" s="110"/>
      <c r="D5010" s="110"/>
      <c r="E5010" s="110"/>
      <c r="F5010" s="110"/>
      <c r="G5010" s="110"/>
      <c r="H5010" s="109"/>
      <c r="I5010" s="109"/>
      <c r="J5010" s="109"/>
      <c r="K5010" s="109"/>
      <c r="L5010" s="107" t="str">
        <f>IF(COUNTA('Master Tables'!$A5010:$C5010)=0,"",IF(COUNTA('Master Tables'!$D5010:$E5010,'Master Tables'!$I5010)=3,"Yes","No"))</f>
        <v/>
      </c>
      <c r="M5010" s="107">
        <f>COUNTA('Master Tables'!$D5010:$E5010,'Master Tables'!$I5010)+IF('Master Tables'!$J5010="Yes",1,0)</f>
        <v>0</v>
      </c>
      <c r="N5010" s="108">
        <f>IF('Master Tables'!$M5010&gt;0,4,0)</f>
        <v>0</v>
      </c>
    </row>
    <row r="5011" spans="1:14">
      <c r="A5011" s="109"/>
      <c r="B5011" s="110"/>
      <c r="C5011" s="110"/>
      <c r="D5011" s="110"/>
      <c r="E5011" s="110"/>
      <c r="F5011" s="110"/>
      <c r="G5011" s="110"/>
      <c r="H5011" s="109"/>
      <c r="I5011" s="109"/>
      <c r="J5011" s="109"/>
      <c r="K5011" s="109"/>
      <c r="L5011" s="107" t="str">
        <f>IF(COUNTA('Master Tables'!$A5011:$C5011)=0,"",IF(COUNTA('Master Tables'!$D5011:$E5011,'Master Tables'!$I5011)=3,"Yes","No"))</f>
        <v/>
      </c>
      <c r="M5011" s="107">
        <f>COUNTA('Master Tables'!$D5011:$E5011,'Master Tables'!$I5011)+IF('Master Tables'!$J5011="Yes",1,0)</f>
        <v>0</v>
      </c>
      <c r="N5011" s="108">
        <f>IF('Master Tables'!$M5011&gt;0,4,0)</f>
        <v>0</v>
      </c>
    </row>
    <row r="5012" spans="1:14">
      <c r="A5012" s="109"/>
      <c r="B5012" s="110"/>
      <c r="C5012" s="110"/>
      <c r="D5012" s="110"/>
      <c r="E5012" s="110"/>
      <c r="F5012" s="110"/>
      <c r="G5012" s="110"/>
      <c r="H5012" s="109"/>
      <c r="I5012" s="109"/>
      <c r="J5012" s="109"/>
      <c r="K5012" s="109"/>
      <c r="L5012" s="107" t="str">
        <f>IF(COUNTA('Master Tables'!$A5012:$C5012)=0,"",IF(COUNTA('Master Tables'!$D5012:$E5012,'Master Tables'!$I5012)=3,"Yes","No"))</f>
        <v/>
      </c>
      <c r="M5012" s="107">
        <f>COUNTA('Master Tables'!$D5012:$E5012,'Master Tables'!$I5012)+IF('Master Tables'!$J5012="Yes",1,0)</f>
        <v>0</v>
      </c>
      <c r="N5012" s="108">
        <f>IF('Master Tables'!$M5012&gt;0,4,0)</f>
        <v>0</v>
      </c>
    </row>
    <row r="5013" spans="1:14">
      <c r="A5013" s="109"/>
      <c r="B5013" s="110"/>
      <c r="C5013" s="110"/>
      <c r="D5013" s="110"/>
      <c r="E5013" s="110"/>
      <c r="F5013" s="110"/>
      <c r="G5013" s="110"/>
      <c r="H5013" s="109"/>
      <c r="I5013" s="109"/>
      <c r="J5013" s="109"/>
      <c r="K5013" s="109"/>
      <c r="L5013" s="107" t="str">
        <f>IF(COUNTA('Master Tables'!$A5013:$C5013)=0,"",IF(COUNTA('Master Tables'!$D5013:$E5013,'Master Tables'!$I5013)=3,"Yes","No"))</f>
        <v/>
      </c>
      <c r="M5013" s="107">
        <f>COUNTA('Master Tables'!$D5013:$E5013,'Master Tables'!$I5013)+IF('Master Tables'!$J5013="Yes",1,0)</f>
        <v>0</v>
      </c>
      <c r="N5013" s="108">
        <f>IF('Master Tables'!$M5013&gt;0,4,0)</f>
        <v>0</v>
      </c>
    </row>
    <row r="5014" spans="1:14">
      <c r="A5014" s="109"/>
      <c r="B5014" s="110"/>
      <c r="C5014" s="110"/>
      <c r="D5014" s="110"/>
      <c r="E5014" s="110"/>
      <c r="F5014" s="110"/>
      <c r="G5014" s="110"/>
      <c r="H5014" s="109"/>
      <c r="I5014" s="109"/>
      <c r="J5014" s="109"/>
      <c r="K5014" s="109"/>
      <c r="L5014" s="107" t="str">
        <f>IF(COUNTA('Master Tables'!$A5014:$C5014)=0,"",IF(COUNTA('Master Tables'!$D5014:$E5014,'Master Tables'!$I5014)=3,"Yes","No"))</f>
        <v/>
      </c>
      <c r="M5014" s="107">
        <f>COUNTA('Master Tables'!$D5014:$E5014,'Master Tables'!$I5014)+IF('Master Tables'!$J5014="Yes",1,0)</f>
        <v>0</v>
      </c>
      <c r="N5014" s="108">
        <f>IF('Master Tables'!$M5014&gt;0,4,0)</f>
        <v>0</v>
      </c>
    </row>
    <row r="5015" spans="1:14">
      <c r="A5015" s="109"/>
      <c r="B5015" s="110"/>
      <c r="C5015" s="110"/>
      <c r="D5015" s="110"/>
      <c r="E5015" s="110"/>
      <c r="F5015" s="110"/>
      <c r="G5015" s="110"/>
      <c r="H5015" s="109"/>
      <c r="I5015" s="109"/>
      <c r="J5015" s="109"/>
      <c r="K5015" s="109"/>
      <c r="L5015" s="107" t="str">
        <f>IF(COUNTA('Master Tables'!$A5015:$C5015)=0,"",IF(COUNTA('Master Tables'!$D5015:$E5015,'Master Tables'!$I5015)=3,"Yes","No"))</f>
        <v/>
      </c>
      <c r="M5015" s="107">
        <f>COUNTA('Master Tables'!$D5015:$E5015,'Master Tables'!$I5015)+IF('Master Tables'!$J5015="Yes",1,0)</f>
        <v>0</v>
      </c>
      <c r="N5015" s="108">
        <f>IF('Master Tables'!$M5015&gt;0,4,0)</f>
        <v>0</v>
      </c>
    </row>
    <row r="5016" spans="1:14">
      <c r="A5016" s="109"/>
      <c r="B5016" s="110"/>
      <c r="C5016" s="110"/>
      <c r="D5016" s="110"/>
      <c r="E5016" s="110"/>
      <c r="F5016" s="110"/>
      <c r="G5016" s="110"/>
      <c r="H5016" s="109"/>
      <c r="I5016" s="109"/>
      <c r="J5016" s="109"/>
      <c r="K5016" s="109"/>
      <c r="L5016" s="107" t="str">
        <f>IF(COUNTA('Master Tables'!$A5016:$C5016)=0,"",IF(COUNTA('Master Tables'!$D5016:$E5016,'Master Tables'!$I5016)=3,"Yes","No"))</f>
        <v/>
      </c>
      <c r="M5016" s="107">
        <f>COUNTA('Master Tables'!$D5016:$E5016,'Master Tables'!$I5016)+IF('Master Tables'!$J5016="Yes",1,0)</f>
        <v>0</v>
      </c>
      <c r="N5016" s="108">
        <f>IF('Master Tables'!$M5016&gt;0,4,0)</f>
        <v>0</v>
      </c>
    </row>
    <row r="5017" spans="1:14">
      <c r="A5017" s="109"/>
      <c r="B5017" s="110"/>
      <c r="C5017" s="110"/>
      <c r="D5017" s="110"/>
      <c r="E5017" s="110"/>
      <c r="F5017" s="110"/>
      <c r="G5017" s="110"/>
      <c r="H5017" s="109"/>
      <c r="I5017" s="109"/>
      <c r="J5017" s="109"/>
      <c r="K5017" s="109"/>
      <c r="L5017" s="107" t="str">
        <f>IF(COUNTA('Master Tables'!$A5017:$C5017)=0,"",IF(COUNTA('Master Tables'!$D5017:$E5017,'Master Tables'!$I5017)=3,"Yes","No"))</f>
        <v/>
      </c>
      <c r="M5017" s="107">
        <f>COUNTA('Master Tables'!$D5017:$E5017,'Master Tables'!$I5017)+IF('Master Tables'!$J5017="Yes",1,0)</f>
        <v>0</v>
      </c>
      <c r="N5017" s="108">
        <f>IF('Master Tables'!$M5017&gt;0,4,0)</f>
        <v>0</v>
      </c>
    </row>
    <row r="5018" spans="1:14">
      <c r="A5018" s="109"/>
      <c r="B5018" s="110"/>
      <c r="C5018" s="110"/>
      <c r="D5018" s="110"/>
      <c r="E5018" s="110"/>
      <c r="F5018" s="110"/>
      <c r="G5018" s="110"/>
      <c r="H5018" s="109"/>
      <c r="I5018" s="109"/>
      <c r="J5018" s="109"/>
      <c r="K5018" s="109"/>
      <c r="L5018" s="107" t="str">
        <f>IF(COUNTA('Master Tables'!$A5018:$C5018)=0,"",IF(COUNTA('Master Tables'!$D5018:$E5018,'Master Tables'!$I5018)=3,"Yes","No"))</f>
        <v/>
      </c>
      <c r="M5018" s="107">
        <f>COUNTA('Master Tables'!$D5018:$E5018,'Master Tables'!$I5018)+IF('Master Tables'!$J5018="Yes",1,0)</f>
        <v>0</v>
      </c>
      <c r="N5018" s="108">
        <f>IF('Master Tables'!$M5018&gt;0,4,0)</f>
        <v>0</v>
      </c>
    </row>
    <row r="5019" spans="1:14">
      <c r="A5019" s="109"/>
      <c r="B5019" s="110"/>
      <c r="C5019" s="110"/>
      <c r="D5019" s="110"/>
      <c r="E5019" s="110"/>
      <c r="F5019" s="110"/>
      <c r="G5019" s="110"/>
      <c r="H5019" s="109"/>
      <c r="I5019" s="109"/>
      <c r="J5019" s="109"/>
      <c r="K5019" s="109"/>
      <c r="L5019" s="107" t="str">
        <f>IF(COUNTA('Master Tables'!$A5019:$C5019)=0,"",IF(COUNTA('Master Tables'!$D5019:$E5019,'Master Tables'!$I5019)=3,"Yes","No"))</f>
        <v/>
      </c>
      <c r="M5019" s="107">
        <f>COUNTA('Master Tables'!$D5019:$E5019,'Master Tables'!$I5019)+IF('Master Tables'!$J5019="Yes",1,0)</f>
        <v>0</v>
      </c>
      <c r="N5019" s="108">
        <f>IF('Master Tables'!$M5019&gt;0,4,0)</f>
        <v>0</v>
      </c>
    </row>
    <row r="5020" spans="1:14">
      <c r="A5020" s="109"/>
      <c r="B5020" s="110"/>
      <c r="C5020" s="110"/>
      <c r="D5020" s="110"/>
      <c r="E5020" s="110"/>
      <c r="F5020" s="110"/>
      <c r="G5020" s="110"/>
      <c r="H5020" s="109"/>
      <c r="I5020" s="109"/>
      <c r="J5020" s="109"/>
      <c r="K5020" s="109"/>
      <c r="L5020" s="107" t="str">
        <f>IF(COUNTA('Master Tables'!$A5020:$C5020)=0,"",IF(COUNTA('Master Tables'!$D5020:$E5020,'Master Tables'!$I5020)=3,"Yes","No"))</f>
        <v/>
      </c>
      <c r="M5020" s="107">
        <f>COUNTA('Master Tables'!$D5020:$E5020,'Master Tables'!$I5020)+IF('Master Tables'!$J5020="Yes",1,0)</f>
        <v>0</v>
      </c>
      <c r="N5020" s="108">
        <f>IF('Master Tables'!$M5020&gt;0,4,0)</f>
        <v>0</v>
      </c>
    </row>
    <row r="5021" spans="1:14">
      <c r="A5021" s="109"/>
      <c r="B5021" s="110"/>
      <c r="C5021" s="110"/>
      <c r="D5021" s="110"/>
      <c r="E5021" s="110"/>
      <c r="F5021" s="110"/>
      <c r="G5021" s="110"/>
      <c r="H5021" s="109"/>
      <c r="I5021" s="109"/>
      <c r="J5021" s="109"/>
      <c r="K5021" s="109"/>
      <c r="L5021" s="107" t="str">
        <f>IF(COUNTA('Master Tables'!$A5021:$C5021)=0,"",IF(COUNTA('Master Tables'!$D5021:$E5021,'Master Tables'!$I5021)=3,"Yes","No"))</f>
        <v/>
      </c>
      <c r="M5021" s="107">
        <f>COUNTA('Master Tables'!$D5021:$E5021,'Master Tables'!$I5021)+IF('Master Tables'!$J5021="Yes",1,0)</f>
        <v>0</v>
      </c>
      <c r="N5021" s="108">
        <f>IF('Master Tables'!$M5021&gt;0,4,0)</f>
        <v>0</v>
      </c>
    </row>
    <row r="5022" spans="1:14">
      <c r="A5022" s="109"/>
      <c r="B5022" s="110"/>
      <c r="C5022" s="110"/>
      <c r="D5022" s="110"/>
      <c r="E5022" s="110"/>
      <c r="F5022" s="110"/>
      <c r="G5022" s="110"/>
      <c r="H5022" s="109"/>
      <c r="I5022" s="109"/>
      <c r="J5022" s="109"/>
      <c r="K5022" s="109"/>
      <c r="L5022" s="107" t="str">
        <f>IF(COUNTA('Master Tables'!$A5022:$C5022)=0,"",IF(COUNTA('Master Tables'!$D5022:$E5022,'Master Tables'!$I5022)=3,"Yes","No"))</f>
        <v/>
      </c>
      <c r="M5022" s="107">
        <f>COUNTA('Master Tables'!$D5022:$E5022,'Master Tables'!$I5022)+IF('Master Tables'!$J5022="Yes",1,0)</f>
        <v>0</v>
      </c>
      <c r="N5022" s="108">
        <f>IF('Master Tables'!$M5022&gt;0,4,0)</f>
        <v>0</v>
      </c>
    </row>
    <row r="5023" spans="1:14">
      <c r="A5023" s="109"/>
      <c r="B5023" s="110"/>
      <c r="C5023" s="110"/>
      <c r="D5023" s="110"/>
      <c r="E5023" s="110"/>
      <c r="F5023" s="110"/>
      <c r="G5023" s="110"/>
      <c r="H5023" s="109"/>
      <c r="I5023" s="109"/>
      <c r="J5023" s="109"/>
      <c r="K5023" s="109"/>
      <c r="L5023" s="107" t="str">
        <f>IF(COUNTA('Master Tables'!$A5023:$C5023)=0,"",IF(COUNTA('Master Tables'!$D5023:$E5023,'Master Tables'!$I5023)=3,"Yes","No"))</f>
        <v/>
      </c>
      <c r="M5023" s="107">
        <f>COUNTA('Master Tables'!$D5023:$E5023,'Master Tables'!$I5023)+IF('Master Tables'!$J5023="Yes",1,0)</f>
        <v>0</v>
      </c>
      <c r="N5023" s="108">
        <f>IF('Master Tables'!$M5023&gt;0,4,0)</f>
        <v>0</v>
      </c>
    </row>
    <row r="5024" spans="1:14">
      <c r="A5024" s="109"/>
      <c r="B5024" s="110"/>
      <c r="C5024" s="110"/>
      <c r="D5024" s="110"/>
      <c r="E5024" s="110"/>
      <c r="F5024" s="110"/>
      <c r="G5024" s="110"/>
      <c r="H5024" s="109"/>
      <c r="I5024" s="109"/>
      <c r="J5024" s="109"/>
      <c r="K5024" s="109"/>
      <c r="L5024" s="107" t="str">
        <f>IF(COUNTA('Master Tables'!$A5024:$C5024)=0,"",IF(COUNTA('Master Tables'!$D5024:$E5024,'Master Tables'!$I5024)=3,"Yes","No"))</f>
        <v/>
      </c>
      <c r="M5024" s="107">
        <f>COUNTA('Master Tables'!$D5024:$E5024,'Master Tables'!$I5024)+IF('Master Tables'!$J5024="Yes",1,0)</f>
        <v>0</v>
      </c>
      <c r="N5024" s="108">
        <f>IF('Master Tables'!$M5024&gt;0,4,0)</f>
        <v>0</v>
      </c>
    </row>
    <row r="5025" spans="1:14">
      <c r="A5025" s="109"/>
      <c r="B5025" s="110"/>
      <c r="C5025" s="110"/>
      <c r="D5025" s="110"/>
      <c r="E5025" s="110"/>
      <c r="F5025" s="110"/>
      <c r="G5025" s="110"/>
      <c r="H5025" s="109"/>
      <c r="I5025" s="109"/>
      <c r="J5025" s="109"/>
      <c r="K5025" s="109"/>
      <c r="L5025" s="107" t="str">
        <f>IF(COUNTA('Master Tables'!$A5025:$C5025)=0,"",IF(COUNTA('Master Tables'!$D5025:$E5025,'Master Tables'!$I5025)=3,"Yes","No"))</f>
        <v/>
      </c>
      <c r="M5025" s="107">
        <f>COUNTA('Master Tables'!$D5025:$E5025,'Master Tables'!$I5025)+IF('Master Tables'!$J5025="Yes",1,0)</f>
        <v>0</v>
      </c>
      <c r="N5025" s="108">
        <f>IF('Master Tables'!$M5025&gt;0,4,0)</f>
        <v>0</v>
      </c>
    </row>
    <row r="5026" spans="1:14">
      <c r="A5026" s="109"/>
      <c r="B5026" s="110"/>
      <c r="C5026" s="110"/>
      <c r="D5026" s="110"/>
      <c r="E5026" s="110"/>
      <c r="F5026" s="110"/>
      <c r="G5026" s="110"/>
      <c r="H5026" s="109"/>
      <c r="I5026" s="109"/>
      <c r="J5026" s="109"/>
      <c r="K5026" s="109"/>
      <c r="L5026" s="107" t="str">
        <f>IF(COUNTA('Master Tables'!$A5026:$C5026)=0,"",IF(COUNTA('Master Tables'!$D5026:$E5026,'Master Tables'!$I5026)=3,"Yes","No"))</f>
        <v/>
      </c>
      <c r="M5026" s="107">
        <f>COUNTA('Master Tables'!$D5026:$E5026,'Master Tables'!$I5026)+IF('Master Tables'!$J5026="Yes",1,0)</f>
        <v>0</v>
      </c>
      <c r="N5026" s="108">
        <f>IF('Master Tables'!$M5026&gt;0,4,0)</f>
        <v>0</v>
      </c>
    </row>
    <row r="5027" spans="1:14">
      <c r="A5027" s="109"/>
      <c r="B5027" s="110"/>
      <c r="C5027" s="110"/>
      <c r="D5027" s="110"/>
      <c r="E5027" s="110"/>
      <c r="F5027" s="110"/>
      <c r="G5027" s="110"/>
      <c r="H5027" s="109"/>
      <c r="I5027" s="109"/>
      <c r="J5027" s="109"/>
      <c r="K5027" s="109"/>
      <c r="L5027" s="107" t="str">
        <f>IF(COUNTA('Master Tables'!$A5027:$C5027)=0,"",IF(COUNTA('Master Tables'!$D5027:$E5027,'Master Tables'!$I5027)=3,"Yes","No"))</f>
        <v/>
      </c>
      <c r="M5027" s="107">
        <f>COUNTA('Master Tables'!$D5027:$E5027,'Master Tables'!$I5027)+IF('Master Tables'!$J5027="Yes",1,0)</f>
        <v>0</v>
      </c>
      <c r="N5027" s="108">
        <f>IF('Master Tables'!$M5027&gt;0,4,0)</f>
        <v>0</v>
      </c>
    </row>
    <row r="5028" spans="1:14">
      <c r="A5028" s="109"/>
      <c r="B5028" s="110"/>
      <c r="C5028" s="110"/>
      <c r="D5028" s="110"/>
      <c r="E5028" s="110"/>
      <c r="F5028" s="110"/>
      <c r="G5028" s="110"/>
      <c r="H5028" s="109"/>
      <c r="I5028" s="109"/>
      <c r="J5028" s="109"/>
      <c r="K5028" s="109"/>
      <c r="L5028" s="107" t="str">
        <f>IF(COUNTA('Master Tables'!$A5028:$C5028)=0,"",IF(COUNTA('Master Tables'!$D5028:$E5028,'Master Tables'!$I5028)=3,"Yes","No"))</f>
        <v/>
      </c>
      <c r="M5028" s="107">
        <f>COUNTA('Master Tables'!$D5028:$E5028,'Master Tables'!$I5028)+IF('Master Tables'!$J5028="Yes",1,0)</f>
        <v>0</v>
      </c>
      <c r="N5028" s="108">
        <f>IF('Master Tables'!$M5028&gt;0,4,0)</f>
        <v>0</v>
      </c>
    </row>
    <row r="5029" spans="1:14">
      <c r="A5029" s="109"/>
      <c r="B5029" s="110"/>
      <c r="C5029" s="110"/>
      <c r="D5029" s="110"/>
      <c r="E5029" s="110"/>
      <c r="F5029" s="110"/>
      <c r="G5029" s="110"/>
      <c r="H5029" s="109"/>
      <c r="I5029" s="109"/>
      <c r="J5029" s="109"/>
      <c r="K5029" s="109"/>
      <c r="L5029" s="107" t="str">
        <f>IF(COUNTA('Master Tables'!$A5029:$C5029)=0,"",IF(COUNTA('Master Tables'!$D5029:$E5029,'Master Tables'!$I5029)=3,"Yes","No"))</f>
        <v/>
      </c>
      <c r="M5029" s="107">
        <f>COUNTA('Master Tables'!$D5029:$E5029,'Master Tables'!$I5029)+IF('Master Tables'!$J5029="Yes",1,0)</f>
        <v>0</v>
      </c>
      <c r="N5029" s="108">
        <f>IF('Master Tables'!$M5029&gt;0,4,0)</f>
        <v>0</v>
      </c>
    </row>
    <row r="5030" spans="1:14">
      <c r="A5030" s="109"/>
      <c r="B5030" s="110"/>
      <c r="C5030" s="110"/>
      <c r="D5030" s="110"/>
      <c r="E5030" s="110"/>
      <c r="F5030" s="110"/>
      <c r="G5030" s="110"/>
      <c r="H5030" s="109"/>
      <c r="I5030" s="109"/>
      <c r="J5030" s="109"/>
      <c r="K5030" s="109"/>
      <c r="L5030" s="107" t="str">
        <f>IF(COUNTA('Master Tables'!$A5030:$C5030)=0,"",IF(COUNTA('Master Tables'!$D5030:$E5030,'Master Tables'!$I5030)=3,"Yes","No"))</f>
        <v/>
      </c>
      <c r="M5030" s="107">
        <f>COUNTA('Master Tables'!$D5030:$E5030,'Master Tables'!$I5030)+IF('Master Tables'!$J5030="Yes",1,0)</f>
        <v>0</v>
      </c>
      <c r="N5030" s="108">
        <f>IF('Master Tables'!$M5030&gt;0,4,0)</f>
        <v>0</v>
      </c>
    </row>
    <row r="5031" spans="1:14">
      <c r="A5031" s="109"/>
      <c r="B5031" s="110"/>
      <c r="C5031" s="110"/>
      <c r="D5031" s="110"/>
      <c r="E5031" s="110"/>
      <c r="F5031" s="110"/>
      <c r="G5031" s="110"/>
      <c r="H5031" s="109"/>
      <c r="I5031" s="109"/>
      <c r="J5031" s="109"/>
      <c r="K5031" s="109"/>
      <c r="L5031" s="107" t="str">
        <f>IF(COUNTA('Master Tables'!$A5031:$C5031)=0,"",IF(COUNTA('Master Tables'!$D5031:$E5031,'Master Tables'!$I5031)=3,"Yes","No"))</f>
        <v/>
      </c>
      <c r="M5031" s="107">
        <f>COUNTA('Master Tables'!$D5031:$E5031,'Master Tables'!$I5031)+IF('Master Tables'!$J5031="Yes",1,0)</f>
        <v>0</v>
      </c>
      <c r="N5031" s="108">
        <f>IF('Master Tables'!$M5031&gt;0,4,0)</f>
        <v>0</v>
      </c>
    </row>
    <row r="5032" spans="1:14">
      <c r="A5032" s="109"/>
      <c r="B5032" s="110"/>
      <c r="C5032" s="110"/>
      <c r="D5032" s="110"/>
      <c r="E5032" s="110"/>
      <c r="F5032" s="110"/>
      <c r="G5032" s="110"/>
      <c r="H5032" s="109"/>
      <c r="I5032" s="109"/>
      <c r="J5032" s="109"/>
      <c r="K5032" s="109"/>
      <c r="L5032" s="107" t="str">
        <f>IF(COUNTA('Master Tables'!$A5032:$C5032)=0,"",IF(COUNTA('Master Tables'!$D5032:$E5032,'Master Tables'!$I5032)=3,"Yes","No"))</f>
        <v/>
      </c>
      <c r="M5032" s="107">
        <f>COUNTA('Master Tables'!$D5032:$E5032,'Master Tables'!$I5032)+IF('Master Tables'!$J5032="Yes",1,0)</f>
        <v>0</v>
      </c>
      <c r="N5032" s="108">
        <f>IF('Master Tables'!$M5032&gt;0,4,0)</f>
        <v>0</v>
      </c>
    </row>
    <row r="5033" spans="1:14">
      <c r="A5033" s="109"/>
      <c r="B5033" s="110"/>
      <c r="C5033" s="110"/>
      <c r="D5033" s="110"/>
      <c r="E5033" s="110"/>
      <c r="F5033" s="110"/>
      <c r="G5033" s="110"/>
      <c r="H5033" s="109"/>
      <c r="I5033" s="109"/>
      <c r="J5033" s="109"/>
      <c r="K5033" s="109"/>
      <c r="L5033" s="107" t="str">
        <f>IF(COUNTA('Master Tables'!$A5033:$C5033)=0,"",IF(COUNTA('Master Tables'!$D5033:$E5033,'Master Tables'!$I5033)=3,"Yes","No"))</f>
        <v/>
      </c>
      <c r="M5033" s="107">
        <f>COUNTA('Master Tables'!$D5033:$E5033,'Master Tables'!$I5033)+IF('Master Tables'!$J5033="Yes",1,0)</f>
        <v>0</v>
      </c>
      <c r="N5033" s="108">
        <f>IF('Master Tables'!$M5033&gt;0,4,0)</f>
        <v>0</v>
      </c>
    </row>
    <row r="5034" spans="1:14">
      <c r="A5034" s="109"/>
      <c r="B5034" s="110"/>
      <c r="C5034" s="110"/>
      <c r="D5034" s="110"/>
      <c r="E5034" s="110"/>
      <c r="F5034" s="110"/>
      <c r="G5034" s="110"/>
      <c r="H5034" s="109"/>
      <c r="I5034" s="109"/>
      <c r="J5034" s="109"/>
      <c r="K5034" s="109"/>
      <c r="L5034" s="107" t="str">
        <f>IF(COUNTA('Master Tables'!$A5034:$C5034)=0,"",IF(COUNTA('Master Tables'!$D5034:$E5034,'Master Tables'!$I5034)=3,"Yes","No"))</f>
        <v/>
      </c>
      <c r="M5034" s="107">
        <f>COUNTA('Master Tables'!$D5034:$E5034,'Master Tables'!$I5034)+IF('Master Tables'!$J5034="Yes",1,0)</f>
        <v>0</v>
      </c>
      <c r="N5034" s="108">
        <f>IF('Master Tables'!$M5034&gt;0,4,0)</f>
        <v>0</v>
      </c>
    </row>
    <row r="5035" spans="1:14">
      <c r="A5035" s="109"/>
      <c r="B5035" s="110"/>
      <c r="C5035" s="110"/>
      <c r="D5035" s="110"/>
      <c r="E5035" s="110"/>
      <c r="F5035" s="110"/>
      <c r="G5035" s="110"/>
      <c r="H5035" s="109"/>
      <c r="I5035" s="109"/>
      <c r="J5035" s="109"/>
      <c r="K5035" s="109"/>
      <c r="L5035" s="107" t="str">
        <f>IF(COUNTA('Master Tables'!$A5035:$C5035)=0,"",IF(COUNTA('Master Tables'!$D5035:$E5035,'Master Tables'!$I5035)=3,"Yes","No"))</f>
        <v/>
      </c>
      <c r="M5035" s="107">
        <f>COUNTA('Master Tables'!$D5035:$E5035,'Master Tables'!$I5035)+IF('Master Tables'!$J5035="Yes",1,0)</f>
        <v>0</v>
      </c>
      <c r="N5035" s="108">
        <f>IF('Master Tables'!$M5035&gt;0,4,0)</f>
        <v>0</v>
      </c>
    </row>
    <row r="5036" spans="1:14">
      <c r="A5036" s="109"/>
      <c r="B5036" s="110"/>
      <c r="C5036" s="110"/>
      <c r="D5036" s="110"/>
      <c r="E5036" s="110"/>
      <c r="F5036" s="110"/>
      <c r="G5036" s="110"/>
      <c r="H5036" s="109"/>
      <c r="I5036" s="109"/>
      <c r="J5036" s="109"/>
      <c r="K5036" s="109"/>
      <c r="L5036" s="107" t="str">
        <f>IF(COUNTA('Master Tables'!$A5036:$C5036)=0,"",IF(COUNTA('Master Tables'!$D5036:$E5036,'Master Tables'!$I5036)=3,"Yes","No"))</f>
        <v/>
      </c>
      <c r="M5036" s="107">
        <f>COUNTA('Master Tables'!$D5036:$E5036,'Master Tables'!$I5036)+IF('Master Tables'!$J5036="Yes",1,0)</f>
        <v>0</v>
      </c>
      <c r="N5036" s="108">
        <f>IF('Master Tables'!$M5036&gt;0,4,0)</f>
        <v>0</v>
      </c>
    </row>
    <row r="5037" spans="1:14">
      <c r="A5037" s="109"/>
      <c r="B5037" s="110"/>
      <c r="C5037" s="110"/>
      <c r="D5037" s="110"/>
      <c r="E5037" s="110"/>
      <c r="F5037" s="110"/>
      <c r="G5037" s="110"/>
      <c r="H5037" s="109"/>
      <c r="I5037" s="109"/>
      <c r="J5037" s="109"/>
      <c r="K5037" s="109"/>
      <c r="L5037" s="107" t="str">
        <f>IF(COUNTA('Master Tables'!$A5037:$C5037)=0,"",IF(COUNTA('Master Tables'!$D5037:$E5037,'Master Tables'!$I5037)=3,"Yes","No"))</f>
        <v/>
      </c>
      <c r="M5037" s="107">
        <f>COUNTA('Master Tables'!$D5037:$E5037,'Master Tables'!$I5037)+IF('Master Tables'!$J5037="Yes",1,0)</f>
        <v>0</v>
      </c>
      <c r="N5037" s="108">
        <f>IF('Master Tables'!$M5037&gt;0,4,0)</f>
        <v>0</v>
      </c>
    </row>
    <row r="5038" spans="1:14">
      <c r="A5038" s="109"/>
      <c r="B5038" s="110"/>
      <c r="C5038" s="110"/>
      <c r="D5038" s="110"/>
      <c r="E5038" s="110"/>
      <c r="F5038" s="110"/>
      <c r="G5038" s="110"/>
      <c r="H5038" s="109"/>
      <c r="I5038" s="109"/>
      <c r="J5038" s="109"/>
      <c r="K5038" s="109"/>
      <c r="L5038" s="107" t="str">
        <f>IF(COUNTA('Master Tables'!$A5038:$C5038)=0,"",IF(COUNTA('Master Tables'!$D5038:$E5038,'Master Tables'!$I5038)=3,"Yes","No"))</f>
        <v/>
      </c>
      <c r="M5038" s="107">
        <f>COUNTA('Master Tables'!$D5038:$E5038,'Master Tables'!$I5038)+IF('Master Tables'!$J5038="Yes",1,0)</f>
        <v>0</v>
      </c>
      <c r="N5038" s="108">
        <f>IF('Master Tables'!$M5038&gt;0,4,0)</f>
        <v>0</v>
      </c>
    </row>
    <row r="5039" spans="1:14">
      <c r="A5039" s="109"/>
      <c r="B5039" s="110"/>
      <c r="C5039" s="110"/>
      <c r="D5039" s="110"/>
      <c r="E5039" s="110"/>
      <c r="F5039" s="110"/>
      <c r="G5039" s="110"/>
      <c r="H5039" s="109"/>
      <c r="I5039" s="109"/>
      <c r="J5039" s="109"/>
      <c r="K5039" s="109"/>
      <c r="L5039" s="107" t="str">
        <f>IF(COUNTA('Master Tables'!$A5039:$C5039)=0,"",IF(COUNTA('Master Tables'!$D5039:$E5039,'Master Tables'!$I5039)=3,"Yes","No"))</f>
        <v/>
      </c>
      <c r="M5039" s="107">
        <f>COUNTA('Master Tables'!$D5039:$E5039,'Master Tables'!$I5039)+IF('Master Tables'!$J5039="Yes",1,0)</f>
        <v>0</v>
      </c>
      <c r="N5039" s="108">
        <f>IF('Master Tables'!$M5039&gt;0,4,0)</f>
        <v>0</v>
      </c>
    </row>
    <row r="5040" spans="1:14">
      <c r="A5040" s="109"/>
      <c r="B5040" s="110"/>
      <c r="C5040" s="110"/>
      <c r="D5040" s="110"/>
      <c r="E5040" s="110"/>
      <c r="F5040" s="110"/>
      <c r="G5040" s="110"/>
      <c r="H5040" s="109"/>
      <c r="I5040" s="109"/>
      <c r="J5040" s="109"/>
      <c r="K5040" s="109"/>
      <c r="L5040" s="107" t="str">
        <f>IF(COUNTA('Master Tables'!$A5040:$C5040)=0,"",IF(COUNTA('Master Tables'!$D5040:$E5040,'Master Tables'!$I5040)=3,"Yes","No"))</f>
        <v/>
      </c>
      <c r="M5040" s="107">
        <f>COUNTA('Master Tables'!$D5040:$E5040,'Master Tables'!$I5040)+IF('Master Tables'!$J5040="Yes",1,0)</f>
        <v>0</v>
      </c>
      <c r="N5040" s="108">
        <f>IF('Master Tables'!$M5040&gt;0,4,0)</f>
        <v>0</v>
      </c>
    </row>
    <row r="5041" spans="1:14">
      <c r="A5041" s="109"/>
      <c r="B5041" s="110"/>
      <c r="C5041" s="110"/>
      <c r="D5041" s="110"/>
      <c r="E5041" s="110"/>
      <c r="F5041" s="110"/>
      <c r="G5041" s="110"/>
      <c r="H5041" s="109"/>
      <c r="I5041" s="109"/>
      <c r="J5041" s="109"/>
      <c r="K5041" s="109"/>
      <c r="L5041" s="107" t="str">
        <f>IF(COUNTA('Master Tables'!$A5041:$C5041)=0,"",IF(COUNTA('Master Tables'!$D5041:$E5041,'Master Tables'!$I5041)=3,"Yes","No"))</f>
        <v/>
      </c>
      <c r="M5041" s="107">
        <f>COUNTA('Master Tables'!$D5041:$E5041,'Master Tables'!$I5041)+IF('Master Tables'!$J5041="Yes",1,0)</f>
        <v>0</v>
      </c>
      <c r="N5041" s="108">
        <f>IF('Master Tables'!$M5041&gt;0,4,0)</f>
        <v>0</v>
      </c>
    </row>
    <row r="5042" spans="1:14">
      <c r="A5042" s="109"/>
      <c r="B5042" s="110"/>
      <c r="C5042" s="110"/>
      <c r="D5042" s="110"/>
      <c r="E5042" s="110"/>
      <c r="F5042" s="110"/>
      <c r="G5042" s="110"/>
      <c r="H5042" s="109"/>
      <c r="I5042" s="109"/>
      <c r="J5042" s="109"/>
      <c r="K5042" s="109"/>
      <c r="L5042" s="107" t="str">
        <f>IF(COUNTA('Master Tables'!$A5042:$C5042)=0,"",IF(COUNTA('Master Tables'!$D5042:$E5042,'Master Tables'!$I5042)=3,"Yes","No"))</f>
        <v/>
      </c>
      <c r="M5042" s="107">
        <f>COUNTA('Master Tables'!$D5042:$E5042,'Master Tables'!$I5042)+IF('Master Tables'!$J5042="Yes",1,0)</f>
        <v>0</v>
      </c>
      <c r="N5042" s="108">
        <f>IF('Master Tables'!$M5042&gt;0,4,0)</f>
        <v>0</v>
      </c>
    </row>
    <row r="5043" spans="1:14">
      <c r="A5043" s="109"/>
      <c r="B5043" s="110"/>
      <c r="C5043" s="110"/>
      <c r="D5043" s="110"/>
      <c r="E5043" s="110"/>
      <c r="F5043" s="110"/>
      <c r="G5043" s="110"/>
      <c r="H5043" s="109"/>
      <c r="I5043" s="109"/>
      <c r="J5043" s="109"/>
      <c r="K5043" s="109"/>
      <c r="L5043" s="107" t="str">
        <f>IF(COUNTA('Master Tables'!$A5043:$C5043)=0,"",IF(COUNTA('Master Tables'!$D5043:$E5043,'Master Tables'!$I5043)=3,"Yes","No"))</f>
        <v/>
      </c>
      <c r="M5043" s="107">
        <f>COUNTA('Master Tables'!$D5043:$E5043,'Master Tables'!$I5043)+IF('Master Tables'!$J5043="Yes",1,0)</f>
        <v>0</v>
      </c>
      <c r="N5043" s="108">
        <f>IF('Master Tables'!$M5043&gt;0,4,0)</f>
        <v>0</v>
      </c>
    </row>
    <row r="5044" spans="1:14">
      <c r="A5044" s="109"/>
      <c r="B5044" s="110"/>
      <c r="C5044" s="110"/>
      <c r="D5044" s="110"/>
      <c r="E5044" s="110"/>
      <c r="F5044" s="110"/>
      <c r="G5044" s="110"/>
      <c r="H5044" s="109"/>
      <c r="I5044" s="109"/>
      <c r="J5044" s="109"/>
      <c r="K5044" s="109"/>
      <c r="L5044" s="107" t="str">
        <f>IF(COUNTA('Master Tables'!$A5044:$C5044)=0,"",IF(COUNTA('Master Tables'!$D5044:$E5044,'Master Tables'!$I5044)=3,"Yes","No"))</f>
        <v/>
      </c>
      <c r="M5044" s="107">
        <f>COUNTA('Master Tables'!$D5044:$E5044,'Master Tables'!$I5044)+IF('Master Tables'!$J5044="Yes",1,0)</f>
        <v>0</v>
      </c>
      <c r="N5044" s="108">
        <f>IF('Master Tables'!$M5044&gt;0,4,0)</f>
        <v>0</v>
      </c>
    </row>
    <row r="5045" spans="1:14">
      <c r="A5045" s="109"/>
      <c r="B5045" s="110"/>
      <c r="C5045" s="110"/>
      <c r="D5045" s="110"/>
      <c r="E5045" s="110"/>
      <c r="F5045" s="110"/>
      <c r="G5045" s="110"/>
      <c r="H5045" s="109"/>
      <c r="I5045" s="109"/>
      <c r="J5045" s="109"/>
      <c r="K5045" s="109"/>
      <c r="L5045" s="107" t="str">
        <f>IF(COUNTA('Master Tables'!$A5045:$C5045)=0,"",IF(COUNTA('Master Tables'!$D5045:$E5045,'Master Tables'!$I5045)=3,"Yes","No"))</f>
        <v/>
      </c>
      <c r="M5045" s="107">
        <f>COUNTA('Master Tables'!$D5045:$E5045,'Master Tables'!$I5045)+IF('Master Tables'!$J5045="Yes",1,0)</f>
        <v>0</v>
      </c>
      <c r="N5045" s="108">
        <f>IF('Master Tables'!$M5045&gt;0,4,0)</f>
        <v>0</v>
      </c>
    </row>
    <row r="5046" spans="1:14">
      <c r="A5046" s="109"/>
      <c r="B5046" s="110"/>
      <c r="C5046" s="110"/>
      <c r="D5046" s="110"/>
      <c r="E5046" s="110"/>
      <c r="F5046" s="110"/>
      <c r="G5046" s="110"/>
      <c r="H5046" s="109"/>
      <c r="I5046" s="109"/>
      <c r="J5046" s="109"/>
      <c r="K5046" s="109"/>
      <c r="L5046" s="107" t="str">
        <f>IF(COUNTA('Master Tables'!$A5046:$C5046)=0,"",IF(COUNTA('Master Tables'!$D5046:$E5046,'Master Tables'!$I5046)=3,"Yes","No"))</f>
        <v/>
      </c>
      <c r="M5046" s="107">
        <f>COUNTA('Master Tables'!$D5046:$E5046,'Master Tables'!$I5046)+IF('Master Tables'!$J5046="Yes",1,0)</f>
        <v>0</v>
      </c>
      <c r="N5046" s="108">
        <f>IF('Master Tables'!$M5046&gt;0,4,0)</f>
        <v>0</v>
      </c>
    </row>
    <row r="5047" spans="1:14">
      <c r="A5047" s="109"/>
      <c r="B5047" s="110"/>
      <c r="C5047" s="110"/>
      <c r="D5047" s="110"/>
      <c r="E5047" s="110"/>
      <c r="F5047" s="110"/>
      <c r="G5047" s="110"/>
      <c r="H5047" s="109"/>
      <c r="I5047" s="109"/>
      <c r="J5047" s="109"/>
      <c r="K5047" s="109"/>
      <c r="L5047" s="107" t="str">
        <f>IF(COUNTA('Master Tables'!$A5047:$C5047)=0,"",IF(COUNTA('Master Tables'!$D5047:$E5047,'Master Tables'!$I5047)=3,"Yes","No"))</f>
        <v/>
      </c>
      <c r="M5047" s="107">
        <f>COUNTA('Master Tables'!$D5047:$E5047,'Master Tables'!$I5047)+IF('Master Tables'!$J5047="Yes",1,0)</f>
        <v>0</v>
      </c>
      <c r="N5047" s="108">
        <f>IF('Master Tables'!$M5047&gt;0,4,0)</f>
        <v>0</v>
      </c>
    </row>
    <row r="5048" spans="1:14">
      <c r="A5048" s="109"/>
      <c r="B5048" s="110"/>
      <c r="C5048" s="110"/>
      <c r="D5048" s="110"/>
      <c r="E5048" s="110"/>
      <c r="F5048" s="110"/>
      <c r="G5048" s="110"/>
      <c r="H5048" s="109"/>
      <c r="I5048" s="109"/>
      <c r="J5048" s="109"/>
      <c r="K5048" s="109"/>
      <c r="L5048" s="107" t="str">
        <f>IF(COUNTA('Master Tables'!$A5048:$C5048)=0,"",IF(COUNTA('Master Tables'!$D5048:$E5048,'Master Tables'!$I5048)=3,"Yes","No"))</f>
        <v/>
      </c>
      <c r="M5048" s="107">
        <f>COUNTA('Master Tables'!$D5048:$E5048,'Master Tables'!$I5048)+IF('Master Tables'!$J5048="Yes",1,0)</f>
        <v>0</v>
      </c>
      <c r="N5048" s="108">
        <f>IF('Master Tables'!$M5048&gt;0,4,0)</f>
        <v>0</v>
      </c>
    </row>
    <row r="5049" spans="1:14">
      <c r="A5049" s="109"/>
      <c r="B5049" s="110"/>
      <c r="C5049" s="110"/>
      <c r="D5049" s="110"/>
      <c r="E5049" s="110"/>
      <c r="F5049" s="110"/>
      <c r="G5049" s="110"/>
      <c r="H5049" s="109"/>
      <c r="I5049" s="109"/>
      <c r="J5049" s="109"/>
      <c r="K5049" s="109"/>
      <c r="L5049" s="107" t="str">
        <f>IF(COUNTA('Master Tables'!$A5049:$C5049)=0,"",IF(COUNTA('Master Tables'!$D5049:$E5049,'Master Tables'!$I5049)=3,"Yes","No"))</f>
        <v/>
      </c>
      <c r="M5049" s="107">
        <f>COUNTA('Master Tables'!$D5049:$E5049,'Master Tables'!$I5049)+IF('Master Tables'!$J5049="Yes",1,0)</f>
        <v>0</v>
      </c>
      <c r="N5049" s="108">
        <f>IF('Master Tables'!$M5049&gt;0,4,0)</f>
        <v>0</v>
      </c>
    </row>
    <row r="5050" spans="1:14">
      <c r="A5050" s="109"/>
      <c r="B5050" s="110"/>
      <c r="C5050" s="110"/>
      <c r="D5050" s="110"/>
      <c r="E5050" s="110"/>
      <c r="F5050" s="110"/>
      <c r="G5050" s="110"/>
      <c r="H5050" s="109"/>
      <c r="I5050" s="109"/>
      <c r="J5050" s="109"/>
      <c r="K5050" s="109"/>
      <c r="L5050" s="107" t="str">
        <f>IF(COUNTA('Master Tables'!$A5050:$C5050)=0,"",IF(COUNTA('Master Tables'!$D5050:$E5050,'Master Tables'!$I5050)=3,"Yes","No"))</f>
        <v/>
      </c>
      <c r="M5050" s="107">
        <f>COUNTA('Master Tables'!$D5050:$E5050,'Master Tables'!$I5050)+IF('Master Tables'!$J5050="Yes",1,0)</f>
        <v>0</v>
      </c>
      <c r="N5050" s="108">
        <f>IF('Master Tables'!$M5050&gt;0,4,0)</f>
        <v>0</v>
      </c>
    </row>
    <row r="5051" spans="1:14">
      <c r="A5051" s="109"/>
      <c r="B5051" s="110"/>
      <c r="C5051" s="110"/>
      <c r="D5051" s="110"/>
      <c r="E5051" s="110"/>
      <c r="F5051" s="110"/>
      <c r="G5051" s="110"/>
      <c r="H5051" s="109"/>
      <c r="I5051" s="109"/>
      <c r="J5051" s="109"/>
      <c r="K5051" s="109"/>
      <c r="L5051" s="107" t="str">
        <f>IF(COUNTA('Master Tables'!$A5051:$C5051)=0,"",IF(COUNTA('Master Tables'!$D5051:$E5051,'Master Tables'!$I5051)=3,"Yes","No"))</f>
        <v/>
      </c>
      <c r="M5051" s="107">
        <f>COUNTA('Master Tables'!$D5051:$E5051,'Master Tables'!$I5051)+IF('Master Tables'!$J5051="Yes",1,0)</f>
        <v>0</v>
      </c>
      <c r="N5051" s="108">
        <f>IF('Master Tables'!$M5051&gt;0,4,0)</f>
        <v>0</v>
      </c>
    </row>
    <row r="5052" spans="1:14">
      <c r="A5052" s="109"/>
      <c r="B5052" s="110"/>
      <c r="C5052" s="110"/>
      <c r="D5052" s="110"/>
      <c r="E5052" s="110"/>
      <c r="F5052" s="110"/>
      <c r="G5052" s="110"/>
      <c r="H5052" s="109"/>
      <c r="I5052" s="109"/>
      <c r="J5052" s="109"/>
      <c r="K5052" s="109"/>
      <c r="L5052" s="107" t="str">
        <f>IF(COUNTA('Master Tables'!$A5052:$C5052)=0,"",IF(COUNTA('Master Tables'!$D5052:$E5052,'Master Tables'!$I5052)=3,"Yes","No"))</f>
        <v/>
      </c>
      <c r="M5052" s="107">
        <f>COUNTA('Master Tables'!$D5052:$E5052,'Master Tables'!$I5052)+IF('Master Tables'!$J5052="Yes",1,0)</f>
        <v>0</v>
      </c>
      <c r="N5052" s="108">
        <f>IF('Master Tables'!$M5052&gt;0,4,0)</f>
        <v>0</v>
      </c>
    </row>
    <row r="5053" spans="1:14">
      <c r="A5053" s="109"/>
      <c r="B5053" s="110"/>
      <c r="C5053" s="110"/>
      <c r="D5053" s="110"/>
      <c r="E5053" s="110"/>
      <c r="F5053" s="110"/>
      <c r="G5053" s="110"/>
      <c r="H5053" s="109"/>
      <c r="I5053" s="109"/>
      <c r="J5053" s="109"/>
      <c r="K5053" s="109"/>
      <c r="L5053" s="107" t="str">
        <f>IF(COUNTA('Master Tables'!$A5053:$C5053)=0,"",IF(COUNTA('Master Tables'!$D5053:$E5053,'Master Tables'!$I5053)=3,"Yes","No"))</f>
        <v/>
      </c>
      <c r="M5053" s="107">
        <f>COUNTA('Master Tables'!$D5053:$E5053,'Master Tables'!$I5053)+IF('Master Tables'!$J5053="Yes",1,0)</f>
        <v>0</v>
      </c>
      <c r="N5053" s="108">
        <f>IF('Master Tables'!$M5053&gt;0,4,0)</f>
        <v>0</v>
      </c>
    </row>
    <row r="5054" spans="1:14">
      <c r="A5054" s="109"/>
      <c r="B5054" s="110"/>
      <c r="C5054" s="110"/>
      <c r="D5054" s="110"/>
      <c r="E5054" s="110"/>
      <c r="F5054" s="110"/>
      <c r="G5054" s="110"/>
      <c r="H5054" s="109"/>
      <c r="I5054" s="109"/>
      <c r="J5054" s="109"/>
      <c r="K5054" s="109"/>
      <c r="L5054" s="107" t="str">
        <f>IF(COUNTA('Master Tables'!$A5054:$C5054)=0,"",IF(COUNTA('Master Tables'!$D5054:$E5054,'Master Tables'!$I5054)=3,"Yes","No"))</f>
        <v/>
      </c>
      <c r="M5054" s="107">
        <f>COUNTA('Master Tables'!$D5054:$E5054,'Master Tables'!$I5054)+IF('Master Tables'!$J5054="Yes",1,0)</f>
        <v>0</v>
      </c>
      <c r="N5054" s="108">
        <f>IF('Master Tables'!$M5054&gt;0,4,0)</f>
        <v>0</v>
      </c>
    </row>
    <row r="5055" spans="1:14">
      <c r="A5055" s="109"/>
      <c r="B5055" s="110"/>
      <c r="C5055" s="110"/>
      <c r="D5055" s="110"/>
      <c r="E5055" s="110"/>
      <c r="F5055" s="110"/>
      <c r="G5055" s="110"/>
      <c r="H5055" s="109"/>
      <c r="I5055" s="109"/>
      <c r="J5055" s="109"/>
      <c r="K5055" s="109"/>
      <c r="L5055" s="107" t="str">
        <f>IF(COUNTA('Master Tables'!$A5055:$C5055)=0,"",IF(COUNTA('Master Tables'!$D5055:$E5055,'Master Tables'!$I5055)=3,"Yes","No"))</f>
        <v/>
      </c>
      <c r="M5055" s="107">
        <f>COUNTA('Master Tables'!$D5055:$E5055,'Master Tables'!$I5055)+IF('Master Tables'!$J5055="Yes",1,0)</f>
        <v>0</v>
      </c>
      <c r="N5055" s="108">
        <f>IF('Master Tables'!$M5055&gt;0,4,0)</f>
        <v>0</v>
      </c>
    </row>
    <row r="5056" spans="1:14">
      <c r="A5056" s="109"/>
      <c r="B5056" s="110"/>
      <c r="C5056" s="110"/>
      <c r="D5056" s="110"/>
      <c r="E5056" s="110"/>
      <c r="F5056" s="110"/>
      <c r="G5056" s="110"/>
      <c r="H5056" s="109"/>
      <c r="I5056" s="109"/>
      <c r="J5056" s="109"/>
      <c r="K5056" s="109"/>
      <c r="L5056" s="107" t="str">
        <f>IF(COUNTA('Master Tables'!$A5056:$C5056)=0,"",IF(COUNTA('Master Tables'!$D5056:$E5056,'Master Tables'!$I5056)=3,"Yes","No"))</f>
        <v/>
      </c>
      <c r="M5056" s="107">
        <f>COUNTA('Master Tables'!$D5056:$E5056,'Master Tables'!$I5056)+IF('Master Tables'!$J5056="Yes",1,0)</f>
        <v>0</v>
      </c>
      <c r="N5056" s="108">
        <f>IF('Master Tables'!$M5056&gt;0,4,0)</f>
        <v>0</v>
      </c>
    </row>
    <row r="5057" spans="1:14">
      <c r="A5057" s="109"/>
      <c r="B5057" s="110"/>
      <c r="C5057" s="110"/>
      <c r="D5057" s="110"/>
      <c r="E5057" s="110"/>
      <c r="F5057" s="110"/>
      <c r="G5057" s="110"/>
      <c r="H5057" s="109"/>
      <c r="I5057" s="109"/>
      <c r="J5057" s="109"/>
      <c r="K5057" s="109"/>
      <c r="L5057" s="107" t="str">
        <f>IF(COUNTA('Master Tables'!$A5057:$C5057)=0,"",IF(COUNTA('Master Tables'!$D5057:$E5057,'Master Tables'!$I5057)=3,"Yes","No"))</f>
        <v/>
      </c>
      <c r="M5057" s="107">
        <f>COUNTA('Master Tables'!$D5057:$E5057,'Master Tables'!$I5057)+IF('Master Tables'!$J5057="Yes",1,0)</f>
        <v>0</v>
      </c>
      <c r="N5057" s="108">
        <f>IF('Master Tables'!$M5057&gt;0,4,0)</f>
        <v>0</v>
      </c>
    </row>
    <row r="5058" spans="1:14">
      <c r="A5058" s="109"/>
      <c r="B5058" s="110"/>
      <c r="C5058" s="110"/>
      <c r="D5058" s="110"/>
      <c r="E5058" s="110"/>
      <c r="F5058" s="110"/>
      <c r="G5058" s="110"/>
      <c r="H5058" s="109"/>
      <c r="I5058" s="109"/>
      <c r="J5058" s="109"/>
      <c r="K5058" s="109"/>
      <c r="L5058" s="107" t="str">
        <f>IF(COUNTA('Master Tables'!$A5058:$C5058)=0,"",IF(COUNTA('Master Tables'!$D5058:$E5058,'Master Tables'!$I5058)=3,"Yes","No"))</f>
        <v/>
      </c>
      <c r="M5058" s="107">
        <f>COUNTA('Master Tables'!$D5058:$E5058,'Master Tables'!$I5058)+IF('Master Tables'!$J5058="Yes",1,0)</f>
        <v>0</v>
      </c>
      <c r="N5058" s="108">
        <f>IF('Master Tables'!$M5058&gt;0,4,0)</f>
        <v>0</v>
      </c>
    </row>
    <row r="5059" spans="1:14">
      <c r="A5059" s="109"/>
      <c r="B5059" s="110"/>
      <c r="C5059" s="110"/>
      <c r="D5059" s="110"/>
      <c r="E5059" s="110"/>
      <c r="F5059" s="110"/>
      <c r="G5059" s="110"/>
      <c r="H5059" s="109"/>
      <c r="I5059" s="109"/>
      <c r="J5059" s="109"/>
      <c r="K5059" s="109"/>
      <c r="L5059" s="107" t="str">
        <f>IF(COUNTA('Master Tables'!$A5059:$C5059)=0,"",IF(COUNTA('Master Tables'!$D5059:$E5059,'Master Tables'!$I5059)=3,"Yes","No"))</f>
        <v/>
      </c>
      <c r="M5059" s="107">
        <f>COUNTA('Master Tables'!$D5059:$E5059,'Master Tables'!$I5059)+IF('Master Tables'!$J5059="Yes",1,0)</f>
        <v>0</v>
      </c>
      <c r="N5059" s="108">
        <f>IF('Master Tables'!$M5059&gt;0,4,0)</f>
        <v>0</v>
      </c>
    </row>
    <row r="5060" spans="1:14">
      <c r="A5060" s="109"/>
      <c r="B5060" s="110"/>
      <c r="C5060" s="110"/>
      <c r="D5060" s="110"/>
      <c r="E5060" s="110"/>
      <c r="F5060" s="110"/>
      <c r="G5060" s="110"/>
      <c r="H5060" s="109"/>
      <c r="I5060" s="109"/>
      <c r="J5060" s="109"/>
      <c r="K5060" s="109"/>
      <c r="L5060" s="107" t="str">
        <f>IF(COUNTA('Master Tables'!$A5060:$C5060)=0,"",IF(COUNTA('Master Tables'!$D5060:$E5060,'Master Tables'!$I5060)=3,"Yes","No"))</f>
        <v/>
      </c>
      <c r="M5060" s="107">
        <f>COUNTA('Master Tables'!$D5060:$E5060,'Master Tables'!$I5060)+IF('Master Tables'!$J5060="Yes",1,0)</f>
        <v>0</v>
      </c>
      <c r="N5060" s="108">
        <f>IF('Master Tables'!$M5060&gt;0,4,0)</f>
        <v>0</v>
      </c>
    </row>
    <row r="5061" spans="1:14">
      <c r="A5061" s="109"/>
      <c r="B5061" s="110"/>
      <c r="C5061" s="110"/>
      <c r="D5061" s="110"/>
      <c r="E5061" s="110"/>
      <c r="F5061" s="110"/>
      <c r="G5061" s="110"/>
      <c r="H5061" s="109"/>
      <c r="I5061" s="109"/>
      <c r="J5061" s="109"/>
      <c r="K5061" s="109"/>
      <c r="L5061" s="107" t="str">
        <f>IF(COUNTA('Master Tables'!$A5061:$C5061)=0,"",IF(COUNTA('Master Tables'!$D5061:$E5061,'Master Tables'!$I5061)=3,"Yes","No"))</f>
        <v/>
      </c>
      <c r="M5061" s="107">
        <f>COUNTA('Master Tables'!$D5061:$E5061,'Master Tables'!$I5061)+IF('Master Tables'!$J5061="Yes",1,0)</f>
        <v>0</v>
      </c>
      <c r="N5061" s="108">
        <f>IF('Master Tables'!$M5061&gt;0,4,0)</f>
        <v>0</v>
      </c>
    </row>
    <row r="5062" spans="1:14">
      <c r="A5062" s="109"/>
      <c r="B5062" s="110"/>
      <c r="C5062" s="110"/>
      <c r="D5062" s="110"/>
      <c r="E5062" s="110"/>
      <c r="F5062" s="110"/>
      <c r="G5062" s="110"/>
      <c r="H5062" s="109"/>
      <c r="I5062" s="109"/>
      <c r="J5062" s="109"/>
      <c r="K5062" s="109"/>
      <c r="L5062" s="107" t="str">
        <f>IF(COUNTA('Master Tables'!$A5062:$C5062)=0,"",IF(COUNTA('Master Tables'!$D5062:$E5062,'Master Tables'!$I5062)=3,"Yes","No"))</f>
        <v/>
      </c>
      <c r="M5062" s="107">
        <f>COUNTA('Master Tables'!$D5062:$E5062,'Master Tables'!$I5062)+IF('Master Tables'!$J5062="Yes",1,0)</f>
        <v>0</v>
      </c>
      <c r="N5062" s="108">
        <f>IF('Master Tables'!$M5062&gt;0,4,0)</f>
        <v>0</v>
      </c>
    </row>
    <row r="5063" spans="1:14">
      <c r="A5063" s="109"/>
      <c r="B5063" s="110"/>
      <c r="C5063" s="110"/>
      <c r="D5063" s="110"/>
      <c r="E5063" s="110"/>
      <c r="F5063" s="110"/>
      <c r="G5063" s="110"/>
      <c r="H5063" s="109"/>
      <c r="I5063" s="109"/>
      <c r="J5063" s="109"/>
      <c r="K5063" s="109"/>
      <c r="L5063" s="107" t="str">
        <f>IF(COUNTA('Master Tables'!$A5063:$C5063)=0,"",IF(COUNTA('Master Tables'!$D5063:$E5063,'Master Tables'!$I5063)=3,"Yes","No"))</f>
        <v/>
      </c>
      <c r="M5063" s="107">
        <f>COUNTA('Master Tables'!$D5063:$E5063,'Master Tables'!$I5063)+IF('Master Tables'!$J5063="Yes",1,0)</f>
        <v>0</v>
      </c>
      <c r="N5063" s="108">
        <f>IF('Master Tables'!$M5063&gt;0,4,0)</f>
        <v>0</v>
      </c>
    </row>
    <row r="5064" spans="1:14">
      <c r="A5064" s="109"/>
      <c r="B5064" s="110"/>
      <c r="C5064" s="110"/>
      <c r="D5064" s="110"/>
      <c r="E5064" s="110"/>
      <c r="F5064" s="110"/>
      <c r="G5064" s="110"/>
      <c r="H5064" s="109"/>
      <c r="I5064" s="109"/>
      <c r="J5064" s="109"/>
      <c r="K5064" s="109"/>
      <c r="L5064" s="107" t="str">
        <f>IF(COUNTA('Master Tables'!$A5064:$C5064)=0,"",IF(COUNTA('Master Tables'!$D5064:$E5064,'Master Tables'!$I5064)=3,"Yes","No"))</f>
        <v/>
      </c>
      <c r="M5064" s="107">
        <f>COUNTA('Master Tables'!$D5064:$E5064,'Master Tables'!$I5064)+IF('Master Tables'!$J5064="Yes",1,0)</f>
        <v>0</v>
      </c>
      <c r="N5064" s="108">
        <f>IF('Master Tables'!$M5064&gt;0,4,0)</f>
        <v>0</v>
      </c>
    </row>
    <row r="5065" spans="1:14">
      <c r="A5065" s="109"/>
      <c r="B5065" s="110"/>
      <c r="C5065" s="110"/>
      <c r="D5065" s="110"/>
      <c r="E5065" s="110"/>
      <c r="F5065" s="110"/>
      <c r="G5065" s="110"/>
      <c r="H5065" s="109"/>
      <c r="I5065" s="109"/>
      <c r="J5065" s="109"/>
      <c r="K5065" s="109"/>
      <c r="L5065" s="107" t="str">
        <f>IF(COUNTA('Master Tables'!$A5065:$C5065)=0,"",IF(COUNTA('Master Tables'!$D5065:$E5065,'Master Tables'!$I5065)=3,"Yes","No"))</f>
        <v/>
      </c>
      <c r="M5065" s="107">
        <f>COUNTA('Master Tables'!$D5065:$E5065,'Master Tables'!$I5065)+IF('Master Tables'!$J5065="Yes",1,0)</f>
        <v>0</v>
      </c>
      <c r="N5065" s="108">
        <f>IF('Master Tables'!$M5065&gt;0,4,0)</f>
        <v>0</v>
      </c>
    </row>
    <row r="5066" spans="1:14">
      <c r="A5066" s="109"/>
      <c r="B5066" s="110"/>
      <c r="C5066" s="110"/>
      <c r="D5066" s="110"/>
      <c r="E5066" s="110"/>
      <c r="F5066" s="110"/>
      <c r="G5066" s="110"/>
      <c r="H5066" s="109"/>
      <c r="I5066" s="109"/>
      <c r="J5066" s="109"/>
      <c r="K5066" s="109"/>
      <c r="L5066" s="107" t="str">
        <f>IF(COUNTA('Master Tables'!$A5066:$C5066)=0,"",IF(COUNTA('Master Tables'!$D5066:$E5066,'Master Tables'!$I5066)=3,"Yes","No"))</f>
        <v/>
      </c>
      <c r="M5066" s="107">
        <f>COUNTA('Master Tables'!$D5066:$E5066,'Master Tables'!$I5066)+IF('Master Tables'!$J5066="Yes",1,0)</f>
        <v>0</v>
      </c>
      <c r="N5066" s="108">
        <f>IF('Master Tables'!$M5066&gt;0,4,0)</f>
        <v>0</v>
      </c>
    </row>
    <row r="5067" spans="1:14">
      <c r="A5067" s="109"/>
      <c r="B5067" s="110"/>
      <c r="C5067" s="110"/>
      <c r="D5067" s="110"/>
      <c r="E5067" s="110"/>
      <c r="F5067" s="110"/>
      <c r="G5067" s="110"/>
      <c r="H5067" s="109"/>
      <c r="I5067" s="109"/>
      <c r="J5067" s="109"/>
      <c r="K5067" s="109"/>
      <c r="L5067" s="107" t="str">
        <f>IF(COUNTA('Master Tables'!$A5067:$C5067)=0,"",IF(COUNTA('Master Tables'!$D5067:$E5067,'Master Tables'!$I5067)=3,"Yes","No"))</f>
        <v/>
      </c>
      <c r="M5067" s="107">
        <f>COUNTA('Master Tables'!$D5067:$E5067,'Master Tables'!$I5067)+IF('Master Tables'!$J5067="Yes",1,0)</f>
        <v>0</v>
      </c>
      <c r="N5067" s="108">
        <f>IF('Master Tables'!$M5067&gt;0,4,0)</f>
        <v>0</v>
      </c>
    </row>
    <row r="5068" spans="1:14">
      <c r="A5068" s="109"/>
      <c r="B5068" s="110"/>
      <c r="C5068" s="110"/>
      <c r="D5068" s="110"/>
      <c r="E5068" s="110"/>
      <c r="F5068" s="110"/>
      <c r="G5068" s="110"/>
      <c r="H5068" s="109"/>
      <c r="I5068" s="109"/>
      <c r="J5068" s="109"/>
      <c r="K5068" s="109"/>
      <c r="L5068" s="107" t="str">
        <f>IF(COUNTA('Master Tables'!$A5068:$C5068)=0,"",IF(COUNTA('Master Tables'!$D5068:$E5068,'Master Tables'!$I5068)=3,"Yes","No"))</f>
        <v/>
      </c>
      <c r="M5068" s="107">
        <f>COUNTA('Master Tables'!$D5068:$E5068,'Master Tables'!$I5068)+IF('Master Tables'!$J5068="Yes",1,0)</f>
        <v>0</v>
      </c>
      <c r="N5068" s="108">
        <f>IF('Master Tables'!$M5068&gt;0,4,0)</f>
        <v>0</v>
      </c>
    </row>
    <row r="5069" spans="1:14">
      <c r="A5069" s="109"/>
      <c r="B5069" s="110"/>
      <c r="C5069" s="110"/>
      <c r="D5069" s="110"/>
      <c r="E5069" s="110"/>
      <c r="F5069" s="110"/>
      <c r="G5069" s="110"/>
      <c r="H5069" s="109"/>
      <c r="I5069" s="109"/>
      <c r="J5069" s="109"/>
      <c r="K5069" s="109"/>
      <c r="L5069" s="107" t="str">
        <f>IF(COUNTA('Master Tables'!$A5069:$C5069)=0,"",IF(COUNTA('Master Tables'!$D5069:$E5069,'Master Tables'!$I5069)=3,"Yes","No"))</f>
        <v/>
      </c>
      <c r="M5069" s="107">
        <f>COUNTA('Master Tables'!$D5069:$E5069,'Master Tables'!$I5069)+IF('Master Tables'!$J5069="Yes",1,0)</f>
        <v>0</v>
      </c>
      <c r="N5069" s="108">
        <f>IF('Master Tables'!$M5069&gt;0,4,0)</f>
        <v>0</v>
      </c>
    </row>
    <row r="5070" spans="1:14">
      <c r="A5070" s="109"/>
      <c r="B5070" s="110"/>
      <c r="C5070" s="110"/>
      <c r="D5070" s="110"/>
      <c r="E5070" s="110"/>
      <c r="F5070" s="110"/>
      <c r="G5070" s="110"/>
      <c r="H5070" s="109"/>
      <c r="I5070" s="109"/>
      <c r="J5070" s="109"/>
      <c r="K5070" s="109"/>
      <c r="L5070" s="107" t="str">
        <f>IF(COUNTA('Master Tables'!$A5070:$C5070)=0,"",IF(COUNTA('Master Tables'!$D5070:$E5070,'Master Tables'!$I5070)=3,"Yes","No"))</f>
        <v/>
      </c>
      <c r="M5070" s="107">
        <f>COUNTA('Master Tables'!$D5070:$E5070,'Master Tables'!$I5070)+IF('Master Tables'!$J5070="Yes",1,0)</f>
        <v>0</v>
      </c>
      <c r="N5070" s="108">
        <f>IF('Master Tables'!$M5070&gt;0,4,0)</f>
        <v>0</v>
      </c>
    </row>
    <row r="5071" spans="1:14">
      <c r="A5071" s="109"/>
      <c r="B5071" s="110"/>
      <c r="C5071" s="110"/>
      <c r="D5071" s="110"/>
      <c r="E5071" s="110"/>
      <c r="F5071" s="110"/>
      <c r="G5071" s="110"/>
      <c r="H5071" s="109"/>
      <c r="I5071" s="109"/>
      <c r="J5071" s="109"/>
      <c r="K5071" s="109"/>
      <c r="L5071" s="107" t="str">
        <f>IF(COUNTA('Master Tables'!$A5071:$C5071)=0,"",IF(COUNTA('Master Tables'!$D5071:$E5071,'Master Tables'!$I5071)=3,"Yes","No"))</f>
        <v/>
      </c>
      <c r="M5071" s="107">
        <f>COUNTA('Master Tables'!$D5071:$E5071,'Master Tables'!$I5071)+IF('Master Tables'!$J5071="Yes",1,0)</f>
        <v>0</v>
      </c>
      <c r="N5071" s="108">
        <f>IF('Master Tables'!$M5071&gt;0,4,0)</f>
        <v>0</v>
      </c>
    </row>
    <row r="5072" spans="1:14">
      <c r="A5072" s="109"/>
      <c r="B5072" s="110"/>
      <c r="C5072" s="110"/>
      <c r="D5072" s="110"/>
      <c r="E5072" s="110"/>
      <c r="F5072" s="110"/>
      <c r="G5072" s="110"/>
      <c r="H5072" s="109"/>
      <c r="I5072" s="109"/>
      <c r="J5072" s="109"/>
      <c r="K5072" s="109"/>
      <c r="L5072" s="107" t="str">
        <f>IF(COUNTA('Master Tables'!$A5072:$C5072)=0,"",IF(COUNTA('Master Tables'!$D5072:$E5072,'Master Tables'!$I5072)=3,"Yes","No"))</f>
        <v/>
      </c>
      <c r="M5072" s="107">
        <f>COUNTA('Master Tables'!$D5072:$E5072,'Master Tables'!$I5072)+IF('Master Tables'!$J5072="Yes",1,0)</f>
        <v>0</v>
      </c>
      <c r="N5072" s="108">
        <f>IF('Master Tables'!$M5072&gt;0,4,0)</f>
        <v>0</v>
      </c>
    </row>
    <row r="5073" spans="1:14">
      <c r="A5073" s="109"/>
      <c r="B5073" s="110"/>
      <c r="C5073" s="110"/>
      <c r="D5073" s="110"/>
      <c r="E5073" s="110"/>
      <c r="F5073" s="110"/>
      <c r="G5073" s="110"/>
      <c r="H5073" s="109"/>
      <c r="I5073" s="109"/>
      <c r="J5073" s="109"/>
      <c r="K5073" s="109"/>
      <c r="L5073" s="107" t="str">
        <f>IF(COUNTA('Master Tables'!$A5073:$C5073)=0,"",IF(COUNTA('Master Tables'!$D5073:$E5073,'Master Tables'!$I5073)=3,"Yes","No"))</f>
        <v/>
      </c>
      <c r="M5073" s="107">
        <f>COUNTA('Master Tables'!$D5073:$E5073,'Master Tables'!$I5073)+IF('Master Tables'!$J5073="Yes",1,0)</f>
        <v>0</v>
      </c>
      <c r="N5073" s="108">
        <f>IF('Master Tables'!$M5073&gt;0,4,0)</f>
        <v>0</v>
      </c>
    </row>
    <row r="5074" spans="1:14">
      <c r="A5074" s="109"/>
      <c r="B5074" s="110"/>
      <c r="C5074" s="110"/>
      <c r="D5074" s="110"/>
      <c r="E5074" s="110"/>
      <c r="F5074" s="110"/>
      <c r="G5074" s="110"/>
      <c r="H5074" s="109"/>
      <c r="I5074" s="109"/>
      <c r="J5074" s="109"/>
      <c r="K5074" s="109"/>
      <c r="L5074" s="107" t="str">
        <f>IF(COUNTA('Master Tables'!$A5074:$C5074)=0,"",IF(COUNTA('Master Tables'!$D5074:$E5074,'Master Tables'!$I5074)=3,"Yes","No"))</f>
        <v/>
      </c>
      <c r="M5074" s="107">
        <f>COUNTA('Master Tables'!$D5074:$E5074,'Master Tables'!$I5074)+IF('Master Tables'!$J5074="Yes",1,0)</f>
        <v>0</v>
      </c>
      <c r="N5074" s="108">
        <f>IF('Master Tables'!$M5074&gt;0,4,0)</f>
        <v>0</v>
      </c>
    </row>
    <row r="5075" spans="1:14">
      <c r="A5075" s="109"/>
      <c r="B5075" s="110"/>
      <c r="C5075" s="110"/>
      <c r="D5075" s="110"/>
      <c r="E5075" s="110"/>
      <c r="F5075" s="110"/>
      <c r="G5075" s="110"/>
      <c r="H5075" s="109"/>
      <c r="I5075" s="109"/>
      <c r="J5075" s="109"/>
      <c r="K5075" s="109"/>
      <c r="L5075" s="107" t="str">
        <f>IF(COUNTA('Master Tables'!$A5075:$C5075)=0,"",IF(COUNTA('Master Tables'!$D5075:$E5075,'Master Tables'!$I5075)=3,"Yes","No"))</f>
        <v/>
      </c>
      <c r="M5075" s="107">
        <f>COUNTA('Master Tables'!$D5075:$E5075,'Master Tables'!$I5075)+IF('Master Tables'!$J5075="Yes",1,0)</f>
        <v>0</v>
      </c>
      <c r="N5075" s="108">
        <f>IF('Master Tables'!$M5075&gt;0,4,0)</f>
        <v>0</v>
      </c>
    </row>
    <row r="5076" spans="1:14">
      <c r="A5076" s="109"/>
      <c r="B5076" s="110"/>
      <c r="C5076" s="110"/>
      <c r="D5076" s="110"/>
      <c r="E5076" s="110"/>
      <c r="F5076" s="110"/>
      <c r="G5076" s="110"/>
      <c r="H5076" s="109"/>
      <c r="I5076" s="109"/>
      <c r="J5076" s="109"/>
      <c r="K5076" s="109"/>
      <c r="L5076" s="107" t="str">
        <f>IF(COUNTA('Master Tables'!$A5076:$C5076)=0,"",IF(COUNTA('Master Tables'!$D5076:$E5076,'Master Tables'!$I5076)=3,"Yes","No"))</f>
        <v/>
      </c>
      <c r="M5076" s="107">
        <f>COUNTA('Master Tables'!$D5076:$E5076,'Master Tables'!$I5076)+IF('Master Tables'!$J5076="Yes",1,0)</f>
        <v>0</v>
      </c>
      <c r="N5076" s="108">
        <f>IF('Master Tables'!$M5076&gt;0,4,0)</f>
        <v>0</v>
      </c>
    </row>
    <row r="5077" spans="1:14">
      <c r="A5077" s="109"/>
      <c r="B5077" s="110"/>
      <c r="C5077" s="110"/>
      <c r="D5077" s="110"/>
      <c r="E5077" s="110"/>
      <c r="F5077" s="110"/>
      <c r="G5077" s="110"/>
      <c r="H5077" s="109"/>
      <c r="I5077" s="109"/>
      <c r="J5077" s="109"/>
      <c r="K5077" s="109"/>
      <c r="L5077" s="107" t="str">
        <f>IF(COUNTA('Master Tables'!$A5077:$C5077)=0,"",IF(COUNTA('Master Tables'!$D5077:$E5077,'Master Tables'!$I5077)=3,"Yes","No"))</f>
        <v/>
      </c>
      <c r="M5077" s="107">
        <f>COUNTA('Master Tables'!$D5077:$E5077,'Master Tables'!$I5077)+IF('Master Tables'!$J5077="Yes",1,0)</f>
        <v>0</v>
      </c>
      <c r="N5077" s="108">
        <f>IF('Master Tables'!$M5077&gt;0,4,0)</f>
        <v>0</v>
      </c>
    </row>
    <row r="5078" spans="1:14">
      <c r="A5078" s="109"/>
      <c r="B5078" s="110"/>
      <c r="C5078" s="110"/>
      <c r="D5078" s="110"/>
      <c r="E5078" s="110"/>
      <c r="F5078" s="110"/>
      <c r="G5078" s="110"/>
      <c r="H5078" s="109"/>
      <c r="I5078" s="109"/>
      <c r="J5078" s="109"/>
      <c r="K5078" s="109"/>
      <c r="L5078" s="107" t="str">
        <f>IF(COUNTA('Master Tables'!$A5078:$C5078)=0,"",IF(COUNTA('Master Tables'!$D5078:$E5078,'Master Tables'!$I5078)=3,"Yes","No"))</f>
        <v/>
      </c>
      <c r="M5078" s="107">
        <f>COUNTA('Master Tables'!$D5078:$E5078,'Master Tables'!$I5078)+IF('Master Tables'!$J5078="Yes",1,0)</f>
        <v>0</v>
      </c>
      <c r="N5078" s="108">
        <f>IF('Master Tables'!$M5078&gt;0,4,0)</f>
        <v>0</v>
      </c>
    </row>
    <row r="5079" spans="1:14">
      <c r="A5079" s="109"/>
      <c r="B5079" s="110"/>
      <c r="C5079" s="110"/>
      <c r="D5079" s="110"/>
      <c r="E5079" s="110"/>
      <c r="F5079" s="110"/>
      <c r="G5079" s="110"/>
      <c r="H5079" s="109"/>
      <c r="I5079" s="109"/>
      <c r="J5079" s="109"/>
      <c r="K5079" s="109"/>
      <c r="L5079" s="107" t="str">
        <f>IF(COUNTA('Master Tables'!$A5079:$C5079)=0,"",IF(COUNTA('Master Tables'!$D5079:$E5079,'Master Tables'!$I5079)=3,"Yes","No"))</f>
        <v/>
      </c>
      <c r="M5079" s="107">
        <f>COUNTA('Master Tables'!$D5079:$E5079,'Master Tables'!$I5079)+IF('Master Tables'!$J5079="Yes",1,0)</f>
        <v>0</v>
      </c>
      <c r="N5079" s="108">
        <f>IF('Master Tables'!$M5079&gt;0,4,0)</f>
        <v>0</v>
      </c>
    </row>
    <row r="5080" spans="1:14">
      <c r="A5080" s="109"/>
      <c r="B5080" s="110"/>
      <c r="C5080" s="110"/>
      <c r="D5080" s="110"/>
      <c r="E5080" s="110"/>
      <c r="F5080" s="110"/>
      <c r="G5080" s="110"/>
      <c r="H5080" s="109"/>
      <c r="I5080" s="109"/>
      <c r="J5080" s="109"/>
      <c r="K5080" s="109"/>
      <c r="L5080" s="107" t="str">
        <f>IF(COUNTA('Master Tables'!$A5080:$C5080)=0,"",IF(COUNTA('Master Tables'!$D5080:$E5080,'Master Tables'!$I5080)=3,"Yes","No"))</f>
        <v/>
      </c>
      <c r="M5080" s="107">
        <f>COUNTA('Master Tables'!$D5080:$E5080,'Master Tables'!$I5080)+IF('Master Tables'!$J5080="Yes",1,0)</f>
        <v>0</v>
      </c>
      <c r="N5080" s="108">
        <f>IF('Master Tables'!$M5080&gt;0,4,0)</f>
        <v>0</v>
      </c>
    </row>
    <row r="5081" spans="1:14">
      <c r="A5081" s="109"/>
      <c r="B5081" s="110"/>
      <c r="C5081" s="110"/>
      <c r="D5081" s="110"/>
      <c r="E5081" s="110"/>
      <c r="F5081" s="110"/>
      <c r="G5081" s="110"/>
      <c r="H5081" s="109"/>
      <c r="I5081" s="109"/>
      <c r="J5081" s="109"/>
      <c r="K5081" s="109"/>
      <c r="L5081" s="107" t="str">
        <f>IF(COUNTA('Master Tables'!$A5081:$C5081)=0,"",IF(COUNTA('Master Tables'!$D5081:$E5081,'Master Tables'!$I5081)=3,"Yes","No"))</f>
        <v/>
      </c>
      <c r="M5081" s="107">
        <f>COUNTA('Master Tables'!$D5081:$E5081,'Master Tables'!$I5081)+IF('Master Tables'!$J5081="Yes",1,0)</f>
        <v>0</v>
      </c>
      <c r="N5081" s="108">
        <f>IF('Master Tables'!$M5081&gt;0,4,0)</f>
        <v>0</v>
      </c>
    </row>
    <row r="5082" spans="1:14">
      <c r="A5082" s="109"/>
      <c r="B5082" s="110"/>
      <c r="C5082" s="110"/>
      <c r="D5082" s="110"/>
      <c r="E5082" s="110"/>
      <c r="F5082" s="110"/>
      <c r="G5082" s="110"/>
      <c r="H5082" s="109"/>
      <c r="I5082" s="109"/>
      <c r="J5082" s="109"/>
      <c r="K5082" s="109"/>
      <c r="L5082" s="107" t="str">
        <f>IF(COUNTA('Master Tables'!$A5082:$C5082)=0,"",IF(COUNTA('Master Tables'!$D5082:$E5082,'Master Tables'!$I5082)=3,"Yes","No"))</f>
        <v/>
      </c>
      <c r="M5082" s="107">
        <f>COUNTA('Master Tables'!$D5082:$E5082,'Master Tables'!$I5082)+IF('Master Tables'!$J5082="Yes",1,0)</f>
        <v>0</v>
      </c>
      <c r="N5082" s="108">
        <f>IF('Master Tables'!$M5082&gt;0,4,0)</f>
        <v>0</v>
      </c>
    </row>
    <row r="5083" spans="1:14">
      <c r="A5083" s="109"/>
      <c r="B5083" s="110"/>
      <c r="C5083" s="110"/>
      <c r="D5083" s="110"/>
      <c r="E5083" s="110"/>
      <c r="F5083" s="110"/>
      <c r="G5083" s="110"/>
      <c r="H5083" s="109"/>
      <c r="I5083" s="109"/>
      <c r="J5083" s="109"/>
      <c r="K5083" s="109"/>
      <c r="L5083" s="107" t="str">
        <f>IF(COUNTA('Master Tables'!$A5083:$C5083)=0,"",IF(COUNTA('Master Tables'!$D5083:$E5083,'Master Tables'!$I5083)=3,"Yes","No"))</f>
        <v/>
      </c>
      <c r="M5083" s="107">
        <f>COUNTA('Master Tables'!$D5083:$E5083,'Master Tables'!$I5083)+IF('Master Tables'!$J5083="Yes",1,0)</f>
        <v>0</v>
      </c>
      <c r="N5083" s="108">
        <f>IF('Master Tables'!$M5083&gt;0,4,0)</f>
        <v>0</v>
      </c>
    </row>
    <row r="5084" spans="1:14">
      <c r="A5084" s="109"/>
      <c r="B5084" s="110"/>
      <c r="C5084" s="110"/>
      <c r="D5084" s="110"/>
      <c r="E5084" s="110"/>
      <c r="F5084" s="110"/>
      <c r="G5084" s="110"/>
      <c r="H5084" s="109"/>
      <c r="I5084" s="109"/>
      <c r="J5084" s="109"/>
      <c r="K5084" s="109"/>
      <c r="L5084" s="107" t="str">
        <f>IF(COUNTA('Master Tables'!$A5084:$C5084)=0,"",IF(COUNTA('Master Tables'!$D5084:$E5084,'Master Tables'!$I5084)=3,"Yes","No"))</f>
        <v/>
      </c>
      <c r="M5084" s="107">
        <f>COUNTA('Master Tables'!$D5084:$E5084,'Master Tables'!$I5084)+IF('Master Tables'!$J5084="Yes",1,0)</f>
        <v>0</v>
      </c>
      <c r="N5084" s="108">
        <f>IF('Master Tables'!$M5084&gt;0,4,0)</f>
        <v>0</v>
      </c>
    </row>
    <row r="5085" spans="1:14">
      <c r="A5085" s="109"/>
      <c r="B5085" s="110"/>
      <c r="C5085" s="110"/>
      <c r="D5085" s="110"/>
      <c r="E5085" s="110"/>
      <c r="F5085" s="110"/>
      <c r="G5085" s="110"/>
      <c r="H5085" s="109"/>
      <c r="I5085" s="109"/>
      <c r="J5085" s="109"/>
      <c r="K5085" s="109"/>
      <c r="L5085" s="107" t="str">
        <f>IF(COUNTA('Master Tables'!$A5085:$C5085)=0,"",IF(COUNTA('Master Tables'!$D5085:$E5085,'Master Tables'!$I5085)=3,"Yes","No"))</f>
        <v/>
      </c>
      <c r="M5085" s="107">
        <f>COUNTA('Master Tables'!$D5085:$E5085,'Master Tables'!$I5085)+IF('Master Tables'!$J5085="Yes",1,0)</f>
        <v>0</v>
      </c>
      <c r="N5085" s="108">
        <f>IF('Master Tables'!$M5085&gt;0,4,0)</f>
        <v>0</v>
      </c>
    </row>
    <row r="5086" spans="1:14">
      <c r="A5086" s="109"/>
      <c r="B5086" s="110"/>
      <c r="C5086" s="110"/>
      <c r="D5086" s="110"/>
      <c r="E5086" s="110"/>
      <c r="F5086" s="110"/>
      <c r="G5086" s="110"/>
      <c r="H5086" s="109"/>
      <c r="I5086" s="109"/>
      <c r="J5086" s="109"/>
      <c r="K5086" s="109"/>
      <c r="L5086" s="107" t="str">
        <f>IF(COUNTA('Master Tables'!$A5086:$C5086)=0,"",IF(COUNTA('Master Tables'!$D5086:$E5086,'Master Tables'!$I5086)=3,"Yes","No"))</f>
        <v/>
      </c>
      <c r="M5086" s="107">
        <f>COUNTA('Master Tables'!$D5086:$E5086,'Master Tables'!$I5086)+IF('Master Tables'!$J5086="Yes",1,0)</f>
        <v>0</v>
      </c>
      <c r="N5086" s="108">
        <f>IF('Master Tables'!$M5086&gt;0,4,0)</f>
        <v>0</v>
      </c>
    </row>
    <row r="5087" spans="1:14">
      <c r="A5087" s="109"/>
      <c r="B5087" s="110"/>
      <c r="C5087" s="110"/>
      <c r="D5087" s="110"/>
      <c r="E5087" s="110"/>
      <c r="F5087" s="110"/>
      <c r="G5087" s="110"/>
      <c r="H5087" s="109"/>
      <c r="I5087" s="109"/>
      <c r="J5087" s="109"/>
      <c r="K5087" s="109"/>
      <c r="L5087" s="107" t="str">
        <f>IF(COUNTA('Master Tables'!$A5087:$C5087)=0,"",IF(COUNTA('Master Tables'!$D5087:$E5087,'Master Tables'!$I5087)=3,"Yes","No"))</f>
        <v/>
      </c>
      <c r="M5087" s="107">
        <f>COUNTA('Master Tables'!$D5087:$E5087,'Master Tables'!$I5087)+IF('Master Tables'!$J5087="Yes",1,0)</f>
        <v>0</v>
      </c>
      <c r="N5087" s="108">
        <f>IF('Master Tables'!$M5087&gt;0,4,0)</f>
        <v>0</v>
      </c>
    </row>
    <row r="5088" spans="1:14">
      <c r="A5088" s="109"/>
      <c r="B5088" s="110"/>
      <c r="C5088" s="110"/>
      <c r="D5088" s="110"/>
      <c r="E5088" s="110"/>
      <c r="F5088" s="110"/>
      <c r="G5088" s="110"/>
      <c r="H5088" s="109"/>
      <c r="I5088" s="109"/>
      <c r="J5088" s="109"/>
      <c r="K5088" s="109"/>
      <c r="L5088" s="107" t="str">
        <f>IF(COUNTA('Master Tables'!$A5088:$C5088)=0,"",IF(COUNTA('Master Tables'!$D5088:$E5088,'Master Tables'!$I5088)=3,"Yes","No"))</f>
        <v/>
      </c>
      <c r="M5088" s="107">
        <f>COUNTA('Master Tables'!$D5088:$E5088,'Master Tables'!$I5088)+IF('Master Tables'!$J5088="Yes",1,0)</f>
        <v>0</v>
      </c>
      <c r="N5088" s="108">
        <f>IF('Master Tables'!$M5088&gt;0,4,0)</f>
        <v>0</v>
      </c>
    </row>
    <row r="5089" spans="1:14">
      <c r="A5089" s="109"/>
      <c r="B5089" s="110"/>
      <c r="C5089" s="110"/>
      <c r="D5089" s="110"/>
      <c r="E5089" s="110"/>
      <c r="F5089" s="110"/>
      <c r="G5089" s="110"/>
      <c r="H5089" s="109"/>
      <c r="I5089" s="109"/>
      <c r="J5089" s="109"/>
      <c r="K5089" s="109"/>
      <c r="L5089" s="107" t="str">
        <f>IF(COUNTA('Master Tables'!$A5089:$C5089)=0,"",IF(COUNTA('Master Tables'!$D5089:$E5089,'Master Tables'!$I5089)=3,"Yes","No"))</f>
        <v/>
      </c>
      <c r="M5089" s="107">
        <f>COUNTA('Master Tables'!$D5089:$E5089,'Master Tables'!$I5089)+IF('Master Tables'!$J5089="Yes",1,0)</f>
        <v>0</v>
      </c>
      <c r="N5089" s="108">
        <f>IF('Master Tables'!$M5089&gt;0,4,0)</f>
        <v>0</v>
      </c>
    </row>
    <row r="5090" spans="1:14">
      <c r="A5090" s="109"/>
      <c r="B5090" s="110"/>
      <c r="C5090" s="110"/>
      <c r="D5090" s="110"/>
      <c r="E5090" s="110"/>
      <c r="F5090" s="110"/>
      <c r="G5090" s="110"/>
      <c r="H5090" s="109"/>
      <c r="I5090" s="109"/>
      <c r="J5090" s="109"/>
      <c r="K5090" s="109"/>
      <c r="L5090" s="107" t="str">
        <f>IF(COUNTA('Master Tables'!$A5090:$C5090)=0,"",IF(COUNTA('Master Tables'!$D5090:$E5090,'Master Tables'!$I5090)=3,"Yes","No"))</f>
        <v/>
      </c>
      <c r="M5090" s="107">
        <f>COUNTA('Master Tables'!$D5090:$E5090,'Master Tables'!$I5090)+IF('Master Tables'!$J5090="Yes",1,0)</f>
        <v>0</v>
      </c>
      <c r="N5090" s="108">
        <f>IF('Master Tables'!$M5090&gt;0,4,0)</f>
        <v>0</v>
      </c>
    </row>
    <row r="5091" spans="1:14">
      <c r="A5091" s="109"/>
      <c r="B5091" s="110"/>
      <c r="C5091" s="110"/>
      <c r="D5091" s="110"/>
      <c r="E5091" s="110"/>
      <c r="F5091" s="110"/>
      <c r="G5091" s="110"/>
      <c r="H5091" s="109"/>
      <c r="I5091" s="109"/>
      <c r="J5091" s="109"/>
      <c r="K5091" s="109"/>
      <c r="L5091" s="107" t="str">
        <f>IF(COUNTA('Master Tables'!$A5091:$C5091)=0,"",IF(COUNTA('Master Tables'!$D5091:$E5091,'Master Tables'!$I5091)=3,"Yes","No"))</f>
        <v/>
      </c>
      <c r="M5091" s="107">
        <f>COUNTA('Master Tables'!$D5091:$E5091,'Master Tables'!$I5091)+IF('Master Tables'!$J5091="Yes",1,0)</f>
        <v>0</v>
      </c>
      <c r="N5091" s="108">
        <f>IF('Master Tables'!$M5091&gt;0,4,0)</f>
        <v>0</v>
      </c>
    </row>
    <row r="5092" spans="1:14">
      <c r="A5092" s="109"/>
      <c r="B5092" s="110"/>
      <c r="C5092" s="110"/>
      <c r="D5092" s="110"/>
      <c r="E5092" s="110"/>
      <c r="F5092" s="110"/>
      <c r="G5092" s="110"/>
      <c r="H5092" s="109"/>
      <c r="I5092" s="109"/>
      <c r="J5092" s="109"/>
      <c r="K5092" s="109"/>
      <c r="L5092" s="107" t="str">
        <f>IF(COUNTA('Master Tables'!$A5092:$C5092)=0,"",IF(COUNTA('Master Tables'!$D5092:$E5092,'Master Tables'!$I5092)=3,"Yes","No"))</f>
        <v/>
      </c>
      <c r="M5092" s="107">
        <f>COUNTA('Master Tables'!$D5092:$E5092,'Master Tables'!$I5092)+IF('Master Tables'!$J5092="Yes",1,0)</f>
        <v>0</v>
      </c>
      <c r="N5092" s="108">
        <f>IF('Master Tables'!$M5092&gt;0,4,0)</f>
        <v>0</v>
      </c>
    </row>
    <row r="5093" spans="1:14">
      <c r="A5093" s="109"/>
      <c r="B5093" s="110"/>
      <c r="C5093" s="110"/>
      <c r="D5093" s="110"/>
      <c r="E5093" s="110"/>
      <c r="F5093" s="110"/>
      <c r="G5093" s="110"/>
      <c r="H5093" s="109"/>
      <c r="I5093" s="109"/>
      <c r="J5093" s="109"/>
      <c r="K5093" s="109"/>
      <c r="L5093" s="107" t="str">
        <f>IF(COUNTA('Master Tables'!$A5093:$C5093)=0,"",IF(COUNTA('Master Tables'!$D5093:$E5093,'Master Tables'!$I5093)=3,"Yes","No"))</f>
        <v/>
      </c>
      <c r="M5093" s="107">
        <f>COUNTA('Master Tables'!$D5093:$E5093,'Master Tables'!$I5093)+IF('Master Tables'!$J5093="Yes",1,0)</f>
        <v>0</v>
      </c>
      <c r="N5093" s="108">
        <f>IF('Master Tables'!$M5093&gt;0,4,0)</f>
        <v>0</v>
      </c>
    </row>
    <row r="5094" spans="1:14">
      <c r="A5094" s="109"/>
      <c r="B5094" s="110"/>
      <c r="C5094" s="110"/>
      <c r="D5094" s="110"/>
      <c r="E5094" s="110"/>
      <c r="F5094" s="110"/>
      <c r="G5094" s="110"/>
      <c r="H5094" s="109"/>
      <c r="I5094" s="109"/>
      <c r="J5094" s="109"/>
      <c r="K5094" s="109"/>
      <c r="L5094" s="107" t="str">
        <f>IF(COUNTA('Master Tables'!$A5094:$C5094)=0,"",IF(COUNTA('Master Tables'!$D5094:$E5094,'Master Tables'!$I5094)=3,"Yes","No"))</f>
        <v/>
      </c>
      <c r="M5094" s="107">
        <f>COUNTA('Master Tables'!$D5094:$E5094,'Master Tables'!$I5094)+IF('Master Tables'!$J5094="Yes",1,0)</f>
        <v>0</v>
      </c>
      <c r="N5094" s="108">
        <f>IF('Master Tables'!$M5094&gt;0,4,0)</f>
        <v>0</v>
      </c>
    </row>
    <row r="5095" spans="1:14">
      <c r="A5095" s="109"/>
      <c r="B5095" s="110"/>
      <c r="C5095" s="110"/>
      <c r="D5095" s="110"/>
      <c r="E5095" s="110"/>
      <c r="F5095" s="110"/>
      <c r="G5095" s="110"/>
      <c r="H5095" s="109"/>
      <c r="I5095" s="109"/>
      <c r="J5095" s="109"/>
      <c r="K5095" s="109"/>
      <c r="L5095" s="107" t="str">
        <f>IF(COUNTA('Master Tables'!$A5095:$C5095)=0,"",IF(COUNTA('Master Tables'!$D5095:$E5095,'Master Tables'!$I5095)=3,"Yes","No"))</f>
        <v/>
      </c>
      <c r="M5095" s="107">
        <f>COUNTA('Master Tables'!$D5095:$E5095,'Master Tables'!$I5095)+IF('Master Tables'!$J5095="Yes",1,0)</f>
        <v>0</v>
      </c>
      <c r="N5095" s="108">
        <f>IF('Master Tables'!$M5095&gt;0,4,0)</f>
        <v>0</v>
      </c>
    </row>
    <row r="5096" spans="1:14">
      <c r="A5096" s="109"/>
      <c r="B5096" s="110"/>
      <c r="C5096" s="110"/>
      <c r="D5096" s="110"/>
      <c r="E5096" s="110"/>
      <c r="F5096" s="110"/>
      <c r="G5096" s="110"/>
      <c r="H5096" s="109"/>
      <c r="I5096" s="109"/>
      <c r="J5096" s="109"/>
      <c r="K5096" s="109"/>
      <c r="L5096" s="107" t="str">
        <f>IF(COUNTA('Master Tables'!$A5096:$C5096)=0,"",IF(COUNTA('Master Tables'!$D5096:$E5096,'Master Tables'!$I5096)=3,"Yes","No"))</f>
        <v/>
      </c>
      <c r="M5096" s="107">
        <f>COUNTA('Master Tables'!$D5096:$E5096,'Master Tables'!$I5096)+IF('Master Tables'!$J5096="Yes",1,0)</f>
        <v>0</v>
      </c>
      <c r="N5096" s="108">
        <f>IF('Master Tables'!$M5096&gt;0,4,0)</f>
        <v>0</v>
      </c>
    </row>
    <row r="5097" spans="1:14">
      <c r="A5097" s="109"/>
      <c r="B5097" s="110"/>
      <c r="C5097" s="110"/>
      <c r="D5097" s="110"/>
      <c r="E5097" s="110"/>
      <c r="F5097" s="110"/>
      <c r="G5097" s="110"/>
      <c r="H5097" s="109"/>
      <c r="I5097" s="109"/>
      <c r="J5097" s="109"/>
      <c r="K5097" s="109"/>
      <c r="L5097" s="107" t="str">
        <f>IF(COUNTA('Master Tables'!$A5097:$C5097)=0,"",IF(COUNTA('Master Tables'!$D5097:$E5097,'Master Tables'!$I5097)=3,"Yes","No"))</f>
        <v/>
      </c>
      <c r="M5097" s="107">
        <f>COUNTA('Master Tables'!$D5097:$E5097,'Master Tables'!$I5097)+IF('Master Tables'!$J5097="Yes",1,0)</f>
        <v>0</v>
      </c>
      <c r="N5097" s="108">
        <f>IF('Master Tables'!$M5097&gt;0,4,0)</f>
        <v>0</v>
      </c>
    </row>
    <row r="5098" spans="1:14">
      <c r="A5098" s="109"/>
      <c r="B5098" s="110"/>
      <c r="C5098" s="110"/>
      <c r="D5098" s="110"/>
      <c r="E5098" s="110"/>
      <c r="F5098" s="110"/>
      <c r="G5098" s="110"/>
      <c r="H5098" s="109"/>
      <c r="I5098" s="109"/>
      <c r="J5098" s="109"/>
      <c r="K5098" s="109"/>
      <c r="L5098" s="107" t="str">
        <f>IF(COUNTA('Master Tables'!$A5098:$C5098)=0,"",IF(COUNTA('Master Tables'!$D5098:$E5098,'Master Tables'!$I5098)=3,"Yes","No"))</f>
        <v/>
      </c>
      <c r="M5098" s="107">
        <f>COUNTA('Master Tables'!$D5098:$E5098,'Master Tables'!$I5098)+IF('Master Tables'!$J5098="Yes",1,0)</f>
        <v>0</v>
      </c>
      <c r="N5098" s="108">
        <f>IF('Master Tables'!$M5098&gt;0,4,0)</f>
        <v>0</v>
      </c>
    </row>
    <row r="5099" spans="1:14">
      <c r="A5099" s="109"/>
      <c r="B5099" s="110"/>
      <c r="C5099" s="110"/>
      <c r="D5099" s="110"/>
      <c r="E5099" s="110"/>
      <c r="F5099" s="110"/>
      <c r="G5099" s="110"/>
      <c r="H5099" s="109"/>
      <c r="I5099" s="109"/>
      <c r="J5099" s="109"/>
      <c r="K5099" s="109"/>
      <c r="L5099" s="107" t="str">
        <f>IF(COUNTA('Master Tables'!$A5099:$C5099)=0,"",IF(COUNTA('Master Tables'!$D5099:$E5099,'Master Tables'!$I5099)=3,"Yes","No"))</f>
        <v/>
      </c>
      <c r="M5099" s="107">
        <f>COUNTA('Master Tables'!$D5099:$E5099,'Master Tables'!$I5099)+IF('Master Tables'!$J5099="Yes",1,0)</f>
        <v>0</v>
      </c>
      <c r="N5099" s="108">
        <f>IF('Master Tables'!$M5099&gt;0,4,0)</f>
        <v>0</v>
      </c>
    </row>
    <row r="5100" spans="1:14">
      <c r="A5100" s="109"/>
      <c r="B5100" s="110"/>
      <c r="C5100" s="110"/>
      <c r="D5100" s="110"/>
      <c r="E5100" s="110"/>
      <c r="F5100" s="110"/>
      <c r="G5100" s="110"/>
      <c r="H5100" s="109"/>
      <c r="I5100" s="109"/>
      <c r="J5100" s="109"/>
      <c r="K5100" s="109"/>
      <c r="L5100" s="107" t="str">
        <f>IF(COUNTA('Master Tables'!$A5100:$C5100)=0,"",IF(COUNTA('Master Tables'!$D5100:$E5100,'Master Tables'!$I5100)=3,"Yes","No"))</f>
        <v/>
      </c>
      <c r="M5100" s="107">
        <f>COUNTA('Master Tables'!$D5100:$E5100,'Master Tables'!$I5100)+IF('Master Tables'!$J5100="Yes",1,0)</f>
        <v>0</v>
      </c>
      <c r="N5100" s="108">
        <f>IF('Master Tables'!$M5100&gt;0,4,0)</f>
        <v>0</v>
      </c>
    </row>
    <row r="5101" spans="1:14">
      <c r="A5101" s="109"/>
      <c r="B5101" s="110"/>
      <c r="C5101" s="110"/>
      <c r="D5101" s="110"/>
      <c r="E5101" s="110"/>
      <c r="F5101" s="110"/>
      <c r="G5101" s="110"/>
      <c r="H5101" s="109"/>
      <c r="I5101" s="109"/>
      <c r="J5101" s="109"/>
      <c r="K5101" s="109"/>
      <c r="L5101" s="107" t="str">
        <f>IF(COUNTA('Master Tables'!$A5101:$C5101)=0,"",IF(COUNTA('Master Tables'!$D5101:$E5101,'Master Tables'!$I5101)=3,"Yes","No"))</f>
        <v/>
      </c>
      <c r="M5101" s="107">
        <f>COUNTA('Master Tables'!$D5101:$E5101,'Master Tables'!$I5101)+IF('Master Tables'!$J5101="Yes",1,0)</f>
        <v>0</v>
      </c>
      <c r="N5101" s="108">
        <f>IF('Master Tables'!$M5101&gt;0,4,0)</f>
        <v>0</v>
      </c>
    </row>
    <row r="5102" spans="1:14">
      <c r="A5102" s="109"/>
      <c r="B5102" s="110"/>
      <c r="C5102" s="110"/>
      <c r="D5102" s="110"/>
      <c r="E5102" s="110"/>
      <c r="F5102" s="110"/>
      <c r="G5102" s="110"/>
      <c r="H5102" s="109"/>
      <c r="I5102" s="109"/>
      <c r="J5102" s="109"/>
      <c r="K5102" s="109"/>
      <c r="L5102" s="107" t="str">
        <f>IF(COUNTA('Master Tables'!$A5102:$C5102)=0,"",IF(COUNTA('Master Tables'!$D5102:$E5102,'Master Tables'!$I5102)=3,"Yes","No"))</f>
        <v/>
      </c>
      <c r="M5102" s="107">
        <f>COUNTA('Master Tables'!$D5102:$E5102,'Master Tables'!$I5102)+IF('Master Tables'!$J5102="Yes",1,0)</f>
        <v>0</v>
      </c>
      <c r="N5102" s="108">
        <f>IF('Master Tables'!$M5102&gt;0,4,0)</f>
        <v>0</v>
      </c>
    </row>
    <row r="5103" spans="1:14">
      <c r="A5103" s="109"/>
      <c r="B5103" s="110"/>
      <c r="C5103" s="110"/>
      <c r="D5103" s="110"/>
      <c r="E5103" s="110"/>
      <c r="F5103" s="110"/>
      <c r="G5103" s="110"/>
      <c r="H5103" s="109"/>
      <c r="I5103" s="109"/>
      <c r="J5103" s="109"/>
      <c r="K5103" s="109"/>
      <c r="L5103" s="107" t="str">
        <f>IF(COUNTA('Master Tables'!$A5103:$C5103)=0,"",IF(COUNTA('Master Tables'!$D5103:$E5103,'Master Tables'!$I5103)=3,"Yes","No"))</f>
        <v/>
      </c>
      <c r="M5103" s="107">
        <f>COUNTA('Master Tables'!$D5103:$E5103,'Master Tables'!$I5103)+IF('Master Tables'!$J5103="Yes",1,0)</f>
        <v>0</v>
      </c>
      <c r="N5103" s="108">
        <f>IF('Master Tables'!$M5103&gt;0,4,0)</f>
        <v>0</v>
      </c>
    </row>
    <row r="5104" spans="1:14">
      <c r="A5104" s="109"/>
      <c r="B5104" s="110"/>
      <c r="C5104" s="110"/>
      <c r="D5104" s="110"/>
      <c r="E5104" s="110"/>
      <c r="F5104" s="110"/>
      <c r="G5104" s="110"/>
      <c r="H5104" s="109"/>
      <c r="I5104" s="109"/>
      <c r="J5104" s="109"/>
      <c r="K5104" s="109"/>
      <c r="L5104" s="107" t="str">
        <f>IF(COUNTA('Master Tables'!$A5104:$C5104)=0,"",IF(COUNTA('Master Tables'!$D5104:$E5104,'Master Tables'!$I5104)=3,"Yes","No"))</f>
        <v/>
      </c>
      <c r="M5104" s="107">
        <f>COUNTA('Master Tables'!$D5104:$E5104,'Master Tables'!$I5104)+IF('Master Tables'!$J5104="Yes",1,0)</f>
        <v>0</v>
      </c>
      <c r="N5104" s="108">
        <f>IF('Master Tables'!$M5104&gt;0,4,0)</f>
        <v>0</v>
      </c>
    </row>
    <row r="5105" spans="1:14">
      <c r="A5105" s="109"/>
      <c r="B5105" s="110"/>
      <c r="C5105" s="110"/>
      <c r="D5105" s="110"/>
      <c r="E5105" s="110"/>
      <c r="F5105" s="110"/>
      <c r="G5105" s="110"/>
      <c r="H5105" s="109"/>
      <c r="I5105" s="109"/>
      <c r="J5105" s="109"/>
      <c r="K5105" s="109"/>
      <c r="L5105" s="107" t="str">
        <f>IF(COUNTA('Master Tables'!$A5105:$C5105)=0,"",IF(COUNTA('Master Tables'!$D5105:$E5105,'Master Tables'!$I5105)=3,"Yes","No"))</f>
        <v/>
      </c>
      <c r="M5105" s="107">
        <f>COUNTA('Master Tables'!$D5105:$E5105,'Master Tables'!$I5105)+IF('Master Tables'!$J5105="Yes",1,0)</f>
        <v>0</v>
      </c>
      <c r="N5105" s="108">
        <f>IF('Master Tables'!$M5105&gt;0,4,0)</f>
        <v>0</v>
      </c>
    </row>
    <row r="5106" spans="1:14">
      <c r="A5106" s="109"/>
      <c r="B5106" s="110"/>
      <c r="C5106" s="110"/>
      <c r="D5106" s="110"/>
      <c r="E5106" s="110"/>
      <c r="F5106" s="110"/>
      <c r="G5106" s="110"/>
      <c r="H5106" s="109"/>
      <c r="I5106" s="109"/>
      <c r="J5106" s="109"/>
      <c r="K5106" s="109"/>
      <c r="L5106" s="107" t="str">
        <f>IF(COUNTA('Master Tables'!$A5106:$C5106)=0,"",IF(COUNTA('Master Tables'!$D5106:$E5106,'Master Tables'!$I5106)=3,"Yes","No"))</f>
        <v/>
      </c>
      <c r="M5106" s="107">
        <f>COUNTA('Master Tables'!$D5106:$E5106,'Master Tables'!$I5106)+IF('Master Tables'!$J5106="Yes",1,0)</f>
        <v>0</v>
      </c>
      <c r="N5106" s="108">
        <f>IF('Master Tables'!$M5106&gt;0,4,0)</f>
        <v>0</v>
      </c>
    </row>
    <row r="5107" spans="1:14">
      <c r="A5107" s="109"/>
      <c r="B5107" s="110"/>
      <c r="C5107" s="110"/>
      <c r="D5107" s="110"/>
      <c r="E5107" s="110"/>
      <c r="F5107" s="110"/>
      <c r="G5107" s="110"/>
      <c r="H5107" s="109"/>
      <c r="I5107" s="109"/>
      <c r="J5107" s="109"/>
      <c r="K5107" s="109"/>
      <c r="L5107" s="107" t="str">
        <f>IF(COUNTA('Master Tables'!$A5107:$C5107)=0,"",IF(COUNTA('Master Tables'!$D5107:$E5107,'Master Tables'!$I5107)=3,"Yes","No"))</f>
        <v/>
      </c>
      <c r="M5107" s="107">
        <f>COUNTA('Master Tables'!$D5107:$E5107,'Master Tables'!$I5107)+IF('Master Tables'!$J5107="Yes",1,0)</f>
        <v>0</v>
      </c>
      <c r="N5107" s="108">
        <f>IF('Master Tables'!$M5107&gt;0,4,0)</f>
        <v>0</v>
      </c>
    </row>
    <row r="5108" spans="1:14">
      <c r="A5108" s="109"/>
      <c r="B5108" s="110"/>
      <c r="C5108" s="110"/>
      <c r="D5108" s="110"/>
      <c r="E5108" s="110"/>
      <c r="F5108" s="110"/>
      <c r="G5108" s="110"/>
      <c r="H5108" s="109"/>
      <c r="I5108" s="109"/>
      <c r="J5108" s="109"/>
      <c r="K5108" s="109"/>
      <c r="L5108" s="107" t="str">
        <f>IF(COUNTA('Master Tables'!$A5108:$C5108)=0,"",IF(COUNTA('Master Tables'!$D5108:$E5108,'Master Tables'!$I5108)=3,"Yes","No"))</f>
        <v/>
      </c>
      <c r="M5108" s="107">
        <f>COUNTA('Master Tables'!$D5108:$E5108,'Master Tables'!$I5108)+IF('Master Tables'!$J5108="Yes",1,0)</f>
        <v>0</v>
      </c>
      <c r="N5108" s="108">
        <f>IF('Master Tables'!$M5108&gt;0,4,0)</f>
        <v>0</v>
      </c>
    </row>
    <row r="5109" spans="1:14">
      <c r="A5109" s="109"/>
      <c r="B5109" s="110"/>
      <c r="C5109" s="110"/>
      <c r="D5109" s="110"/>
      <c r="E5109" s="110"/>
      <c r="F5109" s="110"/>
      <c r="G5109" s="110"/>
      <c r="H5109" s="109"/>
      <c r="I5109" s="109"/>
      <c r="J5109" s="109"/>
      <c r="K5109" s="109"/>
      <c r="L5109" s="107" t="str">
        <f>IF(COUNTA('Master Tables'!$A5109:$C5109)=0,"",IF(COUNTA('Master Tables'!$D5109:$E5109,'Master Tables'!$I5109)=3,"Yes","No"))</f>
        <v/>
      </c>
      <c r="M5109" s="107">
        <f>COUNTA('Master Tables'!$D5109:$E5109,'Master Tables'!$I5109)+IF('Master Tables'!$J5109="Yes",1,0)</f>
        <v>0</v>
      </c>
      <c r="N5109" s="108">
        <f>IF('Master Tables'!$M5109&gt;0,4,0)</f>
        <v>0</v>
      </c>
    </row>
    <row r="5110" spans="1:14">
      <c r="A5110" s="109"/>
      <c r="B5110" s="110"/>
      <c r="C5110" s="110"/>
      <c r="D5110" s="110"/>
      <c r="E5110" s="110"/>
      <c r="F5110" s="110"/>
      <c r="G5110" s="110"/>
      <c r="H5110" s="109"/>
      <c r="I5110" s="109"/>
      <c r="J5110" s="109"/>
      <c r="K5110" s="109"/>
      <c r="L5110" s="107" t="str">
        <f>IF(COUNTA('Master Tables'!$A5110:$C5110)=0,"",IF(COUNTA('Master Tables'!$D5110:$E5110,'Master Tables'!$I5110)=3,"Yes","No"))</f>
        <v/>
      </c>
      <c r="M5110" s="107">
        <f>COUNTA('Master Tables'!$D5110:$E5110,'Master Tables'!$I5110)+IF('Master Tables'!$J5110="Yes",1,0)</f>
        <v>0</v>
      </c>
      <c r="N5110" s="108">
        <f>IF('Master Tables'!$M5110&gt;0,4,0)</f>
        <v>0</v>
      </c>
    </row>
    <row r="5111" spans="1:14">
      <c r="A5111" s="109"/>
      <c r="B5111" s="110"/>
      <c r="C5111" s="110"/>
      <c r="D5111" s="110"/>
      <c r="E5111" s="110"/>
      <c r="F5111" s="110"/>
      <c r="G5111" s="110"/>
      <c r="H5111" s="109"/>
      <c r="I5111" s="109"/>
      <c r="J5111" s="109"/>
      <c r="K5111" s="109"/>
      <c r="L5111" s="107" t="str">
        <f>IF(COUNTA('Master Tables'!$A5111:$C5111)=0,"",IF(COUNTA('Master Tables'!$D5111:$E5111,'Master Tables'!$I5111)=3,"Yes","No"))</f>
        <v/>
      </c>
      <c r="M5111" s="107">
        <f>COUNTA('Master Tables'!$D5111:$E5111,'Master Tables'!$I5111)+IF('Master Tables'!$J5111="Yes",1,0)</f>
        <v>0</v>
      </c>
      <c r="N5111" s="108">
        <f>IF('Master Tables'!$M5111&gt;0,4,0)</f>
        <v>0</v>
      </c>
    </row>
    <row r="5112" spans="1:14">
      <c r="A5112" s="109"/>
      <c r="B5112" s="110"/>
      <c r="C5112" s="110"/>
      <c r="D5112" s="110"/>
      <c r="E5112" s="110"/>
      <c r="F5112" s="110"/>
      <c r="G5112" s="110"/>
      <c r="H5112" s="109"/>
      <c r="I5112" s="109"/>
      <c r="J5112" s="109"/>
      <c r="K5112" s="109"/>
      <c r="L5112" s="107" t="str">
        <f>IF(COUNTA('Master Tables'!$A5112:$C5112)=0,"",IF(COUNTA('Master Tables'!$D5112:$E5112,'Master Tables'!$I5112)=3,"Yes","No"))</f>
        <v/>
      </c>
      <c r="M5112" s="107">
        <f>COUNTA('Master Tables'!$D5112:$E5112,'Master Tables'!$I5112)+IF('Master Tables'!$J5112="Yes",1,0)</f>
        <v>0</v>
      </c>
      <c r="N5112" s="108">
        <f>IF('Master Tables'!$M5112&gt;0,4,0)</f>
        <v>0</v>
      </c>
    </row>
    <row r="5113" spans="1:14">
      <c r="A5113" s="109"/>
      <c r="B5113" s="110"/>
      <c r="C5113" s="110"/>
      <c r="D5113" s="110"/>
      <c r="E5113" s="110"/>
      <c r="F5113" s="110"/>
      <c r="G5113" s="110"/>
      <c r="H5113" s="109"/>
      <c r="I5113" s="109"/>
      <c r="J5113" s="109"/>
      <c r="K5113" s="109"/>
      <c r="L5113" s="107" t="str">
        <f>IF(COUNTA('Master Tables'!$A5113:$C5113)=0,"",IF(COUNTA('Master Tables'!$D5113:$E5113,'Master Tables'!$I5113)=3,"Yes","No"))</f>
        <v/>
      </c>
      <c r="M5113" s="107">
        <f>COUNTA('Master Tables'!$D5113:$E5113,'Master Tables'!$I5113)+IF('Master Tables'!$J5113="Yes",1,0)</f>
        <v>0</v>
      </c>
      <c r="N5113" s="108">
        <f>IF('Master Tables'!$M5113&gt;0,4,0)</f>
        <v>0</v>
      </c>
    </row>
    <row r="5114" spans="1:14">
      <c r="A5114" s="109"/>
      <c r="B5114" s="110"/>
      <c r="C5114" s="110"/>
      <c r="D5114" s="110"/>
      <c r="E5114" s="110"/>
      <c r="F5114" s="110"/>
      <c r="G5114" s="110"/>
      <c r="H5114" s="109"/>
      <c r="I5114" s="109"/>
      <c r="J5114" s="109"/>
      <c r="K5114" s="109"/>
      <c r="L5114" s="107" t="str">
        <f>IF(COUNTA('Master Tables'!$A5114:$C5114)=0,"",IF(COUNTA('Master Tables'!$D5114:$E5114,'Master Tables'!$I5114)=3,"Yes","No"))</f>
        <v/>
      </c>
      <c r="M5114" s="107">
        <f>COUNTA('Master Tables'!$D5114:$E5114,'Master Tables'!$I5114)+IF('Master Tables'!$J5114="Yes",1,0)</f>
        <v>0</v>
      </c>
      <c r="N5114" s="108">
        <f>IF('Master Tables'!$M5114&gt;0,4,0)</f>
        <v>0</v>
      </c>
    </row>
    <row r="5115" spans="1:14">
      <c r="A5115" s="109"/>
      <c r="B5115" s="110"/>
      <c r="C5115" s="110"/>
      <c r="D5115" s="110"/>
      <c r="E5115" s="110"/>
      <c r="F5115" s="110"/>
      <c r="G5115" s="110"/>
      <c r="H5115" s="109"/>
      <c r="I5115" s="109"/>
      <c r="J5115" s="109"/>
      <c r="K5115" s="109"/>
      <c r="L5115" s="107" t="str">
        <f>IF(COUNTA('Master Tables'!$A5115:$C5115)=0,"",IF(COUNTA('Master Tables'!$D5115:$E5115,'Master Tables'!$I5115)=3,"Yes","No"))</f>
        <v/>
      </c>
      <c r="M5115" s="107">
        <f>COUNTA('Master Tables'!$D5115:$E5115,'Master Tables'!$I5115)+IF('Master Tables'!$J5115="Yes",1,0)</f>
        <v>0</v>
      </c>
      <c r="N5115" s="108">
        <f>IF('Master Tables'!$M5115&gt;0,4,0)</f>
        <v>0</v>
      </c>
    </row>
    <row r="5116" spans="1:14">
      <c r="A5116" s="109"/>
      <c r="B5116" s="110"/>
      <c r="C5116" s="110"/>
      <c r="D5116" s="110"/>
      <c r="E5116" s="110"/>
      <c r="F5116" s="110"/>
      <c r="G5116" s="110"/>
      <c r="H5116" s="109"/>
      <c r="I5116" s="109"/>
      <c r="J5116" s="109"/>
      <c r="K5116" s="109"/>
      <c r="L5116" s="107" t="str">
        <f>IF(COUNTA('Master Tables'!$A5116:$C5116)=0,"",IF(COUNTA('Master Tables'!$D5116:$E5116,'Master Tables'!$I5116)=3,"Yes","No"))</f>
        <v/>
      </c>
      <c r="M5116" s="107">
        <f>COUNTA('Master Tables'!$D5116:$E5116,'Master Tables'!$I5116)+IF('Master Tables'!$J5116="Yes",1,0)</f>
        <v>0</v>
      </c>
      <c r="N5116" s="108">
        <f>IF('Master Tables'!$M5116&gt;0,4,0)</f>
        <v>0</v>
      </c>
    </row>
    <row r="5117" spans="1:14">
      <c r="A5117" s="109"/>
      <c r="B5117" s="110"/>
      <c r="C5117" s="110"/>
      <c r="D5117" s="110"/>
      <c r="E5117" s="110"/>
      <c r="F5117" s="110"/>
      <c r="G5117" s="110"/>
      <c r="H5117" s="109"/>
      <c r="I5117" s="109"/>
      <c r="J5117" s="109"/>
      <c r="K5117" s="109"/>
      <c r="L5117" s="107" t="str">
        <f>IF(COUNTA('Master Tables'!$A5117:$C5117)=0,"",IF(COUNTA('Master Tables'!$D5117:$E5117,'Master Tables'!$I5117)=3,"Yes","No"))</f>
        <v/>
      </c>
      <c r="M5117" s="107">
        <f>COUNTA('Master Tables'!$D5117:$E5117,'Master Tables'!$I5117)+IF('Master Tables'!$J5117="Yes",1,0)</f>
        <v>0</v>
      </c>
      <c r="N5117" s="108">
        <f>IF('Master Tables'!$M5117&gt;0,4,0)</f>
        <v>0</v>
      </c>
    </row>
    <row r="5118" spans="1:14">
      <c r="A5118" s="109"/>
      <c r="B5118" s="110"/>
      <c r="C5118" s="110"/>
      <c r="D5118" s="110"/>
      <c r="E5118" s="110"/>
      <c r="F5118" s="110"/>
      <c r="G5118" s="110"/>
      <c r="H5118" s="109"/>
      <c r="I5118" s="109"/>
      <c r="J5118" s="109"/>
      <c r="K5118" s="109"/>
      <c r="L5118" s="107" t="str">
        <f>IF(COUNTA('Master Tables'!$A5118:$C5118)=0,"",IF(COUNTA('Master Tables'!$D5118:$E5118,'Master Tables'!$I5118)=3,"Yes","No"))</f>
        <v/>
      </c>
      <c r="M5118" s="107">
        <f>COUNTA('Master Tables'!$D5118:$E5118,'Master Tables'!$I5118)+IF('Master Tables'!$J5118="Yes",1,0)</f>
        <v>0</v>
      </c>
      <c r="N5118" s="108">
        <f>IF('Master Tables'!$M5118&gt;0,4,0)</f>
        <v>0</v>
      </c>
    </row>
    <row r="5119" spans="1:14">
      <c r="A5119" s="109"/>
      <c r="B5119" s="110"/>
      <c r="C5119" s="110"/>
      <c r="D5119" s="110"/>
      <c r="E5119" s="110"/>
      <c r="F5119" s="110"/>
      <c r="G5119" s="110"/>
      <c r="H5119" s="109"/>
      <c r="I5119" s="109"/>
      <c r="J5119" s="109"/>
      <c r="K5119" s="109"/>
      <c r="L5119" s="107" t="str">
        <f>IF(COUNTA('Master Tables'!$A5119:$C5119)=0,"",IF(COUNTA('Master Tables'!$D5119:$E5119,'Master Tables'!$I5119)=3,"Yes","No"))</f>
        <v/>
      </c>
      <c r="M5119" s="107">
        <f>COUNTA('Master Tables'!$D5119:$E5119,'Master Tables'!$I5119)+IF('Master Tables'!$J5119="Yes",1,0)</f>
        <v>0</v>
      </c>
      <c r="N5119" s="108">
        <f>IF('Master Tables'!$M5119&gt;0,4,0)</f>
        <v>0</v>
      </c>
    </row>
    <row r="5120" spans="1:14">
      <c r="A5120" s="109"/>
      <c r="B5120" s="110"/>
      <c r="C5120" s="110"/>
      <c r="D5120" s="110"/>
      <c r="E5120" s="110"/>
      <c r="F5120" s="110"/>
      <c r="G5120" s="110"/>
      <c r="H5120" s="109"/>
      <c r="I5120" s="109"/>
      <c r="J5120" s="109"/>
      <c r="K5120" s="109"/>
      <c r="L5120" s="107" t="str">
        <f>IF(COUNTA('Master Tables'!$A5120:$C5120)=0,"",IF(COUNTA('Master Tables'!$D5120:$E5120,'Master Tables'!$I5120)=3,"Yes","No"))</f>
        <v/>
      </c>
      <c r="M5120" s="107">
        <f>COUNTA('Master Tables'!$D5120:$E5120,'Master Tables'!$I5120)+IF('Master Tables'!$J5120="Yes",1,0)</f>
        <v>0</v>
      </c>
      <c r="N5120" s="108">
        <f>IF('Master Tables'!$M5120&gt;0,4,0)</f>
        <v>0</v>
      </c>
    </row>
    <row r="5121" spans="1:14">
      <c r="A5121" s="109"/>
      <c r="B5121" s="110"/>
      <c r="C5121" s="110"/>
      <c r="D5121" s="110"/>
      <c r="E5121" s="110"/>
      <c r="F5121" s="110"/>
      <c r="G5121" s="110"/>
      <c r="H5121" s="109"/>
      <c r="I5121" s="109"/>
      <c r="J5121" s="109"/>
      <c r="K5121" s="109"/>
      <c r="L5121" s="107" t="str">
        <f>IF(COUNTA('Master Tables'!$A5121:$C5121)=0,"",IF(COUNTA('Master Tables'!$D5121:$E5121,'Master Tables'!$I5121)=3,"Yes","No"))</f>
        <v/>
      </c>
      <c r="M5121" s="107">
        <f>COUNTA('Master Tables'!$D5121:$E5121,'Master Tables'!$I5121)+IF('Master Tables'!$J5121="Yes",1,0)</f>
        <v>0</v>
      </c>
      <c r="N5121" s="108">
        <f>IF('Master Tables'!$M5121&gt;0,4,0)</f>
        <v>0</v>
      </c>
    </row>
    <row r="5122" spans="1:14">
      <c r="A5122" s="109"/>
      <c r="B5122" s="110"/>
      <c r="C5122" s="110"/>
      <c r="D5122" s="110"/>
      <c r="E5122" s="110"/>
      <c r="F5122" s="110"/>
      <c r="G5122" s="110"/>
      <c r="H5122" s="109"/>
      <c r="I5122" s="109"/>
      <c r="J5122" s="109"/>
      <c r="K5122" s="109"/>
      <c r="L5122" s="107" t="str">
        <f>IF(COUNTA('Master Tables'!$A5122:$C5122)=0,"",IF(COUNTA('Master Tables'!$D5122:$E5122,'Master Tables'!$I5122)=3,"Yes","No"))</f>
        <v/>
      </c>
      <c r="M5122" s="107">
        <f>COUNTA('Master Tables'!$D5122:$E5122,'Master Tables'!$I5122)+IF('Master Tables'!$J5122="Yes",1,0)</f>
        <v>0</v>
      </c>
      <c r="N5122" s="108">
        <f>IF('Master Tables'!$M5122&gt;0,4,0)</f>
        <v>0</v>
      </c>
    </row>
    <row r="5123" spans="1:14">
      <c r="A5123" s="109"/>
      <c r="B5123" s="110"/>
      <c r="C5123" s="110"/>
      <c r="D5123" s="110"/>
      <c r="E5123" s="110"/>
      <c r="F5123" s="110"/>
      <c r="G5123" s="110"/>
      <c r="H5123" s="109"/>
      <c r="I5123" s="109"/>
      <c r="J5123" s="109"/>
      <c r="K5123" s="109"/>
      <c r="L5123" s="107" t="str">
        <f>IF(COUNTA('Master Tables'!$A5123:$C5123)=0,"",IF(COUNTA('Master Tables'!$D5123:$E5123,'Master Tables'!$I5123)=3,"Yes","No"))</f>
        <v/>
      </c>
      <c r="M5123" s="107">
        <f>COUNTA('Master Tables'!$D5123:$E5123,'Master Tables'!$I5123)+IF('Master Tables'!$J5123="Yes",1,0)</f>
        <v>0</v>
      </c>
      <c r="N5123" s="108">
        <f>IF('Master Tables'!$M5123&gt;0,4,0)</f>
        <v>0</v>
      </c>
    </row>
    <row r="5124" spans="1:14">
      <c r="A5124" s="109"/>
      <c r="B5124" s="110"/>
      <c r="C5124" s="110"/>
      <c r="D5124" s="110"/>
      <c r="E5124" s="110"/>
      <c r="F5124" s="110"/>
      <c r="G5124" s="110"/>
      <c r="H5124" s="109"/>
      <c r="I5124" s="109"/>
      <c r="J5124" s="109"/>
      <c r="K5124" s="109"/>
      <c r="L5124" s="107" t="str">
        <f>IF(COUNTA('Master Tables'!$A5124:$C5124)=0,"",IF(COUNTA('Master Tables'!$D5124:$E5124,'Master Tables'!$I5124)=3,"Yes","No"))</f>
        <v/>
      </c>
      <c r="M5124" s="107">
        <f>COUNTA('Master Tables'!$D5124:$E5124,'Master Tables'!$I5124)+IF('Master Tables'!$J5124="Yes",1,0)</f>
        <v>0</v>
      </c>
      <c r="N5124" s="108">
        <f>IF('Master Tables'!$M5124&gt;0,4,0)</f>
        <v>0</v>
      </c>
    </row>
    <row r="5125" spans="1:14">
      <c r="A5125" s="109"/>
      <c r="B5125" s="110"/>
      <c r="C5125" s="110"/>
      <c r="D5125" s="110"/>
      <c r="E5125" s="110"/>
      <c r="F5125" s="110"/>
      <c r="G5125" s="110"/>
      <c r="H5125" s="109"/>
      <c r="I5125" s="109"/>
      <c r="J5125" s="109"/>
      <c r="K5125" s="109"/>
      <c r="L5125" s="107" t="str">
        <f>IF(COUNTA('Master Tables'!$A5125:$C5125)=0,"",IF(COUNTA('Master Tables'!$D5125:$E5125,'Master Tables'!$I5125)=3,"Yes","No"))</f>
        <v/>
      </c>
      <c r="M5125" s="107">
        <f>COUNTA('Master Tables'!$D5125:$E5125,'Master Tables'!$I5125)+IF('Master Tables'!$J5125="Yes",1,0)</f>
        <v>0</v>
      </c>
      <c r="N5125" s="108">
        <f>IF('Master Tables'!$M5125&gt;0,4,0)</f>
        <v>0</v>
      </c>
    </row>
    <row r="5126" spans="1:14">
      <c r="A5126" s="109"/>
      <c r="B5126" s="110"/>
      <c r="C5126" s="110"/>
      <c r="D5126" s="110"/>
      <c r="E5126" s="110"/>
      <c r="F5126" s="110"/>
      <c r="G5126" s="110"/>
      <c r="H5126" s="109"/>
      <c r="I5126" s="109"/>
      <c r="J5126" s="109"/>
      <c r="K5126" s="109"/>
      <c r="L5126" s="107" t="str">
        <f>IF(COUNTA('Master Tables'!$A5126:$C5126)=0,"",IF(COUNTA('Master Tables'!$D5126:$E5126,'Master Tables'!$I5126)=3,"Yes","No"))</f>
        <v/>
      </c>
      <c r="M5126" s="107">
        <f>COUNTA('Master Tables'!$D5126:$E5126,'Master Tables'!$I5126)+IF('Master Tables'!$J5126="Yes",1,0)</f>
        <v>0</v>
      </c>
      <c r="N5126" s="108">
        <f>IF('Master Tables'!$M5126&gt;0,4,0)</f>
        <v>0</v>
      </c>
    </row>
    <row r="5127" spans="1:14">
      <c r="A5127" s="109"/>
      <c r="B5127" s="110"/>
      <c r="C5127" s="110"/>
      <c r="D5127" s="110"/>
      <c r="E5127" s="110"/>
      <c r="F5127" s="110"/>
      <c r="G5127" s="110"/>
      <c r="H5127" s="109"/>
      <c r="I5127" s="109"/>
      <c r="J5127" s="109"/>
      <c r="K5127" s="109"/>
      <c r="L5127" s="107" t="str">
        <f>IF(COUNTA('Master Tables'!$A5127:$C5127)=0,"",IF(COUNTA('Master Tables'!$D5127:$E5127,'Master Tables'!$I5127)=3,"Yes","No"))</f>
        <v/>
      </c>
      <c r="M5127" s="107">
        <f>COUNTA('Master Tables'!$D5127:$E5127,'Master Tables'!$I5127)+IF('Master Tables'!$J5127="Yes",1,0)</f>
        <v>0</v>
      </c>
      <c r="N5127" s="108">
        <f>IF('Master Tables'!$M5127&gt;0,4,0)</f>
        <v>0</v>
      </c>
    </row>
    <row r="5128" spans="1:14">
      <c r="A5128" s="109"/>
      <c r="B5128" s="110"/>
      <c r="C5128" s="110"/>
      <c r="D5128" s="110"/>
      <c r="E5128" s="110"/>
      <c r="F5128" s="110"/>
      <c r="G5128" s="110"/>
      <c r="H5128" s="109"/>
      <c r="I5128" s="109"/>
      <c r="J5128" s="109"/>
      <c r="K5128" s="109"/>
      <c r="L5128" s="107" t="str">
        <f>IF(COUNTA('Master Tables'!$A5128:$C5128)=0,"",IF(COUNTA('Master Tables'!$D5128:$E5128,'Master Tables'!$I5128)=3,"Yes","No"))</f>
        <v/>
      </c>
      <c r="M5128" s="107">
        <f>COUNTA('Master Tables'!$D5128:$E5128,'Master Tables'!$I5128)+IF('Master Tables'!$J5128="Yes",1,0)</f>
        <v>0</v>
      </c>
      <c r="N5128" s="108">
        <f>IF('Master Tables'!$M5128&gt;0,4,0)</f>
        <v>0</v>
      </c>
    </row>
    <row r="5129" spans="1:14">
      <c r="A5129" s="109"/>
      <c r="B5129" s="110"/>
      <c r="C5129" s="110"/>
      <c r="D5129" s="110"/>
      <c r="E5129" s="110"/>
      <c r="F5129" s="110"/>
      <c r="G5129" s="110"/>
      <c r="H5129" s="109"/>
      <c r="I5129" s="109"/>
      <c r="J5129" s="109"/>
      <c r="K5129" s="109"/>
      <c r="L5129" s="107" t="str">
        <f>IF(COUNTA('Master Tables'!$A5129:$C5129)=0,"",IF(COUNTA('Master Tables'!$D5129:$E5129,'Master Tables'!$I5129)=3,"Yes","No"))</f>
        <v/>
      </c>
      <c r="M5129" s="107">
        <f>COUNTA('Master Tables'!$D5129:$E5129,'Master Tables'!$I5129)+IF('Master Tables'!$J5129="Yes",1,0)</f>
        <v>0</v>
      </c>
      <c r="N5129" s="108">
        <f>IF('Master Tables'!$M5129&gt;0,4,0)</f>
        <v>0</v>
      </c>
    </row>
    <row r="5130" spans="1:14">
      <c r="A5130" s="109"/>
      <c r="B5130" s="110"/>
      <c r="C5130" s="110"/>
      <c r="D5130" s="110"/>
      <c r="E5130" s="110"/>
      <c r="F5130" s="110"/>
      <c r="G5130" s="110"/>
      <c r="H5130" s="109"/>
      <c r="I5130" s="109"/>
      <c r="J5130" s="109"/>
      <c r="K5130" s="109"/>
      <c r="L5130" s="107" t="str">
        <f>IF(COUNTA('Master Tables'!$A5130:$C5130)=0,"",IF(COUNTA('Master Tables'!$D5130:$E5130,'Master Tables'!$I5130)=3,"Yes","No"))</f>
        <v/>
      </c>
      <c r="M5130" s="107">
        <f>COUNTA('Master Tables'!$D5130:$E5130,'Master Tables'!$I5130)+IF('Master Tables'!$J5130="Yes",1,0)</f>
        <v>0</v>
      </c>
      <c r="N5130" s="108">
        <f>IF('Master Tables'!$M5130&gt;0,4,0)</f>
        <v>0</v>
      </c>
    </row>
    <row r="5131" spans="1:14">
      <c r="A5131" s="109"/>
      <c r="B5131" s="110"/>
      <c r="C5131" s="110"/>
      <c r="D5131" s="110"/>
      <c r="E5131" s="110"/>
      <c r="F5131" s="110"/>
      <c r="G5131" s="110"/>
      <c r="H5131" s="109"/>
      <c r="I5131" s="109"/>
      <c r="J5131" s="109"/>
      <c r="K5131" s="109"/>
      <c r="L5131" s="107" t="str">
        <f>IF(COUNTA('Master Tables'!$A5131:$C5131)=0,"",IF(COUNTA('Master Tables'!$D5131:$E5131,'Master Tables'!$I5131)=3,"Yes","No"))</f>
        <v/>
      </c>
      <c r="M5131" s="107">
        <f>COUNTA('Master Tables'!$D5131:$E5131,'Master Tables'!$I5131)+IF('Master Tables'!$J5131="Yes",1,0)</f>
        <v>0</v>
      </c>
      <c r="N5131" s="108">
        <f>IF('Master Tables'!$M5131&gt;0,4,0)</f>
        <v>0</v>
      </c>
    </row>
    <row r="5132" spans="1:14">
      <c r="A5132" s="109"/>
      <c r="B5132" s="110"/>
      <c r="C5132" s="110"/>
      <c r="D5132" s="110"/>
      <c r="E5132" s="110"/>
      <c r="F5132" s="110"/>
      <c r="G5132" s="110"/>
      <c r="H5132" s="109"/>
      <c r="I5132" s="109"/>
      <c r="J5132" s="109"/>
      <c r="K5132" s="109"/>
      <c r="L5132" s="107" t="str">
        <f>IF(COUNTA('Master Tables'!$A5132:$C5132)=0,"",IF(COUNTA('Master Tables'!$D5132:$E5132,'Master Tables'!$I5132)=3,"Yes","No"))</f>
        <v/>
      </c>
      <c r="M5132" s="107">
        <f>COUNTA('Master Tables'!$D5132:$E5132,'Master Tables'!$I5132)+IF('Master Tables'!$J5132="Yes",1,0)</f>
        <v>0</v>
      </c>
      <c r="N5132" s="108">
        <f>IF('Master Tables'!$M5132&gt;0,4,0)</f>
        <v>0</v>
      </c>
    </row>
    <row r="5133" spans="1:14">
      <c r="A5133" s="109"/>
      <c r="B5133" s="110"/>
      <c r="C5133" s="110"/>
      <c r="D5133" s="110"/>
      <c r="E5133" s="110"/>
      <c r="F5133" s="110"/>
      <c r="G5133" s="110"/>
      <c r="H5133" s="109"/>
      <c r="I5133" s="109"/>
      <c r="J5133" s="109"/>
      <c r="K5133" s="109"/>
      <c r="L5133" s="107" t="str">
        <f>IF(COUNTA('Master Tables'!$A5133:$C5133)=0,"",IF(COUNTA('Master Tables'!$D5133:$E5133,'Master Tables'!$I5133)=3,"Yes","No"))</f>
        <v/>
      </c>
      <c r="M5133" s="107">
        <f>COUNTA('Master Tables'!$D5133:$E5133,'Master Tables'!$I5133)+IF('Master Tables'!$J5133="Yes",1,0)</f>
        <v>0</v>
      </c>
      <c r="N5133" s="108">
        <f>IF('Master Tables'!$M5133&gt;0,4,0)</f>
        <v>0</v>
      </c>
    </row>
    <row r="5134" spans="1:14">
      <c r="A5134" s="109"/>
      <c r="B5134" s="110"/>
      <c r="C5134" s="110"/>
      <c r="D5134" s="110"/>
      <c r="E5134" s="110"/>
      <c r="F5134" s="110"/>
      <c r="G5134" s="110"/>
      <c r="H5134" s="109"/>
      <c r="I5134" s="109"/>
      <c r="J5134" s="109"/>
      <c r="K5134" s="109"/>
      <c r="L5134" s="107" t="str">
        <f>IF(COUNTA('Master Tables'!$A5134:$C5134)=0,"",IF(COUNTA('Master Tables'!$D5134:$E5134,'Master Tables'!$I5134)=3,"Yes","No"))</f>
        <v/>
      </c>
      <c r="M5134" s="107">
        <f>COUNTA('Master Tables'!$D5134:$E5134,'Master Tables'!$I5134)+IF('Master Tables'!$J5134="Yes",1,0)</f>
        <v>0</v>
      </c>
      <c r="N5134" s="108">
        <f>IF('Master Tables'!$M5134&gt;0,4,0)</f>
        <v>0</v>
      </c>
    </row>
    <row r="5135" spans="1:14">
      <c r="A5135" s="109"/>
      <c r="B5135" s="110"/>
      <c r="C5135" s="110"/>
      <c r="D5135" s="110"/>
      <c r="E5135" s="110"/>
      <c r="F5135" s="110"/>
      <c r="G5135" s="110"/>
      <c r="H5135" s="109"/>
      <c r="I5135" s="109"/>
      <c r="J5135" s="109"/>
      <c r="K5135" s="109"/>
      <c r="L5135" s="107" t="str">
        <f>IF(COUNTA('Master Tables'!$A5135:$C5135)=0,"",IF(COUNTA('Master Tables'!$D5135:$E5135,'Master Tables'!$I5135)=3,"Yes","No"))</f>
        <v/>
      </c>
      <c r="M5135" s="107">
        <f>COUNTA('Master Tables'!$D5135:$E5135,'Master Tables'!$I5135)+IF('Master Tables'!$J5135="Yes",1,0)</f>
        <v>0</v>
      </c>
      <c r="N5135" s="108">
        <f>IF('Master Tables'!$M5135&gt;0,4,0)</f>
        <v>0</v>
      </c>
    </row>
    <row r="5136" spans="1:14">
      <c r="A5136" s="109"/>
      <c r="B5136" s="110"/>
      <c r="C5136" s="110"/>
      <c r="D5136" s="110"/>
      <c r="E5136" s="110"/>
      <c r="F5136" s="110"/>
      <c r="G5136" s="110"/>
      <c r="H5136" s="109"/>
      <c r="I5136" s="109"/>
      <c r="J5136" s="109"/>
      <c r="K5136" s="109"/>
      <c r="L5136" s="107" t="str">
        <f>IF(COUNTA('Master Tables'!$A5136:$C5136)=0,"",IF(COUNTA('Master Tables'!$D5136:$E5136,'Master Tables'!$I5136)=3,"Yes","No"))</f>
        <v/>
      </c>
      <c r="M5136" s="107">
        <f>COUNTA('Master Tables'!$D5136:$E5136,'Master Tables'!$I5136)+IF('Master Tables'!$J5136="Yes",1,0)</f>
        <v>0</v>
      </c>
      <c r="N5136" s="108">
        <f>IF('Master Tables'!$M5136&gt;0,4,0)</f>
        <v>0</v>
      </c>
    </row>
    <row r="5137" spans="1:14">
      <c r="A5137" s="109"/>
      <c r="B5137" s="110"/>
      <c r="C5137" s="110"/>
      <c r="D5137" s="110"/>
      <c r="E5137" s="110"/>
      <c r="F5137" s="110"/>
      <c r="G5137" s="110"/>
      <c r="H5137" s="109"/>
      <c r="I5137" s="109"/>
      <c r="J5137" s="109"/>
      <c r="K5137" s="109"/>
      <c r="L5137" s="107" t="str">
        <f>IF(COUNTA('Master Tables'!$A5137:$C5137)=0,"",IF(COUNTA('Master Tables'!$D5137:$E5137,'Master Tables'!$I5137)=3,"Yes","No"))</f>
        <v/>
      </c>
      <c r="M5137" s="107">
        <f>COUNTA('Master Tables'!$D5137:$E5137,'Master Tables'!$I5137)+IF('Master Tables'!$J5137="Yes",1,0)</f>
        <v>0</v>
      </c>
      <c r="N5137" s="108">
        <f>IF('Master Tables'!$M5137&gt;0,4,0)</f>
        <v>0</v>
      </c>
    </row>
    <row r="5138" spans="1:14">
      <c r="A5138" s="109"/>
      <c r="B5138" s="110"/>
      <c r="C5138" s="110"/>
      <c r="D5138" s="110"/>
      <c r="E5138" s="110"/>
      <c r="F5138" s="110"/>
      <c r="G5138" s="110"/>
      <c r="H5138" s="109"/>
      <c r="I5138" s="109"/>
      <c r="J5138" s="109"/>
      <c r="K5138" s="109"/>
      <c r="L5138" s="107" t="str">
        <f>IF(COUNTA('Master Tables'!$A5138:$C5138)=0,"",IF(COUNTA('Master Tables'!$D5138:$E5138,'Master Tables'!$I5138)=3,"Yes","No"))</f>
        <v/>
      </c>
      <c r="M5138" s="107">
        <f>COUNTA('Master Tables'!$D5138:$E5138,'Master Tables'!$I5138)+IF('Master Tables'!$J5138="Yes",1,0)</f>
        <v>0</v>
      </c>
      <c r="N5138" s="108">
        <f>IF('Master Tables'!$M5138&gt;0,4,0)</f>
        <v>0</v>
      </c>
    </row>
    <row r="5139" spans="1:14">
      <c r="A5139" s="109"/>
      <c r="B5139" s="110"/>
      <c r="C5139" s="110"/>
      <c r="D5139" s="110"/>
      <c r="E5139" s="110"/>
      <c r="F5139" s="110"/>
      <c r="G5139" s="110"/>
      <c r="H5139" s="109"/>
      <c r="I5139" s="109"/>
      <c r="J5139" s="109"/>
      <c r="K5139" s="109"/>
      <c r="L5139" s="107" t="str">
        <f>IF(COUNTA('Master Tables'!$A5139:$C5139)=0,"",IF(COUNTA('Master Tables'!$D5139:$E5139,'Master Tables'!$I5139)=3,"Yes","No"))</f>
        <v/>
      </c>
      <c r="M5139" s="107">
        <f>COUNTA('Master Tables'!$D5139:$E5139,'Master Tables'!$I5139)+IF('Master Tables'!$J5139="Yes",1,0)</f>
        <v>0</v>
      </c>
      <c r="N5139" s="108">
        <f>IF('Master Tables'!$M5139&gt;0,4,0)</f>
        <v>0</v>
      </c>
    </row>
    <row r="5140" spans="1:14">
      <c r="A5140" s="109"/>
      <c r="B5140" s="110"/>
      <c r="C5140" s="110"/>
      <c r="D5140" s="110"/>
      <c r="E5140" s="110"/>
      <c r="F5140" s="110"/>
      <c r="G5140" s="110"/>
      <c r="H5140" s="109"/>
      <c r="I5140" s="109"/>
      <c r="J5140" s="109"/>
      <c r="K5140" s="109"/>
      <c r="L5140" s="107" t="str">
        <f>IF(COUNTA('Master Tables'!$A5140:$C5140)=0,"",IF(COUNTA('Master Tables'!$D5140:$E5140,'Master Tables'!$I5140)=3,"Yes","No"))</f>
        <v/>
      </c>
      <c r="M5140" s="107">
        <f>COUNTA('Master Tables'!$D5140:$E5140,'Master Tables'!$I5140)+IF('Master Tables'!$J5140="Yes",1,0)</f>
        <v>0</v>
      </c>
      <c r="N5140" s="108">
        <f>IF('Master Tables'!$M5140&gt;0,4,0)</f>
        <v>0</v>
      </c>
    </row>
    <row r="5141" spans="1:14">
      <c r="A5141" s="109"/>
      <c r="B5141" s="110"/>
      <c r="C5141" s="110"/>
      <c r="D5141" s="110"/>
      <c r="E5141" s="110"/>
      <c r="F5141" s="110"/>
      <c r="G5141" s="110"/>
      <c r="H5141" s="109"/>
      <c r="I5141" s="109"/>
      <c r="J5141" s="109"/>
      <c r="K5141" s="109"/>
      <c r="L5141" s="107" t="str">
        <f>IF(COUNTA('Master Tables'!$A5141:$C5141)=0,"",IF(COUNTA('Master Tables'!$D5141:$E5141,'Master Tables'!$I5141)=3,"Yes","No"))</f>
        <v/>
      </c>
      <c r="M5141" s="107">
        <f>COUNTA('Master Tables'!$D5141:$E5141,'Master Tables'!$I5141)+IF('Master Tables'!$J5141="Yes",1,0)</f>
        <v>0</v>
      </c>
      <c r="N5141" s="108">
        <f>IF('Master Tables'!$M5141&gt;0,4,0)</f>
        <v>0</v>
      </c>
    </row>
    <row r="5142" spans="1:14">
      <c r="A5142" s="109"/>
      <c r="B5142" s="110"/>
      <c r="C5142" s="110"/>
      <c r="D5142" s="110"/>
      <c r="E5142" s="110"/>
      <c r="F5142" s="110"/>
      <c r="G5142" s="110"/>
      <c r="H5142" s="109"/>
      <c r="I5142" s="109"/>
      <c r="J5142" s="109"/>
      <c r="K5142" s="109"/>
      <c r="L5142" s="107" t="str">
        <f>IF(COUNTA('Master Tables'!$A5142:$C5142)=0,"",IF(COUNTA('Master Tables'!$D5142:$E5142,'Master Tables'!$I5142)=3,"Yes","No"))</f>
        <v/>
      </c>
      <c r="M5142" s="107">
        <f>COUNTA('Master Tables'!$D5142:$E5142,'Master Tables'!$I5142)+IF('Master Tables'!$J5142="Yes",1,0)</f>
        <v>0</v>
      </c>
      <c r="N5142" s="108">
        <f>IF('Master Tables'!$M5142&gt;0,4,0)</f>
        <v>0</v>
      </c>
    </row>
    <row r="5143" spans="1:14">
      <c r="A5143" s="109"/>
      <c r="B5143" s="110"/>
      <c r="C5143" s="110"/>
      <c r="D5143" s="110"/>
      <c r="E5143" s="110"/>
      <c r="F5143" s="110"/>
      <c r="G5143" s="110"/>
      <c r="H5143" s="109"/>
      <c r="I5143" s="109"/>
      <c r="J5143" s="109"/>
      <c r="K5143" s="109"/>
      <c r="L5143" s="107" t="str">
        <f>IF(COUNTA('Master Tables'!$A5143:$C5143)=0,"",IF(COUNTA('Master Tables'!$D5143:$E5143,'Master Tables'!$I5143)=3,"Yes","No"))</f>
        <v/>
      </c>
      <c r="M5143" s="107">
        <f>COUNTA('Master Tables'!$D5143:$E5143,'Master Tables'!$I5143)+IF('Master Tables'!$J5143="Yes",1,0)</f>
        <v>0</v>
      </c>
      <c r="N5143" s="108">
        <f>IF('Master Tables'!$M5143&gt;0,4,0)</f>
        <v>0</v>
      </c>
    </row>
    <row r="5144" spans="1:14">
      <c r="A5144" s="109"/>
      <c r="B5144" s="110"/>
      <c r="C5144" s="110"/>
      <c r="D5144" s="110"/>
      <c r="E5144" s="110"/>
      <c r="F5144" s="110"/>
      <c r="G5144" s="110"/>
      <c r="H5144" s="109"/>
      <c r="I5144" s="109"/>
      <c r="J5144" s="109"/>
      <c r="K5144" s="109"/>
      <c r="L5144" s="107" t="str">
        <f>IF(COUNTA('Master Tables'!$A5144:$C5144)=0,"",IF(COUNTA('Master Tables'!$D5144:$E5144,'Master Tables'!$I5144)=3,"Yes","No"))</f>
        <v/>
      </c>
      <c r="M5144" s="107">
        <f>COUNTA('Master Tables'!$D5144:$E5144,'Master Tables'!$I5144)+IF('Master Tables'!$J5144="Yes",1,0)</f>
        <v>0</v>
      </c>
      <c r="N5144" s="108">
        <f>IF('Master Tables'!$M5144&gt;0,4,0)</f>
        <v>0</v>
      </c>
    </row>
    <row r="5145" spans="1:14">
      <c r="A5145" s="109"/>
      <c r="B5145" s="110"/>
      <c r="C5145" s="110"/>
      <c r="D5145" s="110"/>
      <c r="E5145" s="110"/>
      <c r="F5145" s="110"/>
      <c r="G5145" s="110"/>
      <c r="H5145" s="109"/>
      <c r="I5145" s="109"/>
      <c r="J5145" s="109"/>
      <c r="K5145" s="109"/>
      <c r="L5145" s="107" t="str">
        <f>IF(COUNTA('Master Tables'!$A5145:$C5145)=0,"",IF(COUNTA('Master Tables'!$D5145:$E5145,'Master Tables'!$I5145)=3,"Yes","No"))</f>
        <v/>
      </c>
      <c r="M5145" s="107">
        <f>COUNTA('Master Tables'!$D5145:$E5145,'Master Tables'!$I5145)+IF('Master Tables'!$J5145="Yes",1,0)</f>
        <v>0</v>
      </c>
      <c r="N5145" s="108">
        <f>IF('Master Tables'!$M5145&gt;0,4,0)</f>
        <v>0</v>
      </c>
    </row>
    <row r="5146" spans="1:14">
      <c r="A5146" s="109"/>
      <c r="B5146" s="110"/>
      <c r="C5146" s="110"/>
      <c r="D5146" s="110"/>
      <c r="E5146" s="110"/>
      <c r="F5146" s="110"/>
      <c r="G5146" s="110"/>
      <c r="H5146" s="109"/>
      <c r="I5146" s="109"/>
      <c r="J5146" s="109"/>
      <c r="K5146" s="109"/>
      <c r="L5146" s="107" t="str">
        <f>IF(COUNTA('Master Tables'!$A5146:$C5146)=0,"",IF(COUNTA('Master Tables'!$D5146:$E5146,'Master Tables'!$I5146)=3,"Yes","No"))</f>
        <v/>
      </c>
      <c r="M5146" s="107">
        <f>COUNTA('Master Tables'!$D5146:$E5146,'Master Tables'!$I5146)+IF('Master Tables'!$J5146="Yes",1,0)</f>
        <v>0</v>
      </c>
      <c r="N5146" s="108">
        <f>IF('Master Tables'!$M5146&gt;0,4,0)</f>
        <v>0</v>
      </c>
    </row>
    <row r="5147" spans="1:14">
      <c r="A5147" s="109"/>
      <c r="B5147" s="110"/>
      <c r="C5147" s="110"/>
      <c r="D5147" s="110"/>
      <c r="E5147" s="110"/>
      <c r="F5147" s="110"/>
      <c r="G5147" s="110"/>
      <c r="H5147" s="109"/>
      <c r="I5147" s="109"/>
      <c r="J5147" s="109"/>
      <c r="K5147" s="109"/>
      <c r="L5147" s="107" t="str">
        <f>IF(COUNTA('Master Tables'!$A5147:$C5147)=0,"",IF(COUNTA('Master Tables'!$D5147:$E5147,'Master Tables'!$I5147)=3,"Yes","No"))</f>
        <v/>
      </c>
      <c r="M5147" s="107">
        <f>COUNTA('Master Tables'!$D5147:$E5147,'Master Tables'!$I5147)+IF('Master Tables'!$J5147="Yes",1,0)</f>
        <v>0</v>
      </c>
      <c r="N5147" s="108">
        <f>IF('Master Tables'!$M5147&gt;0,4,0)</f>
        <v>0</v>
      </c>
    </row>
    <row r="5148" spans="1:14">
      <c r="A5148" s="109"/>
      <c r="B5148" s="110"/>
      <c r="C5148" s="110"/>
      <c r="D5148" s="110"/>
      <c r="E5148" s="110"/>
      <c r="F5148" s="110"/>
      <c r="G5148" s="110"/>
      <c r="H5148" s="109"/>
      <c r="I5148" s="109"/>
      <c r="J5148" s="109"/>
      <c r="K5148" s="109"/>
      <c r="L5148" s="107" t="str">
        <f>IF(COUNTA('Master Tables'!$A5148:$C5148)=0,"",IF(COUNTA('Master Tables'!$D5148:$E5148,'Master Tables'!$I5148)=3,"Yes","No"))</f>
        <v/>
      </c>
      <c r="M5148" s="107">
        <f>COUNTA('Master Tables'!$D5148:$E5148,'Master Tables'!$I5148)+IF('Master Tables'!$J5148="Yes",1,0)</f>
        <v>0</v>
      </c>
      <c r="N5148" s="108">
        <f>IF('Master Tables'!$M5148&gt;0,4,0)</f>
        <v>0</v>
      </c>
    </row>
    <row r="5149" spans="1:14">
      <c r="A5149" s="109"/>
      <c r="B5149" s="110"/>
      <c r="C5149" s="110"/>
      <c r="D5149" s="110"/>
      <c r="E5149" s="110"/>
      <c r="F5149" s="110"/>
      <c r="G5149" s="110"/>
      <c r="H5149" s="109"/>
      <c r="I5149" s="109"/>
      <c r="J5149" s="109"/>
      <c r="K5149" s="109"/>
      <c r="L5149" s="107" t="str">
        <f>IF(COUNTA('Master Tables'!$A5149:$C5149)=0,"",IF(COUNTA('Master Tables'!$D5149:$E5149,'Master Tables'!$I5149)=3,"Yes","No"))</f>
        <v/>
      </c>
      <c r="M5149" s="107">
        <f>COUNTA('Master Tables'!$D5149:$E5149,'Master Tables'!$I5149)+IF('Master Tables'!$J5149="Yes",1,0)</f>
        <v>0</v>
      </c>
      <c r="N5149" s="108">
        <f>IF('Master Tables'!$M5149&gt;0,4,0)</f>
        <v>0</v>
      </c>
    </row>
    <row r="5150" spans="1:14">
      <c r="A5150" s="109"/>
      <c r="B5150" s="110"/>
      <c r="C5150" s="110"/>
      <c r="D5150" s="110"/>
      <c r="E5150" s="110"/>
      <c r="F5150" s="110"/>
      <c r="G5150" s="110"/>
      <c r="H5150" s="109"/>
      <c r="I5150" s="109"/>
      <c r="J5150" s="109"/>
      <c r="K5150" s="109"/>
      <c r="L5150" s="107" t="str">
        <f>IF(COUNTA('Master Tables'!$A5150:$C5150)=0,"",IF(COUNTA('Master Tables'!$D5150:$E5150,'Master Tables'!$I5150)=3,"Yes","No"))</f>
        <v/>
      </c>
      <c r="M5150" s="107">
        <f>COUNTA('Master Tables'!$D5150:$E5150,'Master Tables'!$I5150)+IF('Master Tables'!$J5150="Yes",1,0)</f>
        <v>0</v>
      </c>
      <c r="N5150" s="108">
        <f>IF('Master Tables'!$M5150&gt;0,4,0)</f>
        <v>0</v>
      </c>
    </row>
    <row r="5151" spans="1:14">
      <c r="A5151" s="109"/>
      <c r="B5151" s="110"/>
      <c r="C5151" s="110"/>
      <c r="D5151" s="110"/>
      <c r="E5151" s="110"/>
      <c r="F5151" s="110"/>
      <c r="G5151" s="110"/>
      <c r="H5151" s="109"/>
      <c r="I5151" s="109"/>
      <c r="J5151" s="109"/>
      <c r="K5151" s="109"/>
      <c r="L5151" s="107" t="str">
        <f>IF(COUNTA('Master Tables'!$A5151:$C5151)=0,"",IF(COUNTA('Master Tables'!$D5151:$E5151,'Master Tables'!$I5151)=3,"Yes","No"))</f>
        <v/>
      </c>
      <c r="M5151" s="107">
        <f>COUNTA('Master Tables'!$D5151:$E5151,'Master Tables'!$I5151)+IF('Master Tables'!$J5151="Yes",1,0)</f>
        <v>0</v>
      </c>
      <c r="N5151" s="108">
        <f>IF('Master Tables'!$M5151&gt;0,4,0)</f>
        <v>0</v>
      </c>
    </row>
    <row r="5152" spans="1:14">
      <c r="A5152" s="109"/>
      <c r="B5152" s="110"/>
      <c r="C5152" s="110"/>
      <c r="D5152" s="110"/>
      <c r="E5152" s="110"/>
      <c r="F5152" s="110"/>
      <c r="G5152" s="110"/>
      <c r="H5152" s="109"/>
      <c r="I5152" s="109"/>
      <c r="J5152" s="109"/>
      <c r="K5152" s="109"/>
      <c r="L5152" s="107" t="str">
        <f>IF(COUNTA('Master Tables'!$A5152:$C5152)=0,"",IF(COUNTA('Master Tables'!$D5152:$E5152,'Master Tables'!$I5152)=3,"Yes","No"))</f>
        <v/>
      </c>
      <c r="M5152" s="107">
        <f>COUNTA('Master Tables'!$D5152:$E5152,'Master Tables'!$I5152)+IF('Master Tables'!$J5152="Yes",1,0)</f>
        <v>0</v>
      </c>
      <c r="N5152" s="108">
        <f>IF('Master Tables'!$M5152&gt;0,4,0)</f>
        <v>0</v>
      </c>
    </row>
    <row r="5153" spans="1:14">
      <c r="A5153" s="109"/>
      <c r="B5153" s="110"/>
      <c r="C5153" s="110"/>
      <c r="D5153" s="110"/>
      <c r="E5153" s="110"/>
      <c r="F5153" s="110"/>
      <c r="G5153" s="110"/>
      <c r="H5153" s="109"/>
      <c r="I5153" s="109"/>
      <c r="J5153" s="109"/>
      <c r="K5153" s="109"/>
      <c r="L5153" s="107" t="str">
        <f>IF(COUNTA('Master Tables'!$A5153:$C5153)=0,"",IF(COUNTA('Master Tables'!$D5153:$E5153,'Master Tables'!$I5153)=3,"Yes","No"))</f>
        <v/>
      </c>
      <c r="M5153" s="107">
        <f>COUNTA('Master Tables'!$D5153:$E5153,'Master Tables'!$I5153)+IF('Master Tables'!$J5153="Yes",1,0)</f>
        <v>0</v>
      </c>
      <c r="N5153" s="108">
        <f>IF('Master Tables'!$M5153&gt;0,4,0)</f>
        <v>0</v>
      </c>
    </row>
    <row r="5154" spans="1:14">
      <c r="A5154" s="109"/>
      <c r="B5154" s="110"/>
      <c r="C5154" s="110"/>
      <c r="D5154" s="110"/>
      <c r="E5154" s="110"/>
      <c r="F5154" s="110"/>
      <c r="G5154" s="110"/>
      <c r="H5154" s="109"/>
      <c r="I5154" s="109"/>
      <c r="J5154" s="109"/>
      <c r="K5154" s="109"/>
      <c r="L5154" s="107" t="str">
        <f>IF(COUNTA('Master Tables'!$A5154:$C5154)=0,"",IF(COUNTA('Master Tables'!$D5154:$E5154,'Master Tables'!$I5154)=3,"Yes","No"))</f>
        <v/>
      </c>
      <c r="M5154" s="107">
        <f>COUNTA('Master Tables'!$D5154:$E5154,'Master Tables'!$I5154)+IF('Master Tables'!$J5154="Yes",1,0)</f>
        <v>0</v>
      </c>
      <c r="N5154" s="108">
        <f>IF('Master Tables'!$M5154&gt;0,4,0)</f>
        <v>0</v>
      </c>
    </row>
    <row r="5155" spans="1:14">
      <c r="A5155" s="109"/>
      <c r="B5155" s="110"/>
      <c r="C5155" s="110"/>
      <c r="D5155" s="110"/>
      <c r="E5155" s="110"/>
      <c r="F5155" s="110"/>
      <c r="G5155" s="110"/>
      <c r="H5155" s="109"/>
      <c r="I5155" s="109"/>
      <c r="J5155" s="109"/>
      <c r="K5155" s="109"/>
      <c r="L5155" s="107" t="str">
        <f>IF(COUNTA('Master Tables'!$A5155:$C5155)=0,"",IF(COUNTA('Master Tables'!$D5155:$E5155,'Master Tables'!$I5155)=3,"Yes","No"))</f>
        <v/>
      </c>
      <c r="M5155" s="107">
        <f>COUNTA('Master Tables'!$D5155:$E5155,'Master Tables'!$I5155)+IF('Master Tables'!$J5155="Yes",1,0)</f>
        <v>0</v>
      </c>
      <c r="N5155" s="108">
        <f>IF('Master Tables'!$M5155&gt;0,4,0)</f>
        <v>0</v>
      </c>
    </row>
    <row r="5156" spans="1:14">
      <c r="A5156" s="109"/>
      <c r="B5156" s="110"/>
      <c r="C5156" s="110"/>
      <c r="D5156" s="110"/>
      <c r="E5156" s="110"/>
      <c r="F5156" s="110"/>
      <c r="G5156" s="110"/>
      <c r="H5156" s="109"/>
      <c r="I5156" s="109"/>
      <c r="J5156" s="109"/>
      <c r="K5156" s="109"/>
      <c r="L5156" s="107" t="str">
        <f>IF(COUNTA('Master Tables'!$A5156:$C5156)=0,"",IF(COUNTA('Master Tables'!$D5156:$E5156,'Master Tables'!$I5156)=3,"Yes","No"))</f>
        <v/>
      </c>
      <c r="M5156" s="107">
        <f>COUNTA('Master Tables'!$D5156:$E5156,'Master Tables'!$I5156)+IF('Master Tables'!$J5156="Yes",1,0)</f>
        <v>0</v>
      </c>
      <c r="N5156" s="108">
        <f>IF('Master Tables'!$M5156&gt;0,4,0)</f>
        <v>0</v>
      </c>
    </row>
    <row r="5157" spans="1:14">
      <c r="A5157" s="109"/>
      <c r="B5157" s="110"/>
      <c r="C5157" s="110"/>
      <c r="D5157" s="110"/>
      <c r="E5157" s="110"/>
      <c r="F5157" s="110"/>
      <c r="G5157" s="110"/>
      <c r="H5157" s="109"/>
      <c r="I5157" s="109"/>
      <c r="J5157" s="109"/>
      <c r="K5157" s="109"/>
      <c r="L5157" s="107" t="str">
        <f>IF(COUNTA('Master Tables'!$A5157:$C5157)=0,"",IF(COUNTA('Master Tables'!$D5157:$E5157,'Master Tables'!$I5157)=3,"Yes","No"))</f>
        <v/>
      </c>
      <c r="M5157" s="107">
        <f>COUNTA('Master Tables'!$D5157:$E5157,'Master Tables'!$I5157)+IF('Master Tables'!$J5157="Yes",1,0)</f>
        <v>0</v>
      </c>
      <c r="N5157" s="108">
        <f>IF('Master Tables'!$M5157&gt;0,4,0)</f>
        <v>0</v>
      </c>
    </row>
    <row r="5158" spans="1:14">
      <c r="A5158" s="109"/>
      <c r="B5158" s="110"/>
      <c r="C5158" s="110"/>
      <c r="D5158" s="110"/>
      <c r="E5158" s="110"/>
      <c r="F5158" s="110"/>
      <c r="G5158" s="110"/>
      <c r="H5158" s="109"/>
      <c r="I5158" s="109"/>
      <c r="J5158" s="109"/>
      <c r="K5158" s="109"/>
      <c r="L5158" s="107" t="str">
        <f>IF(COUNTA('Master Tables'!$A5158:$C5158)=0,"",IF(COUNTA('Master Tables'!$D5158:$E5158,'Master Tables'!$I5158)=3,"Yes","No"))</f>
        <v/>
      </c>
      <c r="M5158" s="107">
        <f>COUNTA('Master Tables'!$D5158:$E5158,'Master Tables'!$I5158)+IF('Master Tables'!$J5158="Yes",1,0)</f>
        <v>0</v>
      </c>
      <c r="N5158" s="108">
        <f>IF('Master Tables'!$M5158&gt;0,4,0)</f>
        <v>0</v>
      </c>
    </row>
    <row r="5159" spans="1:14">
      <c r="A5159" s="109"/>
      <c r="B5159" s="110"/>
      <c r="C5159" s="110"/>
      <c r="D5159" s="110"/>
      <c r="E5159" s="110"/>
      <c r="F5159" s="110"/>
      <c r="G5159" s="110"/>
      <c r="H5159" s="109"/>
      <c r="I5159" s="109"/>
      <c r="J5159" s="109"/>
      <c r="K5159" s="109"/>
      <c r="L5159" s="107" t="str">
        <f>IF(COUNTA('Master Tables'!$A5159:$C5159)=0,"",IF(COUNTA('Master Tables'!$D5159:$E5159,'Master Tables'!$I5159)=3,"Yes","No"))</f>
        <v/>
      </c>
      <c r="M5159" s="107">
        <f>COUNTA('Master Tables'!$D5159:$E5159,'Master Tables'!$I5159)+IF('Master Tables'!$J5159="Yes",1,0)</f>
        <v>0</v>
      </c>
      <c r="N5159" s="108">
        <f>IF('Master Tables'!$M5159&gt;0,4,0)</f>
        <v>0</v>
      </c>
    </row>
    <row r="5160" spans="1:14">
      <c r="A5160" s="109"/>
      <c r="B5160" s="110"/>
      <c r="C5160" s="110"/>
      <c r="D5160" s="110"/>
      <c r="E5160" s="110"/>
      <c r="F5160" s="110"/>
      <c r="G5160" s="110"/>
      <c r="H5160" s="109"/>
      <c r="I5160" s="109"/>
      <c r="J5160" s="109"/>
      <c r="K5160" s="109"/>
      <c r="L5160" s="107" t="str">
        <f>IF(COUNTA('Master Tables'!$A5160:$C5160)=0,"",IF(COUNTA('Master Tables'!$D5160:$E5160,'Master Tables'!$I5160)=3,"Yes","No"))</f>
        <v/>
      </c>
      <c r="M5160" s="107">
        <f>COUNTA('Master Tables'!$D5160:$E5160,'Master Tables'!$I5160)+IF('Master Tables'!$J5160="Yes",1,0)</f>
        <v>0</v>
      </c>
      <c r="N5160" s="108">
        <f>IF('Master Tables'!$M5160&gt;0,4,0)</f>
        <v>0</v>
      </c>
    </row>
    <row r="5161" spans="1:14">
      <c r="A5161" s="109"/>
      <c r="B5161" s="110"/>
      <c r="C5161" s="110"/>
      <c r="D5161" s="110"/>
      <c r="E5161" s="110"/>
      <c r="F5161" s="110"/>
      <c r="G5161" s="110"/>
      <c r="H5161" s="109"/>
      <c r="I5161" s="109"/>
      <c r="J5161" s="109"/>
      <c r="K5161" s="109"/>
      <c r="L5161" s="107" t="str">
        <f>IF(COUNTA('Master Tables'!$A5161:$C5161)=0,"",IF(COUNTA('Master Tables'!$D5161:$E5161,'Master Tables'!$I5161)=3,"Yes","No"))</f>
        <v/>
      </c>
      <c r="M5161" s="107">
        <f>COUNTA('Master Tables'!$D5161:$E5161,'Master Tables'!$I5161)+IF('Master Tables'!$J5161="Yes",1,0)</f>
        <v>0</v>
      </c>
      <c r="N5161" s="108">
        <f>IF('Master Tables'!$M5161&gt;0,4,0)</f>
        <v>0</v>
      </c>
    </row>
    <row r="5162" spans="1:14">
      <c r="A5162" s="109"/>
      <c r="B5162" s="110"/>
      <c r="C5162" s="110"/>
      <c r="D5162" s="110"/>
      <c r="E5162" s="110"/>
      <c r="F5162" s="110"/>
      <c r="G5162" s="110"/>
      <c r="H5162" s="109"/>
      <c r="I5162" s="109"/>
      <c r="J5162" s="109"/>
      <c r="K5162" s="109"/>
      <c r="L5162" s="107" t="str">
        <f>IF(COUNTA('Master Tables'!$A5162:$C5162)=0,"",IF(COUNTA('Master Tables'!$D5162:$E5162,'Master Tables'!$I5162)=3,"Yes","No"))</f>
        <v/>
      </c>
      <c r="M5162" s="107">
        <f>COUNTA('Master Tables'!$D5162:$E5162,'Master Tables'!$I5162)+IF('Master Tables'!$J5162="Yes",1,0)</f>
        <v>0</v>
      </c>
      <c r="N5162" s="108">
        <f>IF('Master Tables'!$M5162&gt;0,4,0)</f>
        <v>0</v>
      </c>
    </row>
    <row r="5163" spans="1:14">
      <c r="A5163" s="109"/>
      <c r="B5163" s="110"/>
      <c r="C5163" s="110"/>
      <c r="D5163" s="110"/>
      <c r="E5163" s="110"/>
      <c r="F5163" s="110"/>
      <c r="G5163" s="110"/>
      <c r="H5163" s="109"/>
      <c r="I5163" s="109"/>
      <c r="J5163" s="109"/>
      <c r="K5163" s="109"/>
      <c r="L5163" s="107" t="str">
        <f>IF(COUNTA('Master Tables'!$A5163:$C5163)=0,"",IF(COUNTA('Master Tables'!$D5163:$E5163,'Master Tables'!$I5163)=3,"Yes","No"))</f>
        <v/>
      </c>
      <c r="M5163" s="107">
        <f>COUNTA('Master Tables'!$D5163:$E5163,'Master Tables'!$I5163)+IF('Master Tables'!$J5163="Yes",1,0)</f>
        <v>0</v>
      </c>
      <c r="N5163" s="108">
        <f>IF('Master Tables'!$M5163&gt;0,4,0)</f>
        <v>0</v>
      </c>
    </row>
    <row r="5164" spans="1:14">
      <c r="A5164" s="109"/>
      <c r="B5164" s="110"/>
      <c r="C5164" s="110"/>
      <c r="D5164" s="110"/>
      <c r="E5164" s="110"/>
      <c r="F5164" s="110"/>
      <c r="G5164" s="110"/>
      <c r="H5164" s="109"/>
      <c r="I5164" s="109"/>
      <c r="J5164" s="109"/>
      <c r="K5164" s="109"/>
      <c r="L5164" s="107" t="str">
        <f>IF(COUNTA('Master Tables'!$A5164:$C5164)=0,"",IF(COUNTA('Master Tables'!$D5164:$E5164,'Master Tables'!$I5164)=3,"Yes","No"))</f>
        <v/>
      </c>
      <c r="M5164" s="107">
        <f>COUNTA('Master Tables'!$D5164:$E5164,'Master Tables'!$I5164)+IF('Master Tables'!$J5164="Yes",1,0)</f>
        <v>0</v>
      </c>
      <c r="N5164" s="108">
        <f>IF('Master Tables'!$M5164&gt;0,4,0)</f>
        <v>0</v>
      </c>
    </row>
    <row r="5165" spans="1:14">
      <c r="A5165" s="109"/>
      <c r="B5165" s="110"/>
      <c r="C5165" s="110"/>
      <c r="D5165" s="110"/>
      <c r="E5165" s="110"/>
      <c r="F5165" s="110"/>
      <c r="G5165" s="110"/>
      <c r="H5165" s="109"/>
      <c r="I5165" s="109"/>
      <c r="J5165" s="109"/>
      <c r="K5165" s="109"/>
      <c r="L5165" s="107" t="str">
        <f>IF(COUNTA('Master Tables'!$A5165:$C5165)=0,"",IF(COUNTA('Master Tables'!$D5165:$E5165,'Master Tables'!$I5165)=3,"Yes","No"))</f>
        <v/>
      </c>
      <c r="M5165" s="107">
        <f>COUNTA('Master Tables'!$D5165:$E5165,'Master Tables'!$I5165)+IF('Master Tables'!$J5165="Yes",1,0)</f>
        <v>0</v>
      </c>
      <c r="N5165" s="108">
        <f>IF('Master Tables'!$M5165&gt;0,4,0)</f>
        <v>0</v>
      </c>
    </row>
    <row r="5166" spans="1:14">
      <c r="A5166" s="109"/>
      <c r="B5166" s="110"/>
      <c r="C5166" s="110"/>
      <c r="D5166" s="110"/>
      <c r="E5166" s="110"/>
      <c r="F5166" s="110"/>
      <c r="G5166" s="110"/>
      <c r="H5166" s="109"/>
      <c r="I5166" s="109"/>
      <c r="J5166" s="109"/>
      <c r="K5166" s="109"/>
      <c r="L5166" s="107" t="str">
        <f>IF(COUNTA('Master Tables'!$A5166:$C5166)=0,"",IF(COUNTA('Master Tables'!$D5166:$E5166,'Master Tables'!$I5166)=3,"Yes","No"))</f>
        <v/>
      </c>
      <c r="M5166" s="107">
        <f>COUNTA('Master Tables'!$D5166:$E5166,'Master Tables'!$I5166)+IF('Master Tables'!$J5166="Yes",1,0)</f>
        <v>0</v>
      </c>
      <c r="N5166" s="108">
        <f>IF('Master Tables'!$M5166&gt;0,4,0)</f>
        <v>0</v>
      </c>
    </row>
    <row r="5167" spans="1:14">
      <c r="A5167" s="109"/>
      <c r="B5167" s="110"/>
      <c r="C5167" s="110"/>
      <c r="D5167" s="110"/>
      <c r="E5167" s="110"/>
      <c r="F5167" s="110"/>
      <c r="G5167" s="110"/>
      <c r="H5167" s="109"/>
      <c r="I5167" s="109"/>
      <c r="J5167" s="109"/>
      <c r="K5167" s="109"/>
      <c r="L5167" s="107" t="str">
        <f>IF(COUNTA('Master Tables'!$A5167:$C5167)=0,"",IF(COUNTA('Master Tables'!$D5167:$E5167,'Master Tables'!$I5167)=3,"Yes","No"))</f>
        <v/>
      </c>
      <c r="M5167" s="107">
        <f>COUNTA('Master Tables'!$D5167:$E5167,'Master Tables'!$I5167)+IF('Master Tables'!$J5167="Yes",1,0)</f>
        <v>0</v>
      </c>
      <c r="N5167" s="108">
        <f>IF('Master Tables'!$M5167&gt;0,4,0)</f>
        <v>0</v>
      </c>
    </row>
    <row r="5168" spans="1:14">
      <c r="A5168" s="109"/>
      <c r="B5168" s="110"/>
      <c r="C5168" s="110"/>
      <c r="D5168" s="110"/>
      <c r="E5168" s="110"/>
      <c r="F5168" s="110"/>
      <c r="G5168" s="110"/>
      <c r="H5168" s="109"/>
      <c r="I5168" s="109"/>
      <c r="J5168" s="109"/>
      <c r="K5168" s="109"/>
      <c r="L5168" s="107" t="str">
        <f>IF(COUNTA('Master Tables'!$A5168:$C5168)=0,"",IF(COUNTA('Master Tables'!$D5168:$E5168,'Master Tables'!$I5168)=3,"Yes","No"))</f>
        <v/>
      </c>
      <c r="M5168" s="107">
        <f>COUNTA('Master Tables'!$D5168:$E5168,'Master Tables'!$I5168)+IF('Master Tables'!$J5168="Yes",1,0)</f>
        <v>0</v>
      </c>
      <c r="N5168" s="108">
        <f>IF('Master Tables'!$M5168&gt;0,4,0)</f>
        <v>0</v>
      </c>
    </row>
    <row r="5169" spans="1:14">
      <c r="A5169" s="109"/>
      <c r="B5169" s="110"/>
      <c r="C5169" s="110"/>
      <c r="D5169" s="110"/>
      <c r="E5169" s="110"/>
      <c r="F5169" s="110"/>
      <c r="G5169" s="110"/>
      <c r="H5169" s="109"/>
      <c r="I5169" s="109"/>
      <c r="J5169" s="109"/>
      <c r="K5169" s="109"/>
      <c r="L5169" s="107" t="str">
        <f>IF(COUNTA('Master Tables'!$A5169:$C5169)=0,"",IF(COUNTA('Master Tables'!$D5169:$E5169,'Master Tables'!$I5169)=3,"Yes","No"))</f>
        <v/>
      </c>
      <c r="M5169" s="107">
        <f>COUNTA('Master Tables'!$D5169:$E5169,'Master Tables'!$I5169)+IF('Master Tables'!$J5169="Yes",1,0)</f>
        <v>0</v>
      </c>
      <c r="N5169" s="108">
        <f>IF('Master Tables'!$M5169&gt;0,4,0)</f>
        <v>0</v>
      </c>
    </row>
    <row r="5170" spans="1:14">
      <c r="A5170" s="109"/>
      <c r="B5170" s="110"/>
      <c r="C5170" s="110"/>
      <c r="D5170" s="110"/>
      <c r="E5170" s="110"/>
      <c r="F5170" s="110"/>
      <c r="G5170" s="110"/>
      <c r="H5170" s="109"/>
      <c r="I5170" s="109"/>
      <c r="J5170" s="109"/>
      <c r="K5170" s="109"/>
      <c r="L5170" s="107" t="str">
        <f>IF(COUNTA('Master Tables'!$A5170:$C5170)=0,"",IF(COUNTA('Master Tables'!$D5170:$E5170,'Master Tables'!$I5170)=3,"Yes","No"))</f>
        <v/>
      </c>
      <c r="M5170" s="107">
        <f>COUNTA('Master Tables'!$D5170:$E5170,'Master Tables'!$I5170)+IF('Master Tables'!$J5170="Yes",1,0)</f>
        <v>0</v>
      </c>
      <c r="N5170" s="108">
        <f>IF('Master Tables'!$M5170&gt;0,4,0)</f>
        <v>0</v>
      </c>
    </row>
    <row r="5171" spans="1:14">
      <c r="A5171" s="109"/>
      <c r="B5171" s="110"/>
      <c r="C5171" s="110"/>
      <c r="D5171" s="110"/>
      <c r="E5171" s="110"/>
      <c r="F5171" s="110"/>
      <c r="G5171" s="110"/>
      <c r="H5171" s="109"/>
      <c r="I5171" s="109"/>
      <c r="J5171" s="109"/>
      <c r="K5171" s="109"/>
      <c r="L5171" s="107" t="str">
        <f>IF(COUNTA('Master Tables'!$A5171:$C5171)=0,"",IF(COUNTA('Master Tables'!$D5171:$E5171,'Master Tables'!$I5171)=3,"Yes","No"))</f>
        <v/>
      </c>
      <c r="M5171" s="107">
        <f>COUNTA('Master Tables'!$D5171:$E5171,'Master Tables'!$I5171)+IF('Master Tables'!$J5171="Yes",1,0)</f>
        <v>0</v>
      </c>
      <c r="N5171" s="108">
        <f>IF('Master Tables'!$M5171&gt;0,4,0)</f>
        <v>0</v>
      </c>
    </row>
    <row r="5172" spans="1:14">
      <c r="A5172" s="109"/>
      <c r="B5172" s="110"/>
      <c r="C5172" s="110"/>
      <c r="D5172" s="110"/>
      <c r="E5172" s="110"/>
      <c r="F5172" s="110"/>
      <c r="G5172" s="110"/>
      <c r="H5172" s="109"/>
      <c r="I5172" s="109"/>
      <c r="J5172" s="109"/>
      <c r="K5172" s="109"/>
      <c r="L5172" s="107" t="str">
        <f>IF(COUNTA('Master Tables'!$A5172:$C5172)=0,"",IF(COUNTA('Master Tables'!$D5172:$E5172,'Master Tables'!$I5172)=3,"Yes","No"))</f>
        <v/>
      </c>
      <c r="M5172" s="107">
        <f>COUNTA('Master Tables'!$D5172:$E5172,'Master Tables'!$I5172)+IF('Master Tables'!$J5172="Yes",1,0)</f>
        <v>0</v>
      </c>
      <c r="N5172" s="108">
        <f>IF('Master Tables'!$M5172&gt;0,4,0)</f>
        <v>0</v>
      </c>
    </row>
    <row r="5173" spans="1:14">
      <c r="A5173" s="109"/>
      <c r="B5173" s="110"/>
      <c r="C5173" s="110"/>
      <c r="D5173" s="110"/>
      <c r="E5173" s="110"/>
      <c r="F5173" s="110"/>
      <c r="G5173" s="110"/>
      <c r="H5173" s="109"/>
      <c r="I5173" s="109"/>
      <c r="J5173" s="109"/>
      <c r="K5173" s="109"/>
      <c r="L5173" s="107" t="str">
        <f>IF(COUNTA('Master Tables'!$A5173:$C5173)=0,"",IF(COUNTA('Master Tables'!$D5173:$E5173,'Master Tables'!$I5173)=3,"Yes","No"))</f>
        <v/>
      </c>
      <c r="M5173" s="107">
        <f>COUNTA('Master Tables'!$D5173:$E5173,'Master Tables'!$I5173)+IF('Master Tables'!$J5173="Yes",1,0)</f>
        <v>0</v>
      </c>
      <c r="N5173" s="108">
        <f>IF('Master Tables'!$M5173&gt;0,4,0)</f>
        <v>0</v>
      </c>
    </row>
    <row r="5174" spans="1:14">
      <c r="A5174" s="109"/>
      <c r="B5174" s="110"/>
      <c r="C5174" s="110"/>
      <c r="D5174" s="110"/>
      <c r="E5174" s="110"/>
      <c r="F5174" s="110"/>
      <c r="G5174" s="110"/>
      <c r="H5174" s="109"/>
      <c r="I5174" s="109"/>
      <c r="J5174" s="109"/>
      <c r="K5174" s="109"/>
      <c r="L5174" s="107" t="str">
        <f>IF(COUNTA('Master Tables'!$A5174:$C5174)=0,"",IF(COUNTA('Master Tables'!$D5174:$E5174,'Master Tables'!$I5174)=3,"Yes","No"))</f>
        <v/>
      </c>
      <c r="M5174" s="107">
        <f>COUNTA('Master Tables'!$D5174:$E5174,'Master Tables'!$I5174)+IF('Master Tables'!$J5174="Yes",1,0)</f>
        <v>0</v>
      </c>
      <c r="N5174" s="108">
        <f>IF('Master Tables'!$M5174&gt;0,4,0)</f>
        <v>0</v>
      </c>
    </row>
    <row r="5175" spans="1:14">
      <c r="A5175" s="109"/>
      <c r="B5175" s="110"/>
      <c r="C5175" s="110"/>
      <c r="D5175" s="110"/>
      <c r="E5175" s="110"/>
      <c r="F5175" s="110"/>
      <c r="G5175" s="110"/>
      <c r="H5175" s="109"/>
      <c r="I5175" s="109"/>
      <c r="J5175" s="109"/>
      <c r="K5175" s="109"/>
      <c r="L5175" s="107" t="str">
        <f>IF(COUNTA('Master Tables'!$A5175:$C5175)=0,"",IF(COUNTA('Master Tables'!$D5175:$E5175,'Master Tables'!$I5175)=3,"Yes","No"))</f>
        <v/>
      </c>
      <c r="M5175" s="107">
        <f>COUNTA('Master Tables'!$D5175:$E5175,'Master Tables'!$I5175)+IF('Master Tables'!$J5175="Yes",1,0)</f>
        <v>0</v>
      </c>
      <c r="N5175" s="108">
        <f>IF('Master Tables'!$M5175&gt;0,4,0)</f>
        <v>0</v>
      </c>
    </row>
    <row r="5176" spans="1:14">
      <c r="A5176" s="109"/>
      <c r="B5176" s="110"/>
      <c r="C5176" s="110"/>
      <c r="D5176" s="110"/>
      <c r="E5176" s="110"/>
      <c r="F5176" s="110"/>
      <c r="G5176" s="110"/>
      <c r="H5176" s="109"/>
      <c r="I5176" s="109"/>
      <c r="J5176" s="109"/>
      <c r="K5176" s="109"/>
      <c r="L5176" s="107" t="str">
        <f>IF(COUNTA('Master Tables'!$A5176:$C5176)=0,"",IF(COUNTA('Master Tables'!$D5176:$E5176,'Master Tables'!$I5176)=3,"Yes","No"))</f>
        <v/>
      </c>
      <c r="M5176" s="107">
        <f>COUNTA('Master Tables'!$D5176:$E5176,'Master Tables'!$I5176)+IF('Master Tables'!$J5176="Yes",1,0)</f>
        <v>0</v>
      </c>
      <c r="N5176" s="108">
        <f>IF('Master Tables'!$M5176&gt;0,4,0)</f>
        <v>0</v>
      </c>
    </row>
    <row r="5177" spans="1:14">
      <c r="A5177" s="109"/>
      <c r="B5177" s="110"/>
      <c r="C5177" s="110"/>
      <c r="D5177" s="110"/>
      <c r="E5177" s="110"/>
      <c r="F5177" s="110"/>
      <c r="G5177" s="110"/>
      <c r="H5177" s="109"/>
      <c r="I5177" s="109"/>
      <c r="J5177" s="109"/>
      <c r="K5177" s="109"/>
      <c r="L5177" s="107" t="str">
        <f>IF(COUNTA('Master Tables'!$A5177:$C5177)=0,"",IF(COUNTA('Master Tables'!$D5177:$E5177,'Master Tables'!$I5177)=3,"Yes","No"))</f>
        <v/>
      </c>
      <c r="M5177" s="107">
        <f>COUNTA('Master Tables'!$D5177:$E5177,'Master Tables'!$I5177)+IF('Master Tables'!$J5177="Yes",1,0)</f>
        <v>0</v>
      </c>
      <c r="N5177" s="108">
        <f>IF('Master Tables'!$M5177&gt;0,4,0)</f>
        <v>0</v>
      </c>
    </row>
    <row r="5178" spans="1:14">
      <c r="A5178" s="109"/>
      <c r="B5178" s="110"/>
      <c r="C5178" s="110"/>
      <c r="D5178" s="110"/>
      <c r="E5178" s="110"/>
      <c r="F5178" s="110"/>
      <c r="G5178" s="110"/>
      <c r="H5178" s="109"/>
      <c r="I5178" s="109"/>
      <c r="J5178" s="109"/>
      <c r="K5178" s="109"/>
      <c r="L5178" s="107" t="str">
        <f>IF(COUNTA('Master Tables'!$A5178:$C5178)=0,"",IF(COUNTA('Master Tables'!$D5178:$E5178,'Master Tables'!$I5178)=3,"Yes","No"))</f>
        <v/>
      </c>
      <c r="M5178" s="107">
        <f>COUNTA('Master Tables'!$D5178:$E5178,'Master Tables'!$I5178)+IF('Master Tables'!$J5178="Yes",1,0)</f>
        <v>0</v>
      </c>
      <c r="N5178" s="108">
        <f>IF('Master Tables'!$M5178&gt;0,4,0)</f>
        <v>0</v>
      </c>
    </row>
    <row r="5179" spans="1:14">
      <c r="A5179" s="109"/>
      <c r="B5179" s="110"/>
      <c r="C5179" s="110"/>
      <c r="D5179" s="110"/>
      <c r="E5179" s="110"/>
      <c r="F5179" s="110"/>
      <c r="G5179" s="110"/>
      <c r="H5179" s="109"/>
      <c r="I5179" s="109"/>
      <c r="J5179" s="109"/>
      <c r="K5179" s="109"/>
      <c r="L5179" s="107" t="str">
        <f>IF(COUNTA('Master Tables'!$A5179:$C5179)=0,"",IF(COUNTA('Master Tables'!$D5179:$E5179,'Master Tables'!$I5179)=3,"Yes","No"))</f>
        <v/>
      </c>
      <c r="M5179" s="107">
        <f>COUNTA('Master Tables'!$D5179:$E5179,'Master Tables'!$I5179)+IF('Master Tables'!$J5179="Yes",1,0)</f>
        <v>0</v>
      </c>
      <c r="N5179" s="108">
        <f>IF('Master Tables'!$M5179&gt;0,4,0)</f>
        <v>0</v>
      </c>
    </row>
    <row r="5180" spans="1:14">
      <c r="A5180" s="109"/>
      <c r="B5180" s="110"/>
      <c r="C5180" s="110"/>
      <c r="D5180" s="110"/>
      <c r="E5180" s="110"/>
      <c r="F5180" s="110"/>
      <c r="G5180" s="110"/>
      <c r="H5180" s="109"/>
      <c r="I5180" s="109"/>
      <c r="J5180" s="109"/>
      <c r="K5180" s="109"/>
      <c r="L5180" s="107" t="str">
        <f>IF(COUNTA('Master Tables'!$A5180:$C5180)=0,"",IF(COUNTA('Master Tables'!$D5180:$E5180,'Master Tables'!$I5180)=3,"Yes","No"))</f>
        <v/>
      </c>
      <c r="M5180" s="107">
        <f>COUNTA('Master Tables'!$D5180:$E5180,'Master Tables'!$I5180)+IF('Master Tables'!$J5180="Yes",1,0)</f>
        <v>0</v>
      </c>
      <c r="N5180" s="108">
        <f>IF('Master Tables'!$M5180&gt;0,4,0)</f>
        <v>0</v>
      </c>
    </row>
    <row r="5181" spans="1:14">
      <c r="A5181" s="109"/>
      <c r="B5181" s="110"/>
      <c r="C5181" s="110"/>
      <c r="D5181" s="110"/>
      <c r="E5181" s="110"/>
      <c r="F5181" s="110"/>
      <c r="G5181" s="110"/>
      <c r="H5181" s="109"/>
      <c r="I5181" s="109"/>
      <c r="J5181" s="109"/>
      <c r="K5181" s="109"/>
      <c r="L5181" s="107" t="str">
        <f>IF(COUNTA('Master Tables'!$A5181:$C5181)=0,"",IF(COUNTA('Master Tables'!$D5181:$E5181,'Master Tables'!$I5181)=3,"Yes","No"))</f>
        <v/>
      </c>
      <c r="M5181" s="107">
        <f>COUNTA('Master Tables'!$D5181:$E5181,'Master Tables'!$I5181)+IF('Master Tables'!$J5181="Yes",1,0)</f>
        <v>0</v>
      </c>
      <c r="N5181" s="108">
        <f>IF('Master Tables'!$M5181&gt;0,4,0)</f>
        <v>0</v>
      </c>
    </row>
    <row r="5182" spans="1:14">
      <c r="A5182" s="109"/>
      <c r="B5182" s="110"/>
      <c r="C5182" s="110"/>
      <c r="D5182" s="110"/>
      <c r="E5182" s="110"/>
      <c r="F5182" s="110"/>
      <c r="G5182" s="110"/>
      <c r="H5182" s="109"/>
      <c r="I5182" s="109"/>
      <c r="J5182" s="109"/>
      <c r="K5182" s="109"/>
      <c r="L5182" s="107" t="str">
        <f>IF(COUNTA('Master Tables'!$A5182:$C5182)=0,"",IF(COUNTA('Master Tables'!$D5182:$E5182,'Master Tables'!$I5182)=3,"Yes","No"))</f>
        <v/>
      </c>
      <c r="M5182" s="107">
        <f>COUNTA('Master Tables'!$D5182:$E5182,'Master Tables'!$I5182)+IF('Master Tables'!$J5182="Yes",1,0)</f>
        <v>0</v>
      </c>
      <c r="N5182" s="108">
        <f>IF('Master Tables'!$M5182&gt;0,4,0)</f>
        <v>0</v>
      </c>
    </row>
    <row r="5183" spans="1:14">
      <c r="A5183" s="109"/>
      <c r="B5183" s="110"/>
      <c r="C5183" s="110"/>
      <c r="D5183" s="110"/>
      <c r="E5183" s="110"/>
      <c r="F5183" s="110"/>
      <c r="G5183" s="110"/>
      <c r="H5183" s="109"/>
      <c r="I5183" s="109"/>
      <c r="J5183" s="109"/>
      <c r="K5183" s="109"/>
      <c r="L5183" s="107" t="str">
        <f>IF(COUNTA('Master Tables'!$A5183:$C5183)=0,"",IF(COUNTA('Master Tables'!$D5183:$E5183,'Master Tables'!$I5183)=3,"Yes","No"))</f>
        <v/>
      </c>
      <c r="M5183" s="107">
        <f>COUNTA('Master Tables'!$D5183:$E5183,'Master Tables'!$I5183)+IF('Master Tables'!$J5183="Yes",1,0)</f>
        <v>0</v>
      </c>
      <c r="N5183" s="108">
        <f>IF('Master Tables'!$M5183&gt;0,4,0)</f>
        <v>0</v>
      </c>
    </row>
    <row r="5184" spans="1:14">
      <c r="A5184" s="109"/>
      <c r="B5184" s="110"/>
      <c r="C5184" s="110"/>
      <c r="D5184" s="110"/>
      <c r="E5184" s="110"/>
      <c r="F5184" s="110"/>
      <c r="G5184" s="110"/>
      <c r="H5184" s="109"/>
      <c r="I5184" s="109"/>
      <c r="J5184" s="109"/>
      <c r="K5184" s="109"/>
      <c r="L5184" s="107" t="str">
        <f>IF(COUNTA('Master Tables'!$A5184:$C5184)=0,"",IF(COUNTA('Master Tables'!$D5184:$E5184,'Master Tables'!$I5184)=3,"Yes","No"))</f>
        <v/>
      </c>
      <c r="M5184" s="107">
        <f>COUNTA('Master Tables'!$D5184:$E5184,'Master Tables'!$I5184)+IF('Master Tables'!$J5184="Yes",1,0)</f>
        <v>0</v>
      </c>
      <c r="N5184" s="108">
        <f>IF('Master Tables'!$M5184&gt;0,4,0)</f>
        <v>0</v>
      </c>
    </row>
    <row r="5185" spans="1:14">
      <c r="A5185" s="109"/>
      <c r="B5185" s="110"/>
      <c r="C5185" s="110"/>
      <c r="D5185" s="110"/>
      <c r="E5185" s="110"/>
      <c r="F5185" s="110"/>
      <c r="G5185" s="110"/>
      <c r="H5185" s="109"/>
      <c r="I5185" s="109"/>
      <c r="J5185" s="109"/>
      <c r="K5185" s="109"/>
      <c r="L5185" s="107" t="str">
        <f>IF(COUNTA('Master Tables'!$A5185:$C5185)=0,"",IF(COUNTA('Master Tables'!$D5185:$E5185,'Master Tables'!$I5185)=3,"Yes","No"))</f>
        <v/>
      </c>
      <c r="M5185" s="107">
        <f>COUNTA('Master Tables'!$D5185:$E5185,'Master Tables'!$I5185)+IF('Master Tables'!$J5185="Yes",1,0)</f>
        <v>0</v>
      </c>
      <c r="N5185" s="108">
        <f>IF('Master Tables'!$M5185&gt;0,4,0)</f>
        <v>0</v>
      </c>
    </row>
    <row r="5186" spans="1:14">
      <c r="A5186" s="109"/>
      <c r="B5186" s="110"/>
      <c r="C5186" s="110"/>
      <c r="D5186" s="110"/>
      <c r="E5186" s="110"/>
      <c r="F5186" s="110"/>
      <c r="G5186" s="110"/>
      <c r="H5186" s="109"/>
      <c r="I5186" s="109"/>
      <c r="J5186" s="109"/>
      <c r="K5186" s="109"/>
      <c r="L5186" s="107" t="str">
        <f>IF(COUNTA('Master Tables'!$A5186:$C5186)=0,"",IF(COUNTA('Master Tables'!$D5186:$E5186,'Master Tables'!$I5186)=3,"Yes","No"))</f>
        <v/>
      </c>
      <c r="M5186" s="107">
        <f>COUNTA('Master Tables'!$D5186:$E5186,'Master Tables'!$I5186)+IF('Master Tables'!$J5186="Yes",1,0)</f>
        <v>0</v>
      </c>
      <c r="N5186" s="108">
        <f>IF('Master Tables'!$M5186&gt;0,4,0)</f>
        <v>0</v>
      </c>
    </row>
    <row r="5187" spans="1:14">
      <c r="A5187" s="109"/>
      <c r="B5187" s="110"/>
      <c r="C5187" s="110"/>
      <c r="D5187" s="110"/>
      <c r="E5187" s="110"/>
      <c r="F5187" s="110"/>
      <c r="G5187" s="110"/>
      <c r="H5187" s="109"/>
      <c r="I5187" s="109"/>
      <c r="J5187" s="109"/>
      <c r="K5187" s="109"/>
      <c r="L5187" s="107" t="str">
        <f>IF(COUNTA('Master Tables'!$A5187:$C5187)=0,"",IF(COUNTA('Master Tables'!$D5187:$E5187,'Master Tables'!$I5187)=3,"Yes","No"))</f>
        <v/>
      </c>
      <c r="M5187" s="107">
        <f>COUNTA('Master Tables'!$D5187:$E5187,'Master Tables'!$I5187)+IF('Master Tables'!$J5187="Yes",1,0)</f>
        <v>0</v>
      </c>
      <c r="N5187" s="108">
        <f>IF('Master Tables'!$M5187&gt;0,4,0)</f>
        <v>0</v>
      </c>
    </row>
    <row r="5188" spans="1:14">
      <c r="A5188" s="109"/>
      <c r="B5188" s="110"/>
      <c r="C5188" s="110"/>
      <c r="D5188" s="110"/>
      <c r="E5188" s="110"/>
      <c r="F5188" s="110"/>
      <c r="G5188" s="110"/>
      <c r="H5188" s="109"/>
      <c r="I5188" s="109"/>
      <c r="J5188" s="109"/>
      <c r="K5188" s="109"/>
      <c r="L5188" s="107" t="str">
        <f>IF(COUNTA('Master Tables'!$A5188:$C5188)=0,"",IF(COUNTA('Master Tables'!$D5188:$E5188,'Master Tables'!$I5188)=3,"Yes","No"))</f>
        <v/>
      </c>
      <c r="M5188" s="107">
        <f>COUNTA('Master Tables'!$D5188:$E5188,'Master Tables'!$I5188)+IF('Master Tables'!$J5188="Yes",1,0)</f>
        <v>0</v>
      </c>
      <c r="N5188" s="108">
        <f>IF('Master Tables'!$M5188&gt;0,4,0)</f>
        <v>0</v>
      </c>
    </row>
    <row r="5189" spans="1:14">
      <c r="A5189" s="109"/>
      <c r="B5189" s="110"/>
      <c r="C5189" s="110"/>
      <c r="D5189" s="110"/>
      <c r="E5189" s="110"/>
      <c r="F5189" s="110"/>
      <c r="G5189" s="110"/>
      <c r="H5189" s="109"/>
      <c r="I5189" s="109"/>
      <c r="J5189" s="109"/>
      <c r="K5189" s="109"/>
      <c r="L5189" s="107" t="str">
        <f>IF(COUNTA('Master Tables'!$A5189:$C5189)=0,"",IF(COUNTA('Master Tables'!$D5189:$E5189,'Master Tables'!$I5189)=3,"Yes","No"))</f>
        <v/>
      </c>
      <c r="M5189" s="107">
        <f>COUNTA('Master Tables'!$D5189:$E5189,'Master Tables'!$I5189)+IF('Master Tables'!$J5189="Yes",1,0)</f>
        <v>0</v>
      </c>
      <c r="N5189" s="108">
        <f>IF('Master Tables'!$M5189&gt;0,4,0)</f>
        <v>0</v>
      </c>
    </row>
    <row r="5190" spans="1:14">
      <c r="A5190" s="109"/>
      <c r="B5190" s="110"/>
      <c r="C5190" s="110"/>
      <c r="D5190" s="110"/>
      <c r="E5190" s="110"/>
      <c r="F5190" s="110"/>
      <c r="G5190" s="110"/>
      <c r="H5190" s="109"/>
      <c r="I5190" s="109"/>
      <c r="J5190" s="109"/>
      <c r="K5190" s="109"/>
      <c r="L5190" s="107" t="str">
        <f>IF(COUNTA('Master Tables'!$A5190:$C5190)=0,"",IF(COUNTA('Master Tables'!$D5190:$E5190,'Master Tables'!$I5190)=3,"Yes","No"))</f>
        <v/>
      </c>
      <c r="M5190" s="107">
        <f>COUNTA('Master Tables'!$D5190:$E5190,'Master Tables'!$I5190)+IF('Master Tables'!$J5190="Yes",1,0)</f>
        <v>0</v>
      </c>
      <c r="N5190" s="108">
        <f>IF('Master Tables'!$M5190&gt;0,4,0)</f>
        <v>0</v>
      </c>
    </row>
    <row r="5191" spans="1:14">
      <c r="A5191" s="109"/>
      <c r="B5191" s="110"/>
      <c r="C5191" s="110"/>
      <c r="D5191" s="110"/>
      <c r="E5191" s="110"/>
      <c r="F5191" s="110"/>
      <c r="G5191" s="110"/>
      <c r="H5191" s="109"/>
      <c r="I5191" s="109"/>
      <c r="J5191" s="109"/>
      <c r="K5191" s="109"/>
      <c r="L5191" s="107" t="str">
        <f>IF(COUNTA('Master Tables'!$A5191:$C5191)=0,"",IF(COUNTA('Master Tables'!$D5191:$E5191,'Master Tables'!$I5191)=3,"Yes","No"))</f>
        <v/>
      </c>
      <c r="M5191" s="107">
        <f>COUNTA('Master Tables'!$D5191:$E5191,'Master Tables'!$I5191)+IF('Master Tables'!$J5191="Yes",1,0)</f>
        <v>0</v>
      </c>
      <c r="N5191" s="108">
        <f>IF('Master Tables'!$M5191&gt;0,4,0)</f>
        <v>0</v>
      </c>
    </row>
    <row r="5192" spans="1:14">
      <c r="A5192" s="109"/>
      <c r="B5192" s="110"/>
      <c r="C5192" s="110"/>
      <c r="D5192" s="110"/>
      <c r="E5192" s="110"/>
      <c r="F5192" s="110"/>
      <c r="G5192" s="110"/>
      <c r="H5192" s="109"/>
      <c r="I5192" s="109"/>
      <c r="J5192" s="109"/>
      <c r="K5192" s="109"/>
      <c r="L5192" s="107" t="str">
        <f>IF(COUNTA('Master Tables'!$A5192:$C5192)=0,"",IF(COUNTA('Master Tables'!$D5192:$E5192,'Master Tables'!$I5192)=3,"Yes","No"))</f>
        <v/>
      </c>
      <c r="M5192" s="107">
        <f>COUNTA('Master Tables'!$D5192:$E5192,'Master Tables'!$I5192)+IF('Master Tables'!$J5192="Yes",1,0)</f>
        <v>0</v>
      </c>
      <c r="N5192" s="108">
        <f>IF('Master Tables'!$M5192&gt;0,4,0)</f>
        <v>0</v>
      </c>
    </row>
    <row r="5193" spans="1:14">
      <c r="A5193" s="109"/>
      <c r="B5193" s="110"/>
      <c r="C5193" s="110"/>
      <c r="D5193" s="110"/>
      <c r="E5193" s="110"/>
      <c r="F5193" s="110"/>
      <c r="G5193" s="110"/>
      <c r="H5193" s="109"/>
      <c r="I5193" s="109"/>
      <c r="J5193" s="109"/>
      <c r="K5193" s="109"/>
      <c r="L5193" s="107" t="str">
        <f>IF(COUNTA('Master Tables'!$A5193:$C5193)=0,"",IF(COUNTA('Master Tables'!$D5193:$E5193,'Master Tables'!$I5193)=3,"Yes","No"))</f>
        <v/>
      </c>
      <c r="M5193" s="107">
        <f>COUNTA('Master Tables'!$D5193:$E5193,'Master Tables'!$I5193)+IF('Master Tables'!$J5193="Yes",1,0)</f>
        <v>0</v>
      </c>
      <c r="N5193" s="108">
        <f>IF('Master Tables'!$M5193&gt;0,4,0)</f>
        <v>0</v>
      </c>
    </row>
    <row r="5194" spans="1:14">
      <c r="A5194" s="109"/>
      <c r="B5194" s="110"/>
      <c r="C5194" s="110"/>
      <c r="D5194" s="110"/>
      <c r="E5194" s="110"/>
      <c r="F5194" s="110"/>
      <c r="G5194" s="110"/>
      <c r="H5194" s="109"/>
      <c r="I5194" s="109"/>
      <c r="J5194" s="109"/>
      <c r="K5194" s="109"/>
      <c r="L5194" s="107" t="str">
        <f>IF(COUNTA('Master Tables'!$A5194:$C5194)=0,"",IF(COUNTA('Master Tables'!$D5194:$E5194,'Master Tables'!$I5194)=3,"Yes","No"))</f>
        <v/>
      </c>
      <c r="M5194" s="107">
        <f>COUNTA('Master Tables'!$D5194:$E5194,'Master Tables'!$I5194)+IF('Master Tables'!$J5194="Yes",1,0)</f>
        <v>0</v>
      </c>
      <c r="N5194" s="108">
        <f>IF('Master Tables'!$M5194&gt;0,4,0)</f>
        <v>0</v>
      </c>
    </row>
    <row r="5195" spans="1:14">
      <c r="A5195" s="109"/>
      <c r="B5195" s="110"/>
      <c r="C5195" s="110"/>
      <c r="D5195" s="110"/>
      <c r="E5195" s="110"/>
      <c r="F5195" s="110"/>
      <c r="G5195" s="110"/>
      <c r="H5195" s="109"/>
      <c r="I5195" s="109"/>
      <c r="J5195" s="109"/>
      <c r="K5195" s="109"/>
      <c r="L5195" s="107" t="str">
        <f>IF(COUNTA('Master Tables'!$A5195:$C5195)=0,"",IF(COUNTA('Master Tables'!$D5195:$E5195,'Master Tables'!$I5195)=3,"Yes","No"))</f>
        <v/>
      </c>
      <c r="M5195" s="107">
        <f>COUNTA('Master Tables'!$D5195:$E5195,'Master Tables'!$I5195)+IF('Master Tables'!$J5195="Yes",1,0)</f>
        <v>0</v>
      </c>
      <c r="N5195" s="108">
        <f>IF('Master Tables'!$M5195&gt;0,4,0)</f>
        <v>0</v>
      </c>
    </row>
    <row r="5196" spans="1:14">
      <c r="A5196" s="109"/>
      <c r="B5196" s="110"/>
      <c r="C5196" s="110"/>
      <c r="D5196" s="110"/>
      <c r="E5196" s="110"/>
      <c r="F5196" s="110"/>
      <c r="G5196" s="110"/>
      <c r="H5196" s="109"/>
      <c r="I5196" s="109"/>
      <c r="J5196" s="109"/>
      <c r="K5196" s="109"/>
      <c r="L5196" s="107" t="str">
        <f>IF(COUNTA('Master Tables'!$A5196:$C5196)=0,"",IF(COUNTA('Master Tables'!$D5196:$E5196,'Master Tables'!$I5196)=3,"Yes","No"))</f>
        <v/>
      </c>
      <c r="M5196" s="107">
        <f>COUNTA('Master Tables'!$D5196:$E5196,'Master Tables'!$I5196)+IF('Master Tables'!$J5196="Yes",1,0)</f>
        <v>0</v>
      </c>
      <c r="N5196" s="108">
        <f>IF('Master Tables'!$M5196&gt;0,4,0)</f>
        <v>0</v>
      </c>
    </row>
    <row r="5197" spans="1:14">
      <c r="A5197" s="109"/>
      <c r="B5197" s="110"/>
      <c r="C5197" s="110"/>
      <c r="D5197" s="110"/>
      <c r="E5197" s="110"/>
      <c r="F5197" s="110"/>
      <c r="G5197" s="110"/>
      <c r="H5197" s="109"/>
      <c r="I5197" s="109"/>
      <c r="J5197" s="109"/>
      <c r="K5197" s="109"/>
      <c r="L5197" s="107" t="str">
        <f>IF(COUNTA('Master Tables'!$A5197:$C5197)=0,"",IF(COUNTA('Master Tables'!$D5197:$E5197,'Master Tables'!$I5197)=3,"Yes","No"))</f>
        <v/>
      </c>
      <c r="M5197" s="107">
        <f>COUNTA('Master Tables'!$D5197:$E5197,'Master Tables'!$I5197)+IF('Master Tables'!$J5197="Yes",1,0)</f>
        <v>0</v>
      </c>
      <c r="N5197" s="108">
        <f>IF('Master Tables'!$M5197&gt;0,4,0)</f>
        <v>0</v>
      </c>
    </row>
    <row r="5198" spans="1:14">
      <c r="A5198" s="109"/>
      <c r="B5198" s="110"/>
      <c r="C5198" s="110"/>
      <c r="D5198" s="110"/>
      <c r="E5198" s="110"/>
      <c r="F5198" s="110"/>
      <c r="G5198" s="110"/>
      <c r="H5198" s="109"/>
      <c r="I5198" s="109"/>
      <c r="J5198" s="109"/>
      <c r="K5198" s="109"/>
      <c r="L5198" s="107" t="str">
        <f>IF(COUNTA('Master Tables'!$A5198:$C5198)=0,"",IF(COUNTA('Master Tables'!$D5198:$E5198,'Master Tables'!$I5198)=3,"Yes","No"))</f>
        <v/>
      </c>
      <c r="M5198" s="107">
        <f>COUNTA('Master Tables'!$D5198:$E5198,'Master Tables'!$I5198)+IF('Master Tables'!$J5198="Yes",1,0)</f>
        <v>0</v>
      </c>
      <c r="N5198" s="108">
        <f>IF('Master Tables'!$M5198&gt;0,4,0)</f>
        <v>0</v>
      </c>
    </row>
    <row r="5199" spans="1:14">
      <c r="A5199" s="109"/>
      <c r="B5199" s="110"/>
      <c r="C5199" s="110"/>
      <c r="D5199" s="110"/>
      <c r="E5199" s="110"/>
      <c r="F5199" s="110"/>
      <c r="G5199" s="110"/>
      <c r="H5199" s="109"/>
      <c r="I5199" s="109"/>
      <c r="J5199" s="109"/>
      <c r="K5199" s="109"/>
      <c r="L5199" s="107" t="str">
        <f>IF(COUNTA('Master Tables'!$A5199:$C5199)=0,"",IF(COUNTA('Master Tables'!$D5199:$E5199,'Master Tables'!$I5199)=3,"Yes","No"))</f>
        <v/>
      </c>
      <c r="M5199" s="107">
        <f>COUNTA('Master Tables'!$D5199:$E5199,'Master Tables'!$I5199)+IF('Master Tables'!$J5199="Yes",1,0)</f>
        <v>0</v>
      </c>
      <c r="N5199" s="108">
        <f>IF('Master Tables'!$M5199&gt;0,4,0)</f>
        <v>0</v>
      </c>
    </row>
    <row r="5200" spans="1:14">
      <c r="A5200" s="109"/>
      <c r="B5200" s="110"/>
      <c r="C5200" s="110"/>
      <c r="D5200" s="110"/>
      <c r="E5200" s="110"/>
      <c r="F5200" s="110"/>
      <c r="G5200" s="110"/>
      <c r="H5200" s="109"/>
      <c r="I5200" s="109"/>
      <c r="J5200" s="109"/>
      <c r="K5200" s="109"/>
      <c r="L5200" s="107" t="str">
        <f>IF(COUNTA('Master Tables'!$A5200:$C5200)=0,"",IF(COUNTA('Master Tables'!$D5200:$E5200,'Master Tables'!$I5200)=3,"Yes","No"))</f>
        <v/>
      </c>
      <c r="M5200" s="107">
        <f>COUNTA('Master Tables'!$D5200:$E5200,'Master Tables'!$I5200)+IF('Master Tables'!$J5200="Yes",1,0)</f>
        <v>0</v>
      </c>
      <c r="N5200" s="108">
        <f>IF('Master Tables'!$M5200&gt;0,4,0)</f>
        <v>0</v>
      </c>
    </row>
    <row r="5201" spans="1:14">
      <c r="A5201" s="109"/>
      <c r="B5201" s="110"/>
      <c r="C5201" s="110"/>
      <c r="D5201" s="110"/>
      <c r="E5201" s="110"/>
      <c r="F5201" s="110"/>
      <c r="G5201" s="110"/>
      <c r="H5201" s="109"/>
      <c r="I5201" s="109"/>
      <c r="J5201" s="109"/>
      <c r="K5201" s="109"/>
      <c r="L5201" s="107" t="str">
        <f>IF(COUNTA('Master Tables'!$A5201:$C5201)=0,"",IF(COUNTA('Master Tables'!$D5201:$E5201,'Master Tables'!$I5201)=3,"Yes","No"))</f>
        <v/>
      </c>
      <c r="M5201" s="107">
        <f>COUNTA('Master Tables'!$D5201:$E5201,'Master Tables'!$I5201)+IF('Master Tables'!$J5201="Yes",1,0)</f>
        <v>0</v>
      </c>
      <c r="N5201" s="108">
        <f>IF('Master Tables'!$M5201&gt;0,4,0)</f>
        <v>0</v>
      </c>
    </row>
    <row r="5202" spans="1:14">
      <c r="A5202" s="109"/>
      <c r="B5202" s="110"/>
      <c r="C5202" s="110"/>
      <c r="D5202" s="110"/>
      <c r="E5202" s="110"/>
      <c r="F5202" s="110"/>
      <c r="G5202" s="110"/>
      <c r="H5202" s="109"/>
      <c r="I5202" s="109"/>
      <c r="J5202" s="109"/>
      <c r="K5202" s="109"/>
      <c r="L5202" s="107" t="str">
        <f>IF(COUNTA('Master Tables'!$A5202:$C5202)=0,"",IF(COUNTA('Master Tables'!$D5202:$E5202,'Master Tables'!$I5202)=3,"Yes","No"))</f>
        <v/>
      </c>
      <c r="M5202" s="107">
        <f>COUNTA('Master Tables'!$D5202:$E5202,'Master Tables'!$I5202)+IF('Master Tables'!$J5202="Yes",1,0)</f>
        <v>0</v>
      </c>
      <c r="N5202" s="108">
        <f>IF('Master Tables'!$M5202&gt;0,4,0)</f>
        <v>0</v>
      </c>
    </row>
    <row r="5203" spans="1:14">
      <c r="A5203" s="109"/>
      <c r="B5203" s="110"/>
      <c r="C5203" s="110"/>
      <c r="D5203" s="110"/>
      <c r="E5203" s="110"/>
      <c r="F5203" s="110"/>
      <c r="G5203" s="110"/>
      <c r="H5203" s="109"/>
      <c r="I5203" s="109"/>
      <c r="J5203" s="109"/>
      <c r="K5203" s="109"/>
      <c r="L5203" s="107" t="str">
        <f>IF(COUNTA('Master Tables'!$A5203:$C5203)=0,"",IF(COUNTA('Master Tables'!$D5203:$E5203,'Master Tables'!$I5203)=3,"Yes","No"))</f>
        <v/>
      </c>
      <c r="M5203" s="107">
        <f>COUNTA('Master Tables'!$D5203:$E5203,'Master Tables'!$I5203)+IF('Master Tables'!$J5203="Yes",1,0)</f>
        <v>0</v>
      </c>
      <c r="N5203" s="108">
        <f>IF('Master Tables'!$M5203&gt;0,4,0)</f>
        <v>0</v>
      </c>
    </row>
    <row r="5204" spans="1:14">
      <c r="A5204" s="109"/>
      <c r="B5204" s="110"/>
      <c r="C5204" s="110"/>
      <c r="D5204" s="110"/>
      <c r="E5204" s="110"/>
      <c r="F5204" s="110"/>
      <c r="G5204" s="110"/>
      <c r="H5204" s="109"/>
      <c r="I5204" s="109"/>
      <c r="J5204" s="109"/>
      <c r="K5204" s="109"/>
      <c r="L5204" s="107" t="str">
        <f>IF(COUNTA('Master Tables'!$A5204:$C5204)=0,"",IF(COUNTA('Master Tables'!$D5204:$E5204,'Master Tables'!$I5204)=3,"Yes","No"))</f>
        <v/>
      </c>
      <c r="M5204" s="107">
        <f>COUNTA('Master Tables'!$D5204:$E5204,'Master Tables'!$I5204)+IF('Master Tables'!$J5204="Yes",1,0)</f>
        <v>0</v>
      </c>
      <c r="N5204" s="108">
        <f>IF('Master Tables'!$M5204&gt;0,4,0)</f>
        <v>0</v>
      </c>
    </row>
    <row r="5205" spans="1:14">
      <c r="A5205" s="109"/>
      <c r="B5205" s="110"/>
      <c r="C5205" s="110"/>
      <c r="D5205" s="110"/>
      <c r="E5205" s="110"/>
      <c r="F5205" s="110"/>
      <c r="G5205" s="110"/>
      <c r="H5205" s="109"/>
      <c r="I5205" s="109"/>
      <c r="J5205" s="109"/>
      <c r="K5205" s="109"/>
      <c r="L5205" s="107" t="str">
        <f>IF(COUNTA('Master Tables'!$A5205:$C5205)=0,"",IF(COUNTA('Master Tables'!$D5205:$E5205,'Master Tables'!$I5205)=3,"Yes","No"))</f>
        <v/>
      </c>
      <c r="M5205" s="107">
        <f>COUNTA('Master Tables'!$D5205:$E5205,'Master Tables'!$I5205)+IF('Master Tables'!$J5205="Yes",1,0)</f>
        <v>0</v>
      </c>
      <c r="N5205" s="108">
        <f>IF('Master Tables'!$M5205&gt;0,4,0)</f>
        <v>0</v>
      </c>
    </row>
    <row r="5206" spans="1:14">
      <c r="A5206" s="109"/>
      <c r="B5206" s="110"/>
      <c r="C5206" s="110"/>
      <c r="D5206" s="110"/>
      <c r="E5206" s="110"/>
      <c r="F5206" s="110"/>
      <c r="G5206" s="110"/>
      <c r="H5206" s="109"/>
      <c r="I5206" s="109"/>
      <c r="J5206" s="109"/>
      <c r="K5206" s="109"/>
      <c r="L5206" s="107" t="str">
        <f>IF(COUNTA('Master Tables'!$A5206:$C5206)=0,"",IF(COUNTA('Master Tables'!$D5206:$E5206,'Master Tables'!$I5206)=3,"Yes","No"))</f>
        <v/>
      </c>
      <c r="M5206" s="107">
        <f>COUNTA('Master Tables'!$D5206:$E5206,'Master Tables'!$I5206)+IF('Master Tables'!$J5206="Yes",1,0)</f>
        <v>0</v>
      </c>
      <c r="N5206" s="108">
        <f>IF('Master Tables'!$M5206&gt;0,4,0)</f>
        <v>0</v>
      </c>
    </row>
    <row r="5207" spans="1:14">
      <c r="A5207" s="109"/>
      <c r="B5207" s="110"/>
      <c r="C5207" s="110"/>
      <c r="D5207" s="110"/>
      <c r="E5207" s="110"/>
      <c r="F5207" s="110"/>
      <c r="G5207" s="110"/>
      <c r="H5207" s="109"/>
      <c r="I5207" s="109"/>
      <c r="J5207" s="109"/>
      <c r="K5207" s="109"/>
      <c r="L5207" s="107" t="str">
        <f>IF(COUNTA('Master Tables'!$A5207:$C5207)=0,"",IF(COUNTA('Master Tables'!$D5207:$E5207,'Master Tables'!$I5207)=3,"Yes","No"))</f>
        <v/>
      </c>
      <c r="M5207" s="107">
        <f>COUNTA('Master Tables'!$D5207:$E5207,'Master Tables'!$I5207)+IF('Master Tables'!$J5207="Yes",1,0)</f>
        <v>0</v>
      </c>
      <c r="N5207" s="108">
        <f>IF('Master Tables'!$M5207&gt;0,4,0)</f>
        <v>0</v>
      </c>
    </row>
    <row r="5208" spans="1:14">
      <c r="A5208" s="109"/>
      <c r="B5208" s="110"/>
      <c r="C5208" s="110"/>
      <c r="D5208" s="110"/>
      <c r="E5208" s="110"/>
      <c r="F5208" s="110"/>
      <c r="G5208" s="110"/>
      <c r="H5208" s="109"/>
      <c r="I5208" s="109"/>
      <c r="J5208" s="109"/>
      <c r="K5208" s="109"/>
      <c r="L5208" s="107" t="str">
        <f>IF(COUNTA('Master Tables'!$A5208:$C5208)=0,"",IF(COUNTA('Master Tables'!$D5208:$E5208,'Master Tables'!$I5208)=3,"Yes","No"))</f>
        <v/>
      </c>
      <c r="M5208" s="107">
        <f>COUNTA('Master Tables'!$D5208:$E5208,'Master Tables'!$I5208)+IF('Master Tables'!$J5208="Yes",1,0)</f>
        <v>0</v>
      </c>
      <c r="N5208" s="108">
        <f>IF('Master Tables'!$M5208&gt;0,4,0)</f>
        <v>0</v>
      </c>
    </row>
    <row r="5209" spans="1:14">
      <c r="A5209" s="109"/>
      <c r="B5209" s="110"/>
      <c r="C5209" s="110"/>
      <c r="D5209" s="110"/>
      <c r="E5209" s="110"/>
      <c r="F5209" s="110"/>
      <c r="G5209" s="110"/>
      <c r="H5209" s="109"/>
      <c r="I5209" s="109"/>
      <c r="J5209" s="109"/>
      <c r="K5209" s="109"/>
      <c r="L5209" s="107" t="str">
        <f>IF(COUNTA('Master Tables'!$A5209:$C5209)=0,"",IF(COUNTA('Master Tables'!$D5209:$E5209,'Master Tables'!$I5209)=3,"Yes","No"))</f>
        <v/>
      </c>
      <c r="M5209" s="107">
        <f>COUNTA('Master Tables'!$D5209:$E5209,'Master Tables'!$I5209)+IF('Master Tables'!$J5209="Yes",1,0)</f>
        <v>0</v>
      </c>
      <c r="N5209" s="108">
        <f>IF('Master Tables'!$M5209&gt;0,4,0)</f>
        <v>0</v>
      </c>
    </row>
    <row r="5210" spans="1:14">
      <c r="A5210" s="109"/>
      <c r="B5210" s="110"/>
      <c r="C5210" s="110"/>
      <c r="D5210" s="110"/>
      <c r="E5210" s="110"/>
      <c r="F5210" s="110"/>
      <c r="G5210" s="110"/>
      <c r="H5210" s="109"/>
      <c r="I5210" s="109"/>
      <c r="J5210" s="109"/>
      <c r="K5210" s="109"/>
      <c r="L5210" s="107" t="str">
        <f>IF(COUNTA('Master Tables'!$A5210:$C5210)=0,"",IF(COUNTA('Master Tables'!$D5210:$E5210,'Master Tables'!$I5210)=3,"Yes","No"))</f>
        <v/>
      </c>
      <c r="M5210" s="107">
        <f>COUNTA('Master Tables'!$D5210:$E5210,'Master Tables'!$I5210)+IF('Master Tables'!$J5210="Yes",1,0)</f>
        <v>0</v>
      </c>
      <c r="N5210" s="108">
        <f>IF('Master Tables'!$M5210&gt;0,4,0)</f>
        <v>0</v>
      </c>
    </row>
    <row r="5211" spans="1:14">
      <c r="A5211" s="109"/>
      <c r="B5211" s="110"/>
      <c r="C5211" s="110"/>
      <c r="D5211" s="110"/>
      <c r="E5211" s="110"/>
      <c r="F5211" s="110"/>
      <c r="G5211" s="110"/>
      <c r="H5211" s="109"/>
      <c r="I5211" s="109"/>
      <c r="J5211" s="109"/>
      <c r="K5211" s="109"/>
      <c r="L5211" s="107" t="str">
        <f>IF(COUNTA('Master Tables'!$A5211:$C5211)=0,"",IF(COUNTA('Master Tables'!$D5211:$E5211,'Master Tables'!$I5211)=3,"Yes","No"))</f>
        <v/>
      </c>
      <c r="M5211" s="107">
        <f>COUNTA('Master Tables'!$D5211:$E5211,'Master Tables'!$I5211)+IF('Master Tables'!$J5211="Yes",1,0)</f>
        <v>0</v>
      </c>
      <c r="N5211" s="108">
        <f>IF('Master Tables'!$M5211&gt;0,4,0)</f>
        <v>0</v>
      </c>
    </row>
    <row r="5212" spans="1:14">
      <c r="A5212" s="109"/>
      <c r="B5212" s="110"/>
      <c r="C5212" s="110"/>
      <c r="D5212" s="110"/>
      <c r="E5212" s="110"/>
      <c r="F5212" s="110"/>
      <c r="G5212" s="110"/>
      <c r="H5212" s="109"/>
      <c r="I5212" s="109"/>
      <c r="J5212" s="109"/>
      <c r="K5212" s="109"/>
      <c r="L5212" s="107" t="str">
        <f>IF(COUNTA('Master Tables'!$A5212:$C5212)=0,"",IF(COUNTA('Master Tables'!$D5212:$E5212,'Master Tables'!$I5212)=3,"Yes","No"))</f>
        <v/>
      </c>
      <c r="M5212" s="107">
        <f>COUNTA('Master Tables'!$D5212:$E5212,'Master Tables'!$I5212)+IF('Master Tables'!$J5212="Yes",1,0)</f>
        <v>0</v>
      </c>
      <c r="N5212" s="108">
        <f>IF('Master Tables'!$M5212&gt;0,4,0)</f>
        <v>0</v>
      </c>
    </row>
    <row r="5213" spans="1:14">
      <c r="A5213" s="109"/>
      <c r="B5213" s="110"/>
      <c r="C5213" s="110"/>
      <c r="D5213" s="110"/>
      <c r="E5213" s="110"/>
      <c r="F5213" s="110"/>
      <c r="G5213" s="110"/>
      <c r="H5213" s="109"/>
      <c r="I5213" s="109"/>
      <c r="J5213" s="109"/>
      <c r="K5213" s="109"/>
      <c r="L5213" s="107" t="str">
        <f>IF(COUNTA('Master Tables'!$A5213:$C5213)=0,"",IF(COUNTA('Master Tables'!$D5213:$E5213,'Master Tables'!$I5213)=3,"Yes","No"))</f>
        <v/>
      </c>
      <c r="M5213" s="107">
        <f>COUNTA('Master Tables'!$D5213:$E5213,'Master Tables'!$I5213)+IF('Master Tables'!$J5213="Yes",1,0)</f>
        <v>0</v>
      </c>
      <c r="N5213" s="108">
        <f>IF('Master Tables'!$M5213&gt;0,4,0)</f>
        <v>0</v>
      </c>
    </row>
    <row r="5214" spans="1:14">
      <c r="A5214" s="109"/>
      <c r="B5214" s="110"/>
      <c r="C5214" s="110"/>
      <c r="D5214" s="110"/>
      <c r="E5214" s="110"/>
      <c r="F5214" s="110"/>
      <c r="G5214" s="110"/>
      <c r="H5214" s="109"/>
      <c r="I5214" s="109"/>
      <c r="J5214" s="109"/>
      <c r="K5214" s="109"/>
      <c r="L5214" s="107" t="str">
        <f>IF(COUNTA('Master Tables'!$A5214:$C5214)=0,"",IF(COUNTA('Master Tables'!$D5214:$E5214,'Master Tables'!$I5214)=3,"Yes","No"))</f>
        <v/>
      </c>
      <c r="M5214" s="107">
        <f>COUNTA('Master Tables'!$D5214:$E5214,'Master Tables'!$I5214)+IF('Master Tables'!$J5214="Yes",1,0)</f>
        <v>0</v>
      </c>
      <c r="N5214" s="108">
        <f>IF('Master Tables'!$M5214&gt;0,4,0)</f>
        <v>0</v>
      </c>
    </row>
    <row r="5215" spans="1:14">
      <c r="A5215" s="109"/>
      <c r="B5215" s="110"/>
      <c r="C5215" s="110"/>
      <c r="D5215" s="110"/>
      <c r="E5215" s="110"/>
      <c r="F5215" s="110"/>
      <c r="G5215" s="110"/>
      <c r="H5215" s="109"/>
      <c r="I5215" s="109"/>
      <c r="J5215" s="109"/>
      <c r="K5215" s="109"/>
      <c r="L5215" s="107" t="str">
        <f>IF(COUNTA('Master Tables'!$A5215:$C5215)=0,"",IF(COUNTA('Master Tables'!$D5215:$E5215,'Master Tables'!$I5215)=3,"Yes","No"))</f>
        <v/>
      </c>
      <c r="M5215" s="107">
        <f>COUNTA('Master Tables'!$D5215:$E5215,'Master Tables'!$I5215)+IF('Master Tables'!$J5215="Yes",1,0)</f>
        <v>0</v>
      </c>
      <c r="N5215" s="108">
        <f>IF('Master Tables'!$M5215&gt;0,4,0)</f>
        <v>0</v>
      </c>
    </row>
    <row r="5216" spans="1:14">
      <c r="A5216" s="109"/>
      <c r="B5216" s="110"/>
      <c r="C5216" s="110"/>
      <c r="D5216" s="110"/>
      <c r="E5216" s="110"/>
      <c r="F5216" s="110"/>
      <c r="G5216" s="110"/>
      <c r="H5216" s="109"/>
      <c r="I5216" s="109"/>
      <c r="J5216" s="109"/>
      <c r="K5216" s="109"/>
      <c r="L5216" s="107" t="str">
        <f>IF(COUNTA('Master Tables'!$A5216:$C5216)=0,"",IF(COUNTA('Master Tables'!$D5216:$E5216,'Master Tables'!$I5216)=3,"Yes","No"))</f>
        <v/>
      </c>
      <c r="M5216" s="107">
        <f>COUNTA('Master Tables'!$D5216:$E5216,'Master Tables'!$I5216)+IF('Master Tables'!$J5216="Yes",1,0)</f>
        <v>0</v>
      </c>
      <c r="N5216" s="108">
        <f>IF('Master Tables'!$M5216&gt;0,4,0)</f>
        <v>0</v>
      </c>
    </row>
    <row r="5217" spans="1:14">
      <c r="A5217" s="109"/>
      <c r="B5217" s="110"/>
      <c r="C5217" s="110"/>
      <c r="D5217" s="110"/>
      <c r="E5217" s="110"/>
      <c r="F5217" s="110"/>
      <c r="G5217" s="110"/>
      <c r="H5217" s="109"/>
      <c r="I5217" s="109"/>
      <c r="J5217" s="109"/>
      <c r="K5217" s="109"/>
      <c r="L5217" s="107" t="str">
        <f>IF(COUNTA('Master Tables'!$A5217:$C5217)=0,"",IF(COUNTA('Master Tables'!$D5217:$E5217,'Master Tables'!$I5217)=3,"Yes","No"))</f>
        <v/>
      </c>
      <c r="M5217" s="107">
        <f>COUNTA('Master Tables'!$D5217:$E5217,'Master Tables'!$I5217)+IF('Master Tables'!$J5217="Yes",1,0)</f>
        <v>0</v>
      </c>
      <c r="N5217" s="108">
        <f>IF('Master Tables'!$M5217&gt;0,4,0)</f>
        <v>0</v>
      </c>
    </row>
    <row r="5218" spans="1:14">
      <c r="A5218" s="109"/>
      <c r="B5218" s="110"/>
      <c r="C5218" s="110"/>
      <c r="D5218" s="110"/>
      <c r="E5218" s="110"/>
      <c r="F5218" s="110"/>
      <c r="G5218" s="110"/>
      <c r="H5218" s="109"/>
      <c r="I5218" s="109"/>
      <c r="J5218" s="109"/>
      <c r="K5218" s="109"/>
      <c r="L5218" s="107" t="str">
        <f>IF(COUNTA('Master Tables'!$A5218:$C5218)=0,"",IF(COUNTA('Master Tables'!$D5218:$E5218,'Master Tables'!$I5218)=3,"Yes","No"))</f>
        <v/>
      </c>
      <c r="M5218" s="107">
        <f>COUNTA('Master Tables'!$D5218:$E5218,'Master Tables'!$I5218)+IF('Master Tables'!$J5218="Yes",1,0)</f>
        <v>0</v>
      </c>
      <c r="N5218" s="108">
        <f>IF('Master Tables'!$M5218&gt;0,4,0)</f>
        <v>0</v>
      </c>
    </row>
    <row r="5219" spans="1:14">
      <c r="A5219" s="109"/>
      <c r="B5219" s="110"/>
      <c r="C5219" s="110"/>
      <c r="D5219" s="110"/>
      <c r="E5219" s="110"/>
      <c r="F5219" s="110"/>
      <c r="G5219" s="110"/>
      <c r="H5219" s="109"/>
      <c r="I5219" s="109"/>
      <c r="J5219" s="109"/>
      <c r="K5219" s="109"/>
      <c r="L5219" s="107" t="str">
        <f>IF(COUNTA('Master Tables'!$A5219:$C5219)=0,"",IF(COUNTA('Master Tables'!$D5219:$E5219,'Master Tables'!$I5219)=3,"Yes","No"))</f>
        <v/>
      </c>
      <c r="M5219" s="107">
        <f>COUNTA('Master Tables'!$D5219:$E5219,'Master Tables'!$I5219)+IF('Master Tables'!$J5219="Yes",1,0)</f>
        <v>0</v>
      </c>
      <c r="N5219" s="108">
        <f>IF('Master Tables'!$M5219&gt;0,4,0)</f>
        <v>0</v>
      </c>
    </row>
    <row r="5220" spans="1:14">
      <c r="A5220" s="109"/>
      <c r="B5220" s="110"/>
      <c r="C5220" s="110"/>
      <c r="D5220" s="110"/>
      <c r="E5220" s="110"/>
      <c r="F5220" s="110"/>
      <c r="G5220" s="110"/>
      <c r="H5220" s="109"/>
      <c r="I5220" s="109"/>
      <c r="J5220" s="109"/>
      <c r="K5220" s="109"/>
      <c r="L5220" s="107" t="str">
        <f>IF(COUNTA('Master Tables'!$A5220:$C5220)=0,"",IF(COUNTA('Master Tables'!$D5220:$E5220,'Master Tables'!$I5220)=3,"Yes","No"))</f>
        <v/>
      </c>
      <c r="M5220" s="107">
        <f>COUNTA('Master Tables'!$D5220:$E5220,'Master Tables'!$I5220)+IF('Master Tables'!$J5220="Yes",1,0)</f>
        <v>0</v>
      </c>
      <c r="N5220" s="108">
        <f>IF('Master Tables'!$M5220&gt;0,4,0)</f>
        <v>0</v>
      </c>
    </row>
    <row r="5221" spans="1:14">
      <c r="A5221" s="109"/>
      <c r="B5221" s="110"/>
      <c r="C5221" s="110"/>
      <c r="D5221" s="110"/>
      <c r="E5221" s="110"/>
      <c r="F5221" s="110"/>
      <c r="G5221" s="110"/>
      <c r="H5221" s="109"/>
      <c r="I5221" s="109"/>
      <c r="J5221" s="109"/>
      <c r="K5221" s="109"/>
      <c r="L5221" s="107" t="str">
        <f>IF(COUNTA('Master Tables'!$A5221:$C5221)=0,"",IF(COUNTA('Master Tables'!$D5221:$E5221,'Master Tables'!$I5221)=3,"Yes","No"))</f>
        <v/>
      </c>
      <c r="M5221" s="107">
        <f>COUNTA('Master Tables'!$D5221:$E5221,'Master Tables'!$I5221)+IF('Master Tables'!$J5221="Yes",1,0)</f>
        <v>0</v>
      </c>
      <c r="N5221" s="108">
        <f>IF('Master Tables'!$M5221&gt;0,4,0)</f>
        <v>0</v>
      </c>
    </row>
    <row r="5222" spans="1:14">
      <c r="A5222" s="109"/>
      <c r="B5222" s="110"/>
      <c r="C5222" s="110"/>
      <c r="D5222" s="110"/>
      <c r="E5222" s="110"/>
      <c r="F5222" s="110"/>
      <c r="G5222" s="110"/>
      <c r="H5222" s="109"/>
      <c r="I5222" s="109"/>
      <c r="J5222" s="109"/>
      <c r="K5222" s="109"/>
      <c r="L5222" s="107" t="str">
        <f>IF(COUNTA('Master Tables'!$A5222:$C5222)=0,"",IF(COUNTA('Master Tables'!$D5222:$E5222,'Master Tables'!$I5222)=3,"Yes","No"))</f>
        <v/>
      </c>
      <c r="M5222" s="107">
        <f>COUNTA('Master Tables'!$D5222:$E5222,'Master Tables'!$I5222)+IF('Master Tables'!$J5222="Yes",1,0)</f>
        <v>0</v>
      </c>
      <c r="N5222" s="108">
        <f>IF('Master Tables'!$M5222&gt;0,4,0)</f>
        <v>0</v>
      </c>
    </row>
    <row r="5223" spans="1:14">
      <c r="A5223" s="109"/>
      <c r="B5223" s="110"/>
      <c r="C5223" s="110"/>
      <c r="D5223" s="110"/>
      <c r="E5223" s="110"/>
      <c r="F5223" s="110"/>
      <c r="G5223" s="110"/>
      <c r="H5223" s="109"/>
      <c r="I5223" s="109"/>
      <c r="J5223" s="109"/>
      <c r="K5223" s="109"/>
      <c r="L5223" s="107" t="str">
        <f>IF(COUNTA('Master Tables'!$A5223:$C5223)=0,"",IF(COUNTA('Master Tables'!$D5223:$E5223,'Master Tables'!$I5223)=3,"Yes","No"))</f>
        <v/>
      </c>
      <c r="M5223" s="107">
        <f>COUNTA('Master Tables'!$D5223:$E5223,'Master Tables'!$I5223)+IF('Master Tables'!$J5223="Yes",1,0)</f>
        <v>0</v>
      </c>
      <c r="N5223" s="108">
        <f>IF('Master Tables'!$M5223&gt;0,4,0)</f>
        <v>0</v>
      </c>
    </row>
    <row r="5224" spans="1:14">
      <c r="A5224" s="109"/>
      <c r="B5224" s="110"/>
      <c r="C5224" s="110"/>
      <c r="D5224" s="110"/>
      <c r="E5224" s="110"/>
      <c r="F5224" s="110"/>
      <c r="G5224" s="110"/>
      <c r="H5224" s="109"/>
      <c r="I5224" s="109"/>
      <c r="J5224" s="109"/>
      <c r="K5224" s="109"/>
      <c r="L5224" s="107" t="str">
        <f>IF(COUNTA('Master Tables'!$A5224:$C5224)=0,"",IF(COUNTA('Master Tables'!$D5224:$E5224,'Master Tables'!$I5224)=3,"Yes","No"))</f>
        <v/>
      </c>
      <c r="M5224" s="107">
        <f>COUNTA('Master Tables'!$D5224:$E5224,'Master Tables'!$I5224)+IF('Master Tables'!$J5224="Yes",1,0)</f>
        <v>0</v>
      </c>
      <c r="N5224" s="108">
        <f>IF('Master Tables'!$M5224&gt;0,4,0)</f>
        <v>0</v>
      </c>
    </row>
    <row r="5225" spans="1:14">
      <c r="A5225" s="109"/>
      <c r="B5225" s="110"/>
      <c r="C5225" s="110"/>
      <c r="D5225" s="110"/>
      <c r="E5225" s="110"/>
      <c r="F5225" s="110"/>
      <c r="G5225" s="110"/>
      <c r="H5225" s="109"/>
      <c r="I5225" s="109"/>
      <c r="J5225" s="109"/>
      <c r="K5225" s="109"/>
      <c r="L5225" s="107" t="str">
        <f>IF(COUNTA('Master Tables'!$A5225:$C5225)=0,"",IF(COUNTA('Master Tables'!$D5225:$E5225,'Master Tables'!$I5225)=3,"Yes","No"))</f>
        <v/>
      </c>
      <c r="M5225" s="107">
        <f>COUNTA('Master Tables'!$D5225:$E5225,'Master Tables'!$I5225)+IF('Master Tables'!$J5225="Yes",1,0)</f>
        <v>0</v>
      </c>
      <c r="N5225" s="108">
        <f>IF('Master Tables'!$M5225&gt;0,4,0)</f>
        <v>0</v>
      </c>
    </row>
    <row r="5226" spans="1:14">
      <c r="A5226" s="109"/>
      <c r="B5226" s="110"/>
      <c r="C5226" s="110"/>
      <c r="D5226" s="110"/>
      <c r="E5226" s="110"/>
      <c r="F5226" s="110"/>
      <c r="G5226" s="110"/>
      <c r="H5226" s="109"/>
      <c r="I5226" s="109"/>
      <c r="J5226" s="109"/>
      <c r="K5226" s="109"/>
      <c r="L5226" s="107" t="str">
        <f>IF(COUNTA('Master Tables'!$A5226:$C5226)=0,"",IF(COUNTA('Master Tables'!$D5226:$E5226,'Master Tables'!$I5226)=3,"Yes","No"))</f>
        <v/>
      </c>
      <c r="M5226" s="107">
        <f>COUNTA('Master Tables'!$D5226:$E5226,'Master Tables'!$I5226)+IF('Master Tables'!$J5226="Yes",1,0)</f>
        <v>0</v>
      </c>
      <c r="N5226" s="108">
        <f>IF('Master Tables'!$M5226&gt;0,4,0)</f>
        <v>0</v>
      </c>
    </row>
    <row r="5227" spans="1:14">
      <c r="A5227" s="109"/>
      <c r="B5227" s="110"/>
      <c r="C5227" s="110"/>
      <c r="D5227" s="110"/>
      <c r="E5227" s="110"/>
      <c r="F5227" s="110"/>
      <c r="G5227" s="110"/>
      <c r="H5227" s="109"/>
      <c r="I5227" s="109"/>
      <c r="J5227" s="109"/>
      <c r="K5227" s="109"/>
      <c r="L5227" s="107" t="str">
        <f>IF(COUNTA('Master Tables'!$A5227:$C5227)=0,"",IF(COUNTA('Master Tables'!$D5227:$E5227,'Master Tables'!$I5227)=3,"Yes","No"))</f>
        <v/>
      </c>
      <c r="M5227" s="107">
        <f>COUNTA('Master Tables'!$D5227:$E5227,'Master Tables'!$I5227)+IF('Master Tables'!$J5227="Yes",1,0)</f>
        <v>0</v>
      </c>
      <c r="N5227" s="108">
        <f>IF('Master Tables'!$M5227&gt;0,4,0)</f>
        <v>0</v>
      </c>
    </row>
    <row r="5228" spans="1:14">
      <c r="A5228" s="109"/>
      <c r="B5228" s="110"/>
      <c r="C5228" s="110"/>
      <c r="D5228" s="110"/>
      <c r="E5228" s="110"/>
      <c r="F5228" s="110"/>
      <c r="G5228" s="110"/>
      <c r="H5228" s="109"/>
      <c r="I5228" s="109"/>
      <c r="J5228" s="109"/>
      <c r="K5228" s="109"/>
      <c r="L5228" s="107" t="str">
        <f>IF(COUNTA('Master Tables'!$A5228:$C5228)=0,"",IF(COUNTA('Master Tables'!$D5228:$E5228,'Master Tables'!$I5228)=3,"Yes","No"))</f>
        <v/>
      </c>
      <c r="M5228" s="107">
        <f>COUNTA('Master Tables'!$D5228:$E5228,'Master Tables'!$I5228)+IF('Master Tables'!$J5228="Yes",1,0)</f>
        <v>0</v>
      </c>
      <c r="N5228" s="108">
        <f>IF('Master Tables'!$M5228&gt;0,4,0)</f>
        <v>0</v>
      </c>
    </row>
    <row r="5229" spans="1:14">
      <c r="A5229" s="109"/>
      <c r="B5229" s="110"/>
      <c r="C5229" s="110"/>
      <c r="D5229" s="110"/>
      <c r="E5229" s="110"/>
      <c r="F5229" s="110"/>
      <c r="G5229" s="110"/>
      <c r="H5229" s="109"/>
      <c r="I5229" s="109"/>
      <c r="J5229" s="109"/>
      <c r="K5229" s="109"/>
      <c r="L5229" s="107" t="str">
        <f>IF(COUNTA('Master Tables'!$A5229:$C5229)=0,"",IF(COUNTA('Master Tables'!$D5229:$E5229,'Master Tables'!$I5229)=3,"Yes","No"))</f>
        <v/>
      </c>
      <c r="M5229" s="107">
        <f>COUNTA('Master Tables'!$D5229:$E5229,'Master Tables'!$I5229)+IF('Master Tables'!$J5229="Yes",1,0)</f>
        <v>0</v>
      </c>
      <c r="N5229" s="108">
        <f>IF('Master Tables'!$M5229&gt;0,4,0)</f>
        <v>0</v>
      </c>
    </row>
    <row r="5230" spans="1:14">
      <c r="A5230" s="109"/>
      <c r="B5230" s="110"/>
      <c r="C5230" s="110"/>
      <c r="D5230" s="110"/>
      <c r="E5230" s="110"/>
      <c r="F5230" s="110"/>
      <c r="G5230" s="110"/>
      <c r="H5230" s="109"/>
      <c r="I5230" s="109"/>
      <c r="J5230" s="109"/>
      <c r="K5230" s="109"/>
      <c r="L5230" s="107" t="str">
        <f>IF(COUNTA('Master Tables'!$A5230:$C5230)=0,"",IF(COUNTA('Master Tables'!$D5230:$E5230,'Master Tables'!$I5230)=3,"Yes","No"))</f>
        <v/>
      </c>
      <c r="M5230" s="107">
        <f>COUNTA('Master Tables'!$D5230:$E5230,'Master Tables'!$I5230)+IF('Master Tables'!$J5230="Yes",1,0)</f>
        <v>0</v>
      </c>
      <c r="N5230" s="108">
        <f>IF('Master Tables'!$M5230&gt;0,4,0)</f>
        <v>0</v>
      </c>
    </row>
    <row r="5231" spans="1:14">
      <c r="A5231" s="109"/>
      <c r="B5231" s="110"/>
      <c r="C5231" s="110"/>
      <c r="D5231" s="110"/>
      <c r="E5231" s="110"/>
      <c r="F5231" s="110"/>
      <c r="G5231" s="110"/>
      <c r="H5231" s="109"/>
      <c r="I5231" s="109"/>
      <c r="J5231" s="109"/>
      <c r="K5231" s="109"/>
      <c r="L5231" s="107" t="str">
        <f>IF(COUNTA('Master Tables'!$A5231:$C5231)=0,"",IF(COUNTA('Master Tables'!$D5231:$E5231,'Master Tables'!$I5231)=3,"Yes","No"))</f>
        <v/>
      </c>
      <c r="M5231" s="107">
        <f>COUNTA('Master Tables'!$D5231:$E5231,'Master Tables'!$I5231)+IF('Master Tables'!$J5231="Yes",1,0)</f>
        <v>0</v>
      </c>
      <c r="N5231" s="108">
        <f>IF('Master Tables'!$M5231&gt;0,4,0)</f>
        <v>0</v>
      </c>
    </row>
    <row r="5232" spans="1:14">
      <c r="A5232" s="109"/>
      <c r="B5232" s="110"/>
      <c r="C5232" s="110"/>
      <c r="D5232" s="110"/>
      <c r="E5232" s="110"/>
      <c r="F5232" s="110"/>
      <c r="G5232" s="110"/>
      <c r="H5232" s="109"/>
      <c r="I5232" s="109"/>
      <c r="J5232" s="109"/>
      <c r="K5232" s="109"/>
      <c r="L5232" s="107" t="str">
        <f>IF(COUNTA('Master Tables'!$A5232:$C5232)=0,"",IF(COUNTA('Master Tables'!$D5232:$E5232,'Master Tables'!$I5232)=3,"Yes","No"))</f>
        <v/>
      </c>
      <c r="M5232" s="107">
        <f>COUNTA('Master Tables'!$D5232:$E5232,'Master Tables'!$I5232)+IF('Master Tables'!$J5232="Yes",1,0)</f>
        <v>0</v>
      </c>
      <c r="N5232" s="108">
        <f>IF('Master Tables'!$M5232&gt;0,4,0)</f>
        <v>0</v>
      </c>
    </row>
    <row r="5233" spans="1:14">
      <c r="A5233" s="109"/>
      <c r="B5233" s="110"/>
      <c r="C5233" s="110"/>
      <c r="D5233" s="110"/>
      <c r="E5233" s="110"/>
      <c r="F5233" s="110"/>
      <c r="G5233" s="110"/>
      <c r="H5233" s="109"/>
      <c r="I5233" s="109"/>
      <c r="J5233" s="109"/>
      <c r="K5233" s="109"/>
      <c r="L5233" s="107" t="str">
        <f>IF(COUNTA('Master Tables'!$A5233:$C5233)=0,"",IF(COUNTA('Master Tables'!$D5233:$E5233,'Master Tables'!$I5233)=3,"Yes","No"))</f>
        <v/>
      </c>
      <c r="M5233" s="107">
        <f>COUNTA('Master Tables'!$D5233:$E5233,'Master Tables'!$I5233)+IF('Master Tables'!$J5233="Yes",1,0)</f>
        <v>0</v>
      </c>
      <c r="N5233" s="108">
        <f>IF('Master Tables'!$M5233&gt;0,4,0)</f>
        <v>0</v>
      </c>
    </row>
    <row r="5234" spans="1:14">
      <c r="A5234" s="109"/>
      <c r="B5234" s="110"/>
      <c r="C5234" s="110"/>
      <c r="D5234" s="110"/>
      <c r="E5234" s="110"/>
      <c r="F5234" s="110"/>
      <c r="G5234" s="110"/>
      <c r="H5234" s="109"/>
      <c r="I5234" s="109"/>
      <c r="J5234" s="109"/>
      <c r="K5234" s="109"/>
      <c r="L5234" s="107" t="str">
        <f>IF(COUNTA('Master Tables'!$A5234:$C5234)=0,"",IF(COUNTA('Master Tables'!$D5234:$E5234,'Master Tables'!$I5234)=3,"Yes","No"))</f>
        <v/>
      </c>
      <c r="M5234" s="107">
        <f>COUNTA('Master Tables'!$D5234:$E5234,'Master Tables'!$I5234)+IF('Master Tables'!$J5234="Yes",1,0)</f>
        <v>0</v>
      </c>
      <c r="N5234" s="108">
        <f>IF('Master Tables'!$M5234&gt;0,4,0)</f>
        <v>0</v>
      </c>
    </row>
    <row r="5235" spans="1:14">
      <c r="A5235" s="109"/>
      <c r="B5235" s="110"/>
      <c r="C5235" s="110"/>
      <c r="D5235" s="110"/>
      <c r="E5235" s="110"/>
      <c r="F5235" s="110"/>
      <c r="G5235" s="110"/>
      <c r="H5235" s="109"/>
      <c r="I5235" s="109"/>
      <c r="J5235" s="109"/>
      <c r="K5235" s="109"/>
      <c r="L5235" s="107" t="str">
        <f>IF(COUNTA('Master Tables'!$A5235:$C5235)=0,"",IF(COUNTA('Master Tables'!$D5235:$E5235,'Master Tables'!$I5235)=3,"Yes","No"))</f>
        <v/>
      </c>
      <c r="M5235" s="107">
        <f>COUNTA('Master Tables'!$D5235:$E5235,'Master Tables'!$I5235)+IF('Master Tables'!$J5235="Yes",1,0)</f>
        <v>0</v>
      </c>
      <c r="N5235" s="108">
        <f>IF('Master Tables'!$M5235&gt;0,4,0)</f>
        <v>0</v>
      </c>
    </row>
    <row r="5236" spans="1:14">
      <c r="A5236" s="109"/>
      <c r="B5236" s="110"/>
      <c r="C5236" s="110"/>
      <c r="D5236" s="110"/>
      <c r="E5236" s="110"/>
      <c r="F5236" s="110"/>
      <c r="G5236" s="110"/>
      <c r="H5236" s="109"/>
      <c r="I5236" s="109"/>
      <c r="J5236" s="109"/>
      <c r="K5236" s="109"/>
      <c r="L5236" s="107" t="str">
        <f>IF(COUNTA('Master Tables'!$A5236:$C5236)=0,"",IF(COUNTA('Master Tables'!$D5236:$E5236,'Master Tables'!$I5236)=3,"Yes","No"))</f>
        <v/>
      </c>
      <c r="M5236" s="107">
        <f>COUNTA('Master Tables'!$D5236:$E5236,'Master Tables'!$I5236)+IF('Master Tables'!$J5236="Yes",1,0)</f>
        <v>0</v>
      </c>
      <c r="N5236" s="108">
        <f>IF('Master Tables'!$M5236&gt;0,4,0)</f>
        <v>0</v>
      </c>
    </row>
    <row r="5237" spans="1:14">
      <c r="A5237" s="109"/>
      <c r="B5237" s="110"/>
      <c r="C5237" s="110"/>
      <c r="D5237" s="110"/>
      <c r="E5237" s="110"/>
      <c r="F5237" s="110"/>
      <c r="G5237" s="110"/>
      <c r="H5237" s="109"/>
      <c r="I5237" s="109"/>
      <c r="J5237" s="109"/>
      <c r="K5237" s="109"/>
      <c r="L5237" s="107" t="str">
        <f>IF(COUNTA('Master Tables'!$A5237:$C5237)=0,"",IF(COUNTA('Master Tables'!$D5237:$E5237,'Master Tables'!$I5237)=3,"Yes","No"))</f>
        <v/>
      </c>
      <c r="M5237" s="107">
        <f>COUNTA('Master Tables'!$D5237:$E5237,'Master Tables'!$I5237)+IF('Master Tables'!$J5237="Yes",1,0)</f>
        <v>0</v>
      </c>
      <c r="N5237" s="108">
        <f>IF('Master Tables'!$M5237&gt;0,4,0)</f>
        <v>0</v>
      </c>
    </row>
    <row r="5238" spans="1:14">
      <c r="A5238" s="109"/>
      <c r="B5238" s="110"/>
      <c r="C5238" s="110"/>
      <c r="D5238" s="110"/>
      <c r="E5238" s="110"/>
      <c r="F5238" s="110"/>
      <c r="G5238" s="110"/>
      <c r="H5238" s="109"/>
      <c r="I5238" s="109"/>
      <c r="J5238" s="109"/>
      <c r="K5238" s="109"/>
      <c r="L5238" s="107" t="str">
        <f>IF(COUNTA('Master Tables'!$A5238:$C5238)=0,"",IF(COUNTA('Master Tables'!$D5238:$E5238,'Master Tables'!$I5238)=3,"Yes","No"))</f>
        <v/>
      </c>
      <c r="M5238" s="107">
        <f>COUNTA('Master Tables'!$D5238:$E5238,'Master Tables'!$I5238)+IF('Master Tables'!$J5238="Yes",1,0)</f>
        <v>0</v>
      </c>
      <c r="N5238" s="108">
        <f>IF('Master Tables'!$M5238&gt;0,4,0)</f>
        <v>0</v>
      </c>
    </row>
    <row r="5239" spans="1:14">
      <c r="A5239" s="109"/>
      <c r="B5239" s="110"/>
      <c r="C5239" s="110"/>
      <c r="D5239" s="110"/>
      <c r="E5239" s="110"/>
      <c r="F5239" s="110"/>
      <c r="G5239" s="110"/>
      <c r="H5239" s="109"/>
      <c r="I5239" s="109"/>
      <c r="J5239" s="109"/>
      <c r="K5239" s="109"/>
      <c r="L5239" s="107" t="str">
        <f>IF(COUNTA('Master Tables'!$A5239:$C5239)=0,"",IF(COUNTA('Master Tables'!$D5239:$E5239,'Master Tables'!$I5239)=3,"Yes","No"))</f>
        <v/>
      </c>
      <c r="M5239" s="107">
        <f>COUNTA('Master Tables'!$D5239:$E5239,'Master Tables'!$I5239)+IF('Master Tables'!$J5239="Yes",1,0)</f>
        <v>0</v>
      </c>
      <c r="N5239" s="108">
        <f>IF('Master Tables'!$M5239&gt;0,4,0)</f>
        <v>0</v>
      </c>
    </row>
    <row r="5240" spans="1:14">
      <c r="A5240" s="109"/>
      <c r="B5240" s="110"/>
      <c r="C5240" s="110"/>
      <c r="D5240" s="110"/>
      <c r="E5240" s="110"/>
      <c r="F5240" s="110"/>
      <c r="G5240" s="110"/>
      <c r="H5240" s="109"/>
      <c r="I5240" s="109"/>
      <c r="J5240" s="109"/>
      <c r="K5240" s="109"/>
      <c r="L5240" s="107" t="str">
        <f>IF(COUNTA('Master Tables'!$A5240:$C5240)=0,"",IF(COUNTA('Master Tables'!$D5240:$E5240,'Master Tables'!$I5240)=3,"Yes","No"))</f>
        <v/>
      </c>
      <c r="M5240" s="107">
        <f>COUNTA('Master Tables'!$D5240:$E5240,'Master Tables'!$I5240)+IF('Master Tables'!$J5240="Yes",1,0)</f>
        <v>0</v>
      </c>
      <c r="N5240" s="108">
        <f>IF('Master Tables'!$M5240&gt;0,4,0)</f>
        <v>0</v>
      </c>
    </row>
    <row r="5241" spans="1:14">
      <c r="A5241" s="109"/>
      <c r="B5241" s="110"/>
      <c r="C5241" s="110"/>
      <c r="D5241" s="110"/>
      <c r="E5241" s="110"/>
      <c r="F5241" s="110"/>
      <c r="G5241" s="110"/>
      <c r="H5241" s="109"/>
      <c r="I5241" s="109"/>
      <c r="J5241" s="109"/>
      <c r="K5241" s="109"/>
      <c r="L5241" s="107" t="str">
        <f>IF(COUNTA('Master Tables'!$A5241:$C5241)=0,"",IF(COUNTA('Master Tables'!$D5241:$E5241,'Master Tables'!$I5241)=3,"Yes","No"))</f>
        <v/>
      </c>
      <c r="M5241" s="107">
        <f>COUNTA('Master Tables'!$D5241:$E5241,'Master Tables'!$I5241)+IF('Master Tables'!$J5241="Yes",1,0)</f>
        <v>0</v>
      </c>
      <c r="N5241" s="108">
        <f>IF('Master Tables'!$M5241&gt;0,4,0)</f>
        <v>0</v>
      </c>
    </row>
    <row r="5242" spans="1:14">
      <c r="A5242" s="109"/>
      <c r="B5242" s="110"/>
      <c r="C5242" s="110"/>
      <c r="D5242" s="110"/>
      <c r="E5242" s="110"/>
      <c r="F5242" s="110"/>
      <c r="G5242" s="110"/>
      <c r="H5242" s="109"/>
      <c r="I5242" s="109"/>
      <c r="J5242" s="109"/>
      <c r="K5242" s="109"/>
      <c r="L5242" s="107" t="str">
        <f>IF(COUNTA('Master Tables'!$A5242:$C5242)=0,"",IF(COUNTA('Master Tables'!$D5242:$E5242,'Master Tables'!$I5242)=3,"Yes","No"))</f>
        <v/>
      </c>
      <c r="M5242" s="107">
        <f>COUNTA('Master Tables'!$D5242:$E5242,'Master Tables'!$I5242)+IF('Master Tables'!$J5242="Yes",1,0)</f>
        <v>0</v>
      </c>
      <c r="N5242" s="108">
        <f>IF('Master Tables'!$M5242&gt;0,4,0)</f>
        <v>0</v>
      </c>
    </row>
    <row r="5243" spans="1:14">
      <c r="A5243" s="109"/>
      <c r="B5243" s="110"/>
      <c r="C5243" s="110"/>
      <c r="D5243" s="110"/>
      <c r="E5243" s="110"/>
      <c r="F5243" s="110"/>
      <c r="G5243" s="110"/>
      <c r="H5243" s="109"/>
      <c r="I5243" s="109"/>
      <c r="J5243" s="109"/>
      <c r="K5243" s="109"/>
      <c r="L5243" s="107" t="str">
        <f>IF(COUNTA('Master Tables'!$A5243:$C5243)=0,"",IF(COUNTA('Master Tables'!$D5243:$E5243,'Master Tables'!$I5243)=3,"Yes","No"))</f>
        <v/>
      </c>
      <c r="M5243" s="107">
        <f>COUNTA('Master Tables'!$D5243:$E5243,'Master Tables'!$I5243)+IF('Master Tables'!$J5243="Yes",1,0)</f>
        <v>0</v>
      </c>
      <c r="N5243" s="108">
        <f>IF('Master Tables'!$M5243&gt;0,4,0)</f>
        <v>0</v>
      </c>
    </row>
    <row r="5244" spans="1:14">
      <c r="A5244" s="109"/>
      <c r="B5244" s="110"/>
      <c r="C5244" s="110"/>
      <c r="D5244" s="110"/>
      <c r="E5244" s="110"/>
      <c r="F5244" s="110"/>
      <c r="G5244" s="110"/>
      <c r="H5244" s="109"/>
      <c r="I5244" s="109"/>
      <c r="J5244" s="109"/>
      <c r="K5244" s="109"/>
      <c r="L5244" s="107" t="str">
        <f>IF(COUNTA('Master Tables'!$A5244:$C5244)=0,"",IF(COUNTA('Master Tables'!$D5244:$E5244,'Master Tables'!$I5244)=3,"Yes","No"))</f>
        <v/>
      </c>
      <c r="M5244" s="107">
        <f>COUNTA('Master Tables'!$D5244:$E5244,'Master Tables'!$I5244)+IF('Master Tables'!$J5244="Yes",1,0)</f>
        <v>0</v>
      </c>
      <c r="N5244" s="108">
        <f>IF('Master Tables'!$M5244&gt;0,4,0)</f>
        <v>0</v>
      </c>
    </row>
    <row r="5245" spans="1:14">
      <c r="A5245" s="109"/>
      <c r="B5245" s="110"/>
      <c r="C5245" s="110"/>
      <c r="D5245" s="110"/>
      <c r="E5245" s="110"/>
      <c r="F5245" s="110"/>
      <c r="G5245" s="110"/>
      <c r="H5245" s="109"/>
      <c r="I5245" s="109"/>
      <c r="J5245" s="109"/>
      <c r="K5245" s="109"/>
      <c r="L5245" s="107" t="str">
        <f>IF(COUNTA('Master Tables'!$A5245:$C5245)=0,"",IF(COUNTA('Master Tables'!$D5245:$E5245,'Master Tables'!$I5245)=3,"Yes","No"))</f>
        <v/>
      </c>
      <c r="M5245" s="107">
        <f>COUNTA('Master Tables'!$D5245:$E5245,'Master Tables'!$I5245)+IF('Master Tables'!$J5245="Yes",1,0)</f>
        <v>0</v>
      </c>
      <c r="N5245" s="108">
        <f>IF('Master Tables'!$M5245&gt;0,4,0)</f>
        <v>0</v>
      </c>
    </row>
    <row r="5246" spans="1:14">
      <c r="A5246" s="109"/>
      <c r="B5246" s="110"/>
      <c r="C5246" s="110"/>
      <c r="D5246" s="110"/>
      <c r="E5246" s="110"/>
      <c r="F5246" s="110"/>
      <c r="G5246" s="110"/>
      <c r="H5246" s="109"/>
      <c r="I5246" s="109"/>
      <c r="J5246" s="109"/>
      <c r="K5246" s="109"/>
      <c r="L5246" s="107" t="str">
        <f>IF(COUNTA('Master Tables'!$A5246:$C5246)=0,"",IF(COUNTA('Master Tables'!$D5246:$E5246,'Master Tables'!$I5246)=3,"Yes","No"))</f>
        <v/>
      </c>
      <c r="M5246" s="107">
        <f>COUNTA('Master Tables'!$D5246:$E5246,'Master Tables'!$I5246)+IF('Master Tables'!$J5246="Yes",1,0)</f>
        <v>0</v>
      </c>
      <c r="N5246" s="108">
        <f>IF('Master Tables'!$M5246&gt;0,4,0)</f>
        <v>0</v>
      </c>
    </row>
    <row r="5247" spans="1:14">
      <c r="A5247" s="109"/>
      <c r="B5247" s="110"/>
      <c r="C5247" s="110"/>
      <c r="D5247" s="110"/>
      <c r="E5247" s="110"/>
      <c r="F5247" s="110"/>
      <c r="G5247" s="110"/>
      <c r="H5247" s="109"/>
      <c r="I5247" s="109"/>
      <c r="J5247" s="109"/>
      <c r="K5247" s="109"/>
      <c r="L5247" s="107" t="str">
        <f>IF(COUNTA('Master Tables'!$A5247:$C5247)=0,"",IF(COUNTA('Master Tables'!$D5247:$E5247,'Master Tables'!$I5247)=3,"Yes","No"))</f>
        <v/>
      </c>
      <c r="M5247" s="107">
        <f>COUNTA('Master Tables'!$D5247:$E5247,'Master Tables'!$I5247)+IF('Master Tables'!$J5247="Yes",1,0)</f>
        <v>0</v>
      </c>
      <c r="N5247" s="108">
        <f>IF('Master Tables'!$M5247&gt;0,4,0)</f>
        <v>0</v>
      </c>
    </row>
    <row r="5248" spans="1:14">
      <c r="A5248" s="109"/>
      <c r="B5248" s="110"/>
      <c r="C5248" s="110"/>
      <c r="D5248" s="110"/>
      <c r="E5248" s="110"/>
      <c r="F5248" s="110"/>
      <c r="G5248" s="110"/>
      <c r="H5248" s="109"/>
      <c r="I5248" s="109"/>
      <c r="J5248" s="109"/>
      <c r="K5248" s="109"/>
      <c r="L5248" s="107" t="str">
        <f>IF(COUNTA('Master Tables'!$A5248:$C5248)=0,"",IF(COUNTA('Master Tables'!$D5248:$E5248,'Master Tables'!$I5248)=3,"Yes","No"))</f>
        <v/>
      </c>
      <c r="M5248" s="107">
        <f>COUNTA('Master Tables'!$D5248:$E5248,'Master Tables'!$I5248)+IF('Master Tables'!$J5248="Yes",1,0)</f>
        <v>0</v>
      </c>
      <c r="N5248" s="108">
        <f>IF('Master Tables'!$M5248&gt;0,4,0)</f>
        <v>0</v>
      </c>
    </row>
    <row r="5249" spans="1:14">
      <c r="A5249" s="109"/>
      <c r="B5249" s="110"/>
      <c r="C5249" s="110"/>
      <c r="D5249" s="110"/>
      <c r="E5249" s="110"/>
      <c r="F5249" s="110"/>
      <c r="G5249" s="110"/>
      <c r="H5249" s="109"/>
      <c r="I5249" s="109"/>
      <c r="J5249" s="109"/>
      <c r="K5249" s="109"/>
      <c r="L5249" s="107" t="str">
        <f>IF(COUNTA('Master Tables'!$A5249:$C5249)=0,"",IF(COUNTA('Master Tables'!$D5249:$E5249,'Master Tables'!$I5249)=3,"Yes","No"))</f>
        <v/>
      </c>
      <c r="M5249" s="107">
        <f>COUNTA('Master Tables'!$D5249:$E5249,'Master Tables'!$I5249)+IF('Master Tables'!$J5249="Yes",1,0)</f>
        <v>0</v>
      </c>
      <c r="N5249" s="108">
        <f>IF('Master Tables'!$M5249&gt;0,4,0)</f>
        <v>0</v>
      </c>
    </row>
    <row r="5250" spans="1:14">
      <c r="A5250" s="109"/>
      <c r="B5250" s="110"/>
      <c r="C5250" s="110"/>
      <c r="D5250" s="110"/>
      <c r="E5250" s="110"/>
      <c r="F5250" s="110"/>
      <c r="G5250" s="110"/>
      <c r="H5250" s="109"/>
      <c r="I5250" s="109"/>
      <c r="J5250" s="109"/>
      <c r="K5250" s="109"/>
      <c r="L5250" s="107" t="str">
        <f>IF(COUNTA('Master Tables'!$A5250:$C5250)=0,"",IF(COUNTA('Master Tables'!$D5250:$E5250,'Master Tables'!$I5250)=3,"Yes","No"))</f>
        <v/>
      </c>
      <c r="M5250" s="107">
        <f>COUNTA('Master Tables'!$D5250:$E5250,'Master Tables'!$I5250)+IF('Master Tables'!$J5250="Yes",1,0)</f>
        <v>0</v>
      </c>
      <c r="N5250" s="108">
        <f>IF('Master Tables'!$M5250&gt;0,4,0)</f>
        <v>0</v>
      </c>
    </row>
    <row r="5251" spans="1:14">
      <c r="A5251" s="109"/>
      <c r="B5251" s="110"/>
      <c r="C5251" s="110"/>
      <c r="D5251" s="110"/>
      <c r="E5251" s="110"/>
      <c r="F5251" s="110"/>
      <c r="G5251" s="110"/>
      <c r="H5251" s="109"/>
      <c r="I5251" s="109"/>
      <c r="J5251" s="109"/>
      <c r="K5251" s="109"/>
      <c r="L5251" s="107" t="str">
        <f>IF(COUNTA('Master Tables'!$A5251:$C5251)=0,"",IF(COUNTA('Master Tables'!$D5251:$E5251,'Master Tables'!$I5251)=3,"Yes","No"))</f>
        <v/>
      </c>
      <c r="M5251" s="107">
        <f>COUNTA('Master Tables'!$D5251:$E5251,'Master Tables'!$I5251)+IF('Master Tables'!$J5251="Yes",1,0)</f>
        <v>0</v>
      </c>
      <c r="N5251" s="108">
        <f>IF('Master Tables'!$M5251&gt;0,4,0)</f>
        <v>0</v>
      </c>
    </row>
    <row r="5252" spans="1:14">
      <c r="A5252" s="109"/>
      <c r="B5252" s="110"/>
      <c r="C5252" s="110"/>
      <c r="D5252" s="110"/>
      <c r="E5252" s="110"/>
      <c r="F5252" s="110"/>
      <c r="G5252" s="110"/>
      <c r="H5252" s="109"/>
      <c r="I5252" s="109"/>
      <c r="J5252" s="109"/>
      <c r="K5252" s="109"/>
      <c r="L5252" s="107" t="str">
        <f>IF(COUNTA('Master Tables'!$A5252:$C5252)=0,"",IF(COUNTA('Master Tables'!$D5252:$E5252,'Master Tables'!$I5252)=3,"Yes","No"))</f>
        <v/>
      </c>
      <c r="M5252" s="107">
        <f>COUNTA('Master Tables'!$D5252:$E5252,'Master Tables'!$I5252)+IF('Master Tables'!$J5252="Yes",1,0)</f>
        <v>0</v>
      </c>
      <c r="N5252" s="108">
        <f>IF('Master Tables'!$M5252&gt;0,4,0)</f>
        <v>0</v>
      </c>
    </row>
    <row r="5253" spans="1:14">
      <c r="A5253" s="109"/>
      <c r="B5253" s="110"/>
      <c r="C5253" s="110"/>
      <c r="D5253" s="110"/>
      <c r="E5253" s="110"/>
      <c r="F5253" s="110"/>
      <c r="G5253" s="110"/>
      <c r="H5253" s="109"/>
      <c r="I5253" s="109"/>
      <c r="J5253" s="109"/>
      <c r="K5253" s="109"/>
      <c r="L5253" s="107" t="str">
        <f>IF(COUNTA('Master Tables'!$A5253:$C5253)=0,"",IF(COUNTA('Master Tables'!$D5253:$E5253,'Master Tables'!$I5253)=3,"Yes","No"))</f>
        <v/>
      </c>
      <c r="M5253" s="107">
        <f>COUNTA('Master Tables'!$D5253:$E5253,'Master Tables'!$I5253)+IF('Master Tables'!$J5253="Yes",1,0)</f>
        <v>0</v>
      </c>
      <c r="N5253" s="108">
        <f>IF('Master Tables'!$M5253&gt;0,4,0)</f>
        <v>0</v>
      </c>
    </row>
    <row r="5254" spans="1:14">
      <c r="A5254" s="109"/>
      <c r="B5254" s="110"/>
      <c r="C5254" s="110"/>
      <c r="D5254" s="110"/>
      <c r="E5254" s="110"/>
      <c r="F5254" s="110"/>
      <c r="G5254" s="110"/>
      <c r="H5254" s="109"/>
      <c r="I5254" s="109"/>
      <c r="J5254" s="109"/>
      <c r="K5254" s="109"/>
      <c r="L5254" s="107" t="str">
        <f>IF(COUNTA('Master Tables'!$A5254:$C5254)=0,"",IF(COUNTA('Master Tables'!$D5254:$E5254,'Master Tables'!$I5254)=3,"Yes","No"))</f>
        <v/>
      </c>
      <c r="M5254" s="107">
        <f>COUNTA('Master Tables'!$D5254:$E5254,'Master Tables'!$I5254)+IF('Master Tables'!$J5254="Yes",1,0)</f>
        <v>0</v>
      </c>
      <c r="N5254" s="108">
        <f>IF('Master Tables'!$M5254&gt;0,4,0)</f>
        <v>0</v>
      </c>
    </row>
    <row r="5255" spans="1:14">
      <c r="A5255" s="109"/>
      <c r="B5255" s="110"/>
      <c r="C5255" s="110"/>
      <c r="D5255" s="110"/>
      <c r="E5255" s="110"/>
      <c r="F5255" s="110"/>
      <c r="G5255" s="110"/>
      <c r="H5255" s="109"/>
      <c r="I5255" s="109"/>
      <c r="J5255" s="109"/>
      <c r="K5255" s="109"/>
      <c r="L5255" s="107" t="str">
        <f>IF(COUNTA('Master Tables'!$A5255:$C5255)=0,"",IF(COUNTA('Master Tables'!$D5255:$E5255,'Master Tables'!$I5255)=3,"Yes","No"))</f>
        <v/>
      </c>
      <c r="M5255" s="107">
        <f>COUNTA('Master Tables'!$D5255:$E5255,'Master Tables'!$I5255)+IF('Master Tables'!$J5255="Yes",1,0)</f>
        <v>0</v>
      </c>
      <c r="N5255" s="108">
        <f>IF('Master Tables'!$M5255&gt;0,4,0)</f>
        <v>0</v>
      </c>
    </row>
    <row r="5256" spans="1:14">
      <c r="A5256" s="109"/>
      <c r="B5256" s="110"/>
      <c r="C5256" s="110"/>
      <c r="D5256" s="110"/>
      <c r="E5256" s="110"/>
      <c r="F5256" s="110"/>
      <c r="G5256" s="110"/>
      <c r="H5256" s="109"/>
      <c r="I5256" s="109"/>
      <c r="J5256" s="109"/>
      <c r="K5256" s="109"/>
      <c r="L5256" s="107" t="str">
        <f>IF(COUNTA('Master Tables'!$A5256:$C5256)=0,"",IF(COUNTA('Master Tables'!$D5256:$E5256,'Master Tables'!$I5256)=3,"Yes","No"))</f>
        <v/>
      </c>
      <c r="M5256" s="107">
        <f>COUNTA('Master Tables'!$D5256:$E5256,'Master Tables'!$I5256)+IF('Master Tables'!$J5256="Yes",1,0)</f>
        <v>0</v>
      </c>
      <c r="N5256" s="108">
        <f>IF('Master Tables'!$M5256&gt;0,4,0)</f>
        <v>0</v>
      </c>
    </row>
    <row r="5257" spans="1:14">
      <c r="A5257" s="109"/>
      <c r="B5257" s="110"/>
      <c r="C5257" s="110"/>
      <c r="D5257" s="110"/>
      <c r="E5257" s="110"/>
      <c r="F5257" s="110"/>
      <c r="G5257" s="110"/>
      <c r="H5257" s="109"/>
      <c r="I5257" s="109"/>
      <c r="J5257" s="109"/>
      <c r="K5257" s="109"/>
      <c r="L5257" s="107" t="str">
        <f>IF(COUNTA('Master Tables'!$A5257:$C5257)=0,"",IF(COUNTA('Master Tables'!$D5257:$E5257,'Master Tables'!$I5257)=3,"Yes","No"))</f>
        <v/>
      </c>
      <c r="M5257" s="107">
        <f>COUNTA('Master Tables'!$D5257:$E5257,'Master Tables'!$I5257)+IF('Master Tables'!$J5257="Yes",1,0)</f>
        <v>0</v>
      </c>
      <c r="N5257" s="108">
        <f>IF('Master Tables'!$M5257&gt;0,4,0)</f>
        <v>0</v>
      </c>
    </row>
    <row r="5258" spans="1:14">
      <c r="A5258" s="109"/>
      <c r="B5258" s="110"/>
      <c r="C5258" s="110"/>
      <c r="D5258" s="110"/>
      <c r="E5258" s="110"/>
      <c r="F5258" s="110"/>
      <c r="G5258" s="110"/>
      <c r="H5258" s="109"/>
      <c r="I5258" s="109"/>
      <c r="J5258" s="109"/>
      <c r="K5258" s="109"/>
      <c r="L5258" s="107" t="str">
        <f>IF(COUNTA('Master Tables'!$A5258:$C5258)=0,"",IF(COUNTA('Master Tables'!$D5258:$E5258,'Master Tables'!$I5258)=3,"Yes","No"))</f>
        <v/>
      </c>
      <c r="M5258" s="107">
        <f>COUNTA('Master Tables'!$D5258:$E5258,'Master Tables'!$I5258)+IF('Master Tables'!$J5258="Yes",1,0)</f>
        <v>0</v>
      </c>
      <c r="N5258" s="108">
        <f>IF('Master Tables'!$M5258&gt;0,4,0)</f>
        <v>0</v>
      </c>
    </row>
    <row r="5259" spans="1:14">
      <c r="A5259" s="109"/>
      <c r="B5259" s="110"/>
      <c r="C5259" s="110"/>
      <c r="D5259" s="110"/>
      <c r="E5259" s="110"/>
      <c r="F5259" s="110"/>
      <c r="G5259" s="110"/>
      <c r="H5259" s="109"/>
      <c r="I5259" s="109"/>
      <c r="J5259" s="109"/>
      <c r="K5259" s="109"/>
      <c r="L5259" s="107" t="str">
        <f>IF(COUNTA('Master Tables'!$A5259:$C5259)=0,"",IF(COUNTA('Master Tables'!$D5259:$E5259,'Master Tables'!$I5259)=3,"Yes","No"))</f>
        <v/>
      </c>
      <c r="M5259" s="107">
        <f>COUNTA('Master Tables'!$D5259:$E5259,'Master Tables'!$I5259)+IF('Master Tables'!$J5259="Yes",1,0)</f>
        <v>0</v>
      </c>
      <c r="N5259" s="108">
        <f>IF('Master Tables'!$M5259&gt;0,4,0)</f>
        <v>0</v>
      </c>
    </row>
    <row r="5260" spans="1:14">
      <c r="A5260" s="109"/>
      <c r="B5260" s="110"/>
      <c r="C5260" s="110"/>
      <c r="D5260" s="110"/>
      <c r="E5260" s="110"/>
      <c r="F5260" s="110"/>
      <c r="G5260" s="110"/>
      <c r="H5260" s="109"/>
      <c r="I5260" s="109"/>
      <c r="J5260" s="109"/>
      <c r="K5260" s="109"/>
      <c r="L5260" s="107" t="str">
        <f>IF(COUNTA('Master Tables'!$A5260:$C5260)=0,"",IF(COUNTA('Master Tables'!$D5260:$E5260,'Master Tables'!$I5260)=3,"Yes","No"))</f>
        <v/>
      </c>
      <c r="M5260" s="107">
        <f>COUNTA('Master Tables'!$D5260:$E5260,'Master Tables'!$I5260)+IF('Master Tables'!$J5260="Yes",1,0)</f>
        <v>0</v>
      </c>
      <c r="N5260" s="108">
        <f>IF('Master Tables'!$M5260&gt;0,4,0)</f>
        <v>0</v>
      </c>
    </row>
    <row r="5261" spans="1:14">
      <c r="A5261" s="109"/>
      <c r="B5261" s="110"/>
      <c r="C5261" s="110"/>
      <c r="D5261" s="110"/>
      <c r="E5261" s="110"/>
      <c r="F5261" s="110"/>
      <c r="G5261" s="110"/>
      <c r="H5261" s="109"/>
      <c r="I5261" s="109"/>
      <c r="J5261" s="109"/>
      <c r="K5261" s="109"/>
      <c r="L5261" s="107" t="str">
        <f>IF(COUNTA('Master Tables'!$A5261:$C5261)=0,"",IF(COUNTA('Master Tables'!$D5261:$E5261,'Master Tables'!$I5261)=3,"Yes","No"))</f>
        <v/>
      </c>
      <c r="M5261" s="107">
        <f>COUNTA('Master Tables'!$D5261:$E5261,'Master Tables'!$I5261)+IF('Master Tables'!$J5261="Yes",1,0)</f>
        <v>0</v>
      </c>
      <c r="N5261" s="108">
        <f>IF('Master Tables'!$M5261&gt;0,4,0)</f>
        <v>0</v>
      </c>
    </row>
    <row r="5262" spans="1:14">
      <c r="A5262" s="109"/>
      <c r="B5262" s="110"/>
      <c r="C5262" s="110"/>
      <c r="D5262" s="110"/>
      <c r="E5262" s="110"/>
      <c r="F5262" s="110"/>
      <c r="G5262" s="110"/>
      <c r="H5262" s="109"/>
      <c r="I5262" s="109"/>
      <c r="J5262" s="109"/>
      <c r="K5262" s="109"/>
      <c r="L5262" s="107" t="str">
        <f>IF(COUNTA('Master Tables'!$A5262:$C5262)=0,"",IF(COUNTA('Master Tables'!$D5262:$E5262,'Master Tables'!$I5262)=3,"Yes","No"))</f>
        <v/>
      </c>
      <c r="M5262" s="107">
        <f>COUNTA('Master Tables'!$D5262:$E5262,'Master Tables'!$I5262)+IF('Master Tables'!$J5262="Yes",1,0)</f>
        <v>0</v>
      </c>
      <c r="N5262" s="108">
        <f>IF('Master Tables'!$M5262&gt;0,4,0)</f>
        <v>0</v>
      </c>
    </row>
    <row r="5263" spans="1:14">
      <c r="A5263" s="109"/>
      <c r="B5263" s="110"/>
      <c r="C5263" s="110"/>
      <c r="D5263" s="110"/>
      <c r="E5263" s="110"/>
      <c r="F5263" s="110"/>
      <c r="G5263" s="110"/>
      <c r="H5263" s="109"/>
      <c r="I5263" s="109"/>
      <c r="J5263" s="109"/>
      <c r="K5263" s="109"/>
      <c r="L5263" s="107" t="str">
        <f>IF(COUNTA('Master Tables'!$A5263:$C5263)=0,"",IF(COUNTA('Master Tables'!$D5263:$E5263,'Master Tables'!$I5263)=3,"Yes","No"))</f>
        <v/>
      </c>
      <c r="M5263" s="107">
        <f>COUNTA('Master Tables'!$D5263:$E5263,'Master Tables'!$I5263)+IF('Master Tables'!$J5263="Yes",1,0)</f>
        <v>0</v>
      </c>
      <c r="N5263" s="108">
        <f>IF('Master Tables'!$M5263&gt;0,4,0)</f>
        <v>0</v>
      </c>
    </row>
    <row r="5264" spans="1:14">
      <c r="A5264" s="109"/>
      <c r="B5264" s="110"/>
      <c r="C5264" s="110"/>
      <c r="D5264" s="110"/>
      <c r="E5264" s="110"/>
      <c r="F5264" s="110"/>
      <c r="G5264" s="110"/>
      <c r="H5264" s="109"/>
      <c r="I5264" s="109"/>
      <c r="J5264" s="109"/>
      <c r="K5264" s="109"/>
      <c r="L5264" s="107" t="str">
        <f>IF(COUNTA('Master Tables'!$A5264:$C5264)=0,"",IF(COUNTA('Master Tables'!$D5264:$E5264,'Master Tables'!$I5264)=3,"Yes","No"))</f>
        <v/>
      </c>
      <c r="M5264" s="107">
        <f>COUNTA('Master Tables'!$D5264:$E5264,'Master Tables'!$I5264)+IF('Master Tables'!$J5264="Yes",1,0)</f>
        <v>0</v>
      </c>
      <c r="N5264" s="108">
        <f>IF('Master Tables'!$M5264&gt;0,4,0)</f>
        <v>0</v>
      </c>
    </row>
    <row r="5265" spans="1:14">
      <c r="A5265" s="109"/>
      <c r="B5265" s="110"/>
      <c r="C5265" s="110"/>
      <c r="D5265" s="110"/>
      <c r="E5265" s="110"/>
      <c r="F5265" s="110"/>
      <c r="G5265" s="110"/>
      <c r="H5265" s="109"/>
      <c r="I5265" s="109"/>
      <c r="J5265" s="109"/>
      <c r="K5265" s="109"/>
      <c r="L5265" s="107" t="str">
        <f>IF(COUNTA('Master Tables'!$A5265:$C5265)=0,"",IF(COUNTA('Master Tables'!$D5265:$E5265,'Master Tables'!$I5265)=3,"Yes","No"))</f>
        <v/>
      </c>
      <c r="M5265" s="107">
        <f>COUNTA('Master Tables'!$D5265:$E5265,'Master Tables'!$I5265)+IF('Master Tables'!$J5265="Yes",1,0)</f>
        <v>0</v>
      </c>
      <c r="N5265" s="108">
        <f>IF('Master Tables'!$M5265&gt;0,4,0)</f>
        <v>0</v>
      </c>
    </row>
    <row r="5266" spans="1:14">
      <c r="A5266" s="109"/>
      <c r="B5266" s="110"/>
      <c r="C5266" s="110"/>
      <c r="D5266" s="110"/>
      <c r="E5266" s="110"/>
      <c r="F5266" s="110"/>
      <c r="G5266" s="110"/>
      <c r="H5266" s="109"/>
      <c r="I5266" s="109"/>
      <c r="J5266" s="109"/>
      <c r="K5266" s="109"/>
      <c r="L5266" s="107" t="str">
        <f>IF(COUNTA('Master Tables'!$A5266:$C5266)=0,"",IF(COUNTA('Master Tables'!$D5266:$E5266,'Master Tables'!$I5266)=3,"Yes","No"))</f>
        <v/>
      </c>
      <c r="M5266" s="107">
        <f>COUNTA('Master Tables'!$D5266:$E5266,'Master Tables'!$I5266)+IF('Master Tables'!$J5266="Yes",1,0)</f>
        <v>0</v>
      </c>
      <c r="N5266" s="108">
        <f>IF('Master Tables'!$M5266&gt;0,4,0)</f>
        <v>0</v>
      </c>
    </row>
    <row r="5267" spans="1:14">
      <c r="A5267" s="109"/>
      <c r="B5267" s="110"/>
      <c r="C5267" s="110"/>
      <c r="D5267" s="110"/>
      <c r="E5267" s="110"/>
      <c r="F5267" s="110"/>
      <c r="G5267" s="110"/>
      <c r="H5267" s="109"/>
      <c r="I5267" s="109"/>
      <c r="J5267" s="109"/>
      <c r="K5267" s="109"/>
      <c r="L5267" s="107" t="str">
        <f>IF(COUNTA('Master Tables'!$A5267:$C5267)=0,"",IF(COUNTA('Master Tables'!$D5267:$E5267,'Master Tables'!$I5267)=3,"Yes","No"))</f>
        <v/>
      </c>
      <c r="M5267" s="107">
        <f>COUNTA('Master Tables'!$D5267:$E5267,'Master Tables'!$I5267)+IF('Master Tables'!$J5267="Yes",1,0)</f>
        <v>0</v>
      </c>
      <c r="N5267" s="108">
        <f>IF('Master Tables'!$M5267&gt;0,4,0)</f>
        <v>0</v>
      </c>
    </row>
    <row r="5268" spans="1:14">
      <c r="A5268" s="109"/>
      <c r="B5268" s="110"/>
      <c r="C5268" s="110"/>
      <c r="D5268" s="110"/>
      <c r="E5268" s="110"/>
      <c r="F5268" s="110"/>
      <c r="G5268" s="110"/>
      <c r="H5268" s="109"/>
      <c r="I5268" s="109"/>
      <c r="J5268" s="109"/>
      <c r="K5268" s="109"/>
      <c r="L5268" s="107" t="str">
        <f>IF(COUNTA('Master Tables'!$A5268:$C5268)=0,"",IF(COUNTA('Master Tables'!$D5268:$E5268,'Master Tables'!$I5268)=3,"Yes","No"))</f>
        <v/>
      </c>
      <c r="M5268" s="107">
        <f>COUNTA('Master Tables'!$D5268:$E5268,'Master Tables'!$I5268)+IF('Master Tables'!$J5268="Yes",1,0)</f>
        <v>0</v>
      </c>
      <c r="N5268" s="108">
        <f>IF('Master Tables'!$M5268&gt;0,4,0)</f>
        <v>0</v>
      </c>
    </row>
    <row r="5269" spans="1:14">
      <c r="A5269" s="109"/>
      <c r="B5269" s="110"/>
      <c r="C5269" s="110"/>
      <c r="D5269" s="110"/>
      <c r="E5269" s="110"/>
      <c r="F5269" s="110"/>
      <c r="G5269" s="110"/>
      <c r="H5269" s="109"/>
      <c r="I5269" s="109"/>
      <c r="J5269" s="109"/>
      <c r="K5269" s="109"/>
      <c r="L5269" s="107" t="str">
        <f>IF(COUNTA('Master Tables'!$A5269:$C5269)=0,"",IF(COUNTA('Master Tables'!$D5269:$E5269,'Master Tables'!$I5269)=3,"Yes","No"))</f>
        <v/>
      </c>
      <c r="M5269" s="107">
        <f>COUNTA('Master Tables'!$D5269:$E5269,'Master Tables'!$I5269)+IF('Master Tables'!$J5269="Yes",1,0)</f>
        <v>0</v>
      </c>
      <c r="N5269" s="108">
        <f>IF('Master Tables'!$M5269&gt;0,4,0)</f>
        <v>0</v>
      </c>
    </row>
    <row r="5270" spans="1:14">
      <c r="A5270" s="109"/>
      <c r="B5270" s="110"/>
      <c r="C5270" s="110"/>
      <c r="D5270" s="110"/>
      <c r="E5270" s="110"/>
      <c r="F5270" s="110"/>
      <c r="G5270" s="110"/>
      <c r="H5270" s="109"/>
      <c r="I5270" s="109"/>
      <c r="J5270" s="109"/>
      <c r="K5270" s="109"/>
      <c r="L5270" s="107" t="str">
        <f>IF(COUNTA('Master Tables'!$A5270:$C5270)=0,"",IF(COUNTA('Master Tables'!$D5270:$E5270,'Master Tables'!$I5270)=3,"Yes","No"))</f>
        <v/>
      </c>
      <c r="M5270" s="107">
        <f>COUNTA('Master Tables'!$D5270:$E5270,'Master Tables'!$I5270)+IF('Master Tables'!$J5270="Yes",1,0)</f>
        <v>0</v>
      </c>
      <c r="N5270" s="108">
        <f>IF('Master Tables'!$M5270&gt;0,4,0)</f>
        <v>0</v>
      </c>
    </row>
    <row r="5271" spans="1:14">
      <c r="A5271" s="109"/>
      <c r="B5271" s="110"/>
      <c r="C5271" s="110"/>
      <c r="D5271" s="110"/>
      <c r="E5271" s="110"/>
      <c r="F5271" s="110"/>
      <c r="G5271" s="110"/>
      <c r="H5271" s="109"/>
      <c r="I5271" s="109"/>
      <c r="J5271" s="109"/>
      <c r="K5271" s="109"/>
      <c r="L5271" s="107" t="str">
        <f>IF(COUNTA('Master Tables'!$A5271:$C5271)=0,"",IF(COUNTA('Master Tables'!$D5271:$E5271,'Master Tables'!$I5271)=3,"Yes","No"))</f>
        <v/>
      </c>
      <c r="M5271" s="107">
        <f>COUNTA('Master Tables'!$D5271:$E5271,'Master Tables'!$I5271)+IF('Master Tables'!$J5271="Yes",1,0)</f>
        <v>0</v>
      </c>
      <c r="N5271" s="108">
        <f>IF('Master Tables'!$M5271&gt;0,4,0)</f>
        <v>0</v>
      </c>
    </row>
    <row r="5272" spans="1:14">
      <c r="A5272" s="109"/>
      <c r="B5272" s="110"/>
      <c r="C5272" s="110"/>
      <c r="D5272" s="110"/>
      <c r="E5272" s="110"/>
      <c r="F5272" s="110"/>
      <c r="G5272" s="110"/>
      <c r="H5272" s="109"/>
      <c r="I5272" s="109"/>
      <c r="J5272" s="109"/>
      <c r="K5272" s="109"/>
      <c r="L5272" s="107" t="str">
        <f>IF(COUNTA('Master Tables'!$A5272:$C5272)=0,"",IF(COUNTA('Master Tables'!$D5272:$E5272,'Master Tables'!$I5272)=3,"Yes","No"))</f>
        <v/>
      </c>
      <c r="M5272" s="107">
        <f>COUNTA('Master Tables'!$D5272:$E5272,'Master Tables'!$I5272)+IF('Master Tables'!$J5272="Yes",1,0)</f>
        <v>0</v>
      </c>
      <c r="N5272" s="108">
        <f>IF('Master Tables'!$M5272&gt;0,4,0)</f>
        <v>0</v>
      </c>
    </row>
    <row r="5273" spans="1:14">
      <c r="A5273" s="109"/>
      <c r="B5273" s="110"/>
      <c r="C5273" s="110"/>
      <c r="D5273" s="110"/>
      <c r="E5273" s="110"/>
      <c r="F5273" s="110"/>
      <c r="G5273" s="110"/>
      <c r="H5273" s="109"/>
      <c r="I5273" s="109"/>
      <c r="J5273" s="109"/>
      <c r="K5273" s="109"/>
      <c r="L5273" s="107" t="str">
        <f>IF(COUNTA('Master Tables'!$A5273:$C5273)=0,"",IF(COUNTA('Master Tables'!$D5273:$E5273,'Master Tables'!$I5273)=3,"Yes","No"))</f>
        <v/>
      </c>
      <c r="M5273" s="107">
        <f>COUNTA('Master Tables'!$D5273:$E5273,'Master Tables'!$I5273)+IF('Master Tables'!$J5273="Yes",1,0)</f>
        <v>0</v>
      </c>
      <c r="N5273" s="108">
        <f>IF('Master Tables'!$M5273&gt;0,4,0)</f>
        <v>0</v>
      </c>
    </row>
    <row r="5274" spans="1:14">
      <c r="A5274" s="109"/>
      <c r="B5274" s="110"/>
      <c r="C5274" s="110"/>
      <c r="D5274" s="110"/>
      <c r="E5274" s="110"/>
      <c r="F5274" s="110"/>
      <c r="G5274" s="110"/>
      <c r="H5274" s="109"/>
      <c r="I5274" s="109"/>
      <c r="J5274" s="109"/>
      <c r="K5274" s="109"/>
      <c r="L5274" s="107" t="str">
        <f>IF(COUNTA('Master Tables'!$A5274:$C5274)=0,"",IF(COUNTA('Master Tables'!$D5274:$E5274,'Master Tables'!$I5274)=3,"Yes","No"))</f>
        <v/>
      </c>
      <c r="M5274" s="107">
        <f>COUNTA('Master Tables'!$D5274:$E5274,'Master Tables'!$I5274)+IF('Master Tables'!$J5274="Yes",1,0)</f>
        <v>0</v>
      </c>
      <c r="N5274" s="108">
        <f>IF('Master Tables'!$M5274&gt;0,4,0)</f>
        <v>0</v>
      </c>
    </row>
    <row r="5275" spans="1:14">
      <c r="A5275" s="109"/>
      <c r="B5275" s="110"/>
      <c r="C5275" s="110"/>
      <c r="D5275" s="110"/>
      <c r="E5275" s="110"/>
      <c r="F5275" s="110"/>
      <c r="G5275" s="110"/>
      <c r="H5275" s="109"/>
      <c r="I5275" s="109"/>
      <c r="J5275" s="109"/>
      <c r="K5275" s="109"/>
      <c r="L5275" s="107" t="str">
        <f>IF(COUNTA('Master Tables'!$A5275:$C5275)=0,"",IF(COUNTA('Master Tables'!$D5275:$E5275,'Master Tables'!$I5275)=3,"Yes","No"))</f>
        <v/>
      </c>
      <c r="M5275" s="107">
        <f>COUNTA('Master Tables'!$D5275:$E5275,'Master Tables'!$I5275)+IF('Master Tables'!$J5275="Yes",1,0)</f>
        <v>0</v>
      </c>
      <c r="N5275" s="108">
        <f>IF('Master Tables'!$M5275&gt;0,4,0)</f>
        <v>0</v>
      </c>
    </row>
    <row r="5276" spans="1:14">
      <c r="A5276" s="109"/>
      <c r="B5276" s="110"/>
      <c r="C5276" s="110"/>
      <c r="D5276" s="110"/>
      <c r="E5276" s="110"/>
      <c r="F5276" s="110"/>
      <c r="G5276" s="110"/>
      <c r="H5276" s="109"/>
      <c r="I5276" s="109"/>
      <c r="J5276" s="109"/>
      <c r="K5276" s="109"/>
      <c r="L5276" s="107" t="str">
        <f>IF(COUNTA('Master Tables'!$A5276:$C5276)=0,"",IF(COUNTA('Master Tables'!$D5276:$E5276,'Master Tables'!$I5276)=3,"Yes","No"))</f>
        <v/>
      </c>
      <c r="M5276" s="107">
        <f>COUNTA('Master Tables'!$D5276:$E5276,'Master Tables'!$I5276)+IF('Master Tables'!$J5276="Yes",1,0)</f>
        <v>0</v>
      </c>
      <c r="N5276" s="108">
        <f>IF('Master Tables'!$M5276&gt;0,4,0)</f>
        <v>0</v>
      </c>
    </row>
    <row r="5277" spans="1:14">
      <c r="A5277" s="109"/>
      <c r="B5277" s="110"/>
      <c r="C5277" s="110"/>
      <c r="D5277" s="110"/>
      <c r="E5277" s="110"/>
      <c r="F5277" s="110"/>
      <c r="G5277" s="110"/>
      <c r="H5277" s="109"/>
      <c r="I5277" s="109"/>
      <c r="J5277" s="109"/>
      <c r="K5277" s="109"/>
      <c r="L5277" s="107" t="str">
        <f>IF(COUNTA('Master Tables'!$A5277:$C5277)=0,"",IF(COUNTA('Master Tables'!$D5277:$E5277,'Master Tables'!$I5277)=3,"Yes","No"))</f>
        <v/>
      </c>
      <c r="M5277" s="107">
        <f>COUNTA('Master Tables'!$D5277:$E5277,'Master Tables'!$I5277)+IF('Master Tables'!$J5277="Yes",1,0)</f>
        <v>0</v>
      </c>
      <c r="N5277" s="108">
        <f>IF('Master Tables'!$M5277&gt;0,4,0)</f>
        <v>0</v>
      </c>
    </row>
    <row r="5278" spans="1:14">
      <c r="A5278" s="109"/>
      <c r="B5278" s="110"/>
      <c r="C5278" s="110"/>
      <c r="D5278" s="110"/>
      <c r="E5278" s="110"/>
      <c r="F5278" s="110"/>
      <c r="G5278" s="110"/>
      <c r="H5278" s="109"/>
      <c r="I5278" s="109"/>
      <c r="J5278" s="109"/>
      <c r="K5278" s="109"/>
      <c r="L5278" s="107" t="str">
        <f>IF(COUNTA('Master Tables'!$A5278:$C5278)=0,"",IF(COUNTA('Master Tables'!$D5278:$E5278,'Master Tables'!$I5278)=3,"Yes","No"))</f>
        <v/>
      </c>
      <c r="M5278" s="107">
        <f>COUNTA('Master Tables'!$D5278:$E5278,'Master Tables'!$I5278)+IF('Master Tables'!$J5278="Yes",1,0)</f>
        <v>0</v>
      </c>
      <c r="N5278" s="108">
        <f>IF('Master Tables'!$M5278&gt;0,4,0)</f>
        <v>0</v>
      </c>
    </row>
    <row r="5279" spans="1:14">
      <c r="A5279" s="109"/>
      <c r="B5279" s="110"/>
      <c r="C5279" s="110"/>
      <c r="D5279" s="110"/>
      <c r="E5279" s="110"/>
      <c r="F5279" s="110"/>
      <c r="G5279" s="110"/>
      <c r="H5279" s="109"/>
      <c r="I5279" s="109"/>
      <c r="J5279" s="109"/>
      <c r="K5279" s="109"/>
      <c r="L5279" s="107" t="str">
        <f>IF(COUNTA('Master Tables'!$A5279:$C5279)=0,"",IF(COUNTA('Master Tables'!$D5279:$E5279,'Master Tables'!$I5279)=3,"Yes","No"))</f>
        <v/>
      </c>
      <c r="M5279" s="107">
        <f>COUNTA('Master Tables'!$D5279:$E5279,'Master Tables'!$I5279)+IF('Master Tables'!$J5279="Yes",1,0)</f>
        <v>0</v>
      </c>
      <c r="N5279" s="108">
        <f>IF('Master Tables'!$M5279&gt;0,4,0)</f>
        <v>0</v>
      </c>
    </row>
    <row r="5280" spans="1:14">
      <c r="A5280" s="109"/>
      <c r="B5280" s="110"/>
      <c r="C5280" s="110"/>
      <c r="D5280" s="110"/>
      <c r="E5280" s="110"/>
      <c r="F5280" s="110"/>
      <c r="G5280" s="110"/>
      <c r="H5280" s="109"/>
      <c r="I5280" s="109"/>
      <c r="J5280" s="109"/>
      <c r="K5280" s="109"/>
      <c r="L5280" s="107" t="str">
        <f>IF(COUNTA('Master Tables'!$A5280:$C5280)=0,"",IF(COUNTA('Master Tables'!$D5280:$E5280,'Master Tables'!$I5280)=3,"Yes","No"))</f>
        <v/>
      </c>
      <c r="M5280" s="107">
        <f>COUNTA('Master Tables'!$D5280:$E5280,'Master Tables'!$I5280)+IF('Master Tables'!$J5280="Yes",1,0)</f>
        <v>0</v>
      </c>
      <c r="N5280" s="108">
        <f>IF('Master Tables'!$M5280&gt;0,4,0)</f>
        <v>0</v>
      </c>
    </row>
    <row r="5281" spans="1:14">
      <c r="A5281" s="109"/>
      <c r="B5281" s="110"/>
      <c r="C5281" s="110"/>
      <c r="D5281" s="110"/>
      <c r="E5281" s="110"/>
      <c r="F5281" s="110"/>
      <c r="G5281" s="110"/>
      <c r="H5281" s="109"/>
      <c r="I5281" s="109"/>
      <c r="J5281" s="109"/>
      <c r="K5281" s="109"/>
      <c r="L5281" s="107" t="str">
        <f>IF(COUNTA('Master Tables'!$A5281:$C5281)=0,"",IF(COUNTA('Master Tables'!$D5281:$E5281,'Master Tables'!$I5281)=3,"Yes","No"))</f>
        <v/>
      </c>
      <c r="M5281" s="107">
        <f>COUNTA('Master Tables'!$D5281:$E5281,'Master Tables'!$I5281)+IF('Master Tables'!$J5281="Yes",1,0)</f>
        <v>0</v>
      </c>
      <c r="N5281" s="108">
        <f>IF('Master Tables'!$M5281&gt;0,4,0)</f>
        <v>0</v>
      </c>
    </row>
    <row r="5282" spans="1:14">
      <c r="A5282" s="109"/>
      <c r="B5282" s="110"/>
      <c r="C5282" s="110"/>
      <c r="D5282" s="110"/>
      <c r="E5282" s="110"/>
      <c r="F5282" s="110"/>
      <c r="G5282" s="110"/>
      <c r="H5282" s="109"/>
      <c r="I5282" s="109"/>
      <c r="J5282" s="109"/>
      <c r="K5282" s="109"/>
      <c r="L5282" s="107" t="str">
        <f>IF(COUNTA('Master Tables'!$A5282:$C5282)=0,"",IF(COUNTA('Master Tables'!$D5282:$E5282,'Master Tables'!$I5282)=3,"Yes","No"))</f>
        <v/>
      </c>
      <c r="M5282" s="107">
        <f>COUNTA('Master Tables'!$D5282:$E5282,'Master Tables'!$I5282)+IF('Master Tables'!$J5282="Yes",1,0)</f>
        <v>0</v>
      </c>
      <c r="N5282" s="108">
        <f>IF('Master Tables'!$M5282&gt;0,4,0)</f>
        <v>0</v>
      </c>
    </row>
    <row r="5283" spans="1:14">
      <c r="A5283" s="109"/>
      <c r="B5283" s="110"/>
      <c r="C5283" s="110"/>
      <c r="D5283" s="110"/>
      <c r="E5283" s="110"/>
      <c r="F5283" s="110"/>
      <c r="G5283" s="110"/>
      <c r="H5283" s="109"/>
      <c r="I5283" s="109"/>
      <c r="J5283" s="109"/>
      <c r="K5283" s="109"/>
      <c r="L5283" s="107" t="str">
        <f>IF(COUNTA('Master Tables'!$A5283:$C5283)=0,"",IF(COUNTA('Master Tables'!$D5283:$E5283,'Master Tables'!$I5283)=3,"Yes","No"))</f>
        <v/>
      </c>
      <c r="M5283" s="107">
        <f>COUNTA('Master Tables'!$D5283:$E5283,'Master Tables'!$I5283)+IF('Master Tables'!$J5283="Yes",1,0)</f>
        <v>0</v>
      </c>
      <c r="N5283" s="108">
        <f>IF('Master Tables'!$M5283&gt;0,4,0)</f>
        <v>0</v>
      </c>
    </row>
    <row r="5284" spans="1:14">
      <c r="A5284" s="109"/>
      <c r="B5284" s="110"/>
      <c r="C5284" s="110"/>
      <c r="D5284" s="110"/>
      <c r="E5284" s="110"/>
      <c r="F5284" s="110"/>
      <c r="G5284" s="110"/>
      <c r="H5284" s="109"/>
      <c r="I5284" s="109"/>
      <c r="J5284" s="109"/>
      <c r="K5284" s="109"/>
      <c r="L5284" s="107" t="str">
        <f>IF(COUNTA('Master Tables'!$A5284:$C5284)=0,"",IF(COUNTA('Master Tables'!$D5284:$E5284,'Master Tables'!$I5284)=3,"Yes","No"))</f>
        <v/>
      </c>
      <c r="M5284" s="107">
        <f>COUNTA('Master Tables'!$D5284:$E5284,'Master Tables'!$I5284)+IF('Master Tables'!$J5284="Yes",1,0)</f>
        <v>0</v>
      </c>
      <c r="N5284" s="108">
        <f>IF('Master Tables'!$M5284&gt;0,4,0)</f>
        <v>0</v>
      </c>
    </row>
    <row r="5285" spans="1:14">
      <c r="A5285" s="109"/>
      <c r="B5285" s="110"/>
      <c r="C5285" s="110"/>
      <c r="D5285" s="110"/>
      <c r="E5285" s="110"/>
      <c r="F5285" s="110"/>
      <c r="G5285" s="110"/>
      <c r="H5285" s="109"/>
      <c r="I5285" s="109"/>
      <c r="J5285" s="109"/>
      <c r="K5285" s="109"/>
      <c r="L5285" s="107" t="str">
        <f>IF(COUNTA('Master Tables'!$A5285:$C5285)=0,"",IF(COUNTA('Master Tables'!$D5285:$E5285,'Master Tables'!$I5285)=3,"Yes","No"))</f>
        <v/>
      </c>
      <c r="M5285" s="107">
        <f>COUNTA('Master Tables'!$D5285:$E5285,'Master Tables'!$I5285)+IF('Master Tables'!$J5285="Yes",1,0)</f>
        <v>0</v>
      </c>
      <c r="N5285" s="108">
        <f>IF('Master Tables'!$M5285&gt;0,4,0)</f>
        <v>0</v>
      </c>
    </row>
    <row r="5286" spans="1:14">
      <c r="A5286" s="109"/>
      <c r="B5286" s="110"/>
      <c r="C5286" s="110"/>
      <c r="D5286" s="110"/>
      <c r="E5286" s="110"/>
      <c r="F5286" s="110"/>
      <c r="G5286" s="110"/>
      <c r="H5286" s="109"/>
      <c r="I5286" s="109"/>
      <c r="J5286" s="109"/>
      <c r="K5286" s="109"/>
      <c r="L5286" s="107" t="str">
        <f>IF(COUNTA('Master Tables'!$A5286:$C5286)=0,"",IF(COUNTA('Master Tables'!$D5286:$E5286,'Master Tables'!$I5286)=3,"Yes","No"))</f>
        <v/>
      </c>
      <c r="M5286" s="107">
        <f>COUNTA('Master Tables'!$D5286:$E5286,'Master Tables'!$I5286)+IF('Master Tables'!$J5286="Yes",1,0)</f>
        <v>0</v>
      </c>
      <c r="N5286" s="108">
        <f>IF('Master Tables'!$M5286&gt;0,4,0)</f>
        <v>0</v>
      </c>
    </row>
    <row r="5287" spans="1:14">
      <c r="A5287" s="109"/>
      <c r="B5287" s="110"/>
      <c r="C5287" s="110"/>
      <c r="D5287" s="110"/>
      <c r="E5287" s="110"/>
      <c r="F5287" s="110"/>
      <c r="G5287" s="110"/>
      <c r="H5287" s="109"/>
      <c r="I5287" s="109"/>
      <c r="J5287" s="109"/>
      <c r="K5287" s="109"/>
      <c r="L5287" s="107" t="str">
        <f>IF(COUNTA('Master Tables'!$A5287:$C5287)=0,"",IF(COUNTA('Master Tables'!$D5287:$E5287,'Master Tables'!$I5287)=3,"Yes","No"))</f>
        <v/>
      </c>
      <c r="M5287" s="107">
        <f>COUNTA('Master Tables'!$D5287:$E5287,'Master Tables'!$I5287)+IF('Master Tables'!$J5287="Yes",1,0)</f>
        <v>0</v>
      </c>
      <c r="N5287" s="108">
        <f>IF('Master Tables'!$M5287&gt;0,4,0)</f>
        <v>0</v>
      </c>
    </row>
    <row r="5288" spans="1:14">
      <c r="A5288" s="109"/>
      <c r="B5288" s="110"/>
      <c r="C5288" s="110"/>
      <c r="D5288" s="110"/>
      <c r="E5288" s="110"/>
      <c r="F5288" s="110"/>
      <c r="G5288" s="110"/>
      <c r="H5288" s="109"/>
      <c r="I5288" s="109"/>
      <c r="J5288" s="109"/>
      <c r="K5288" s="109"/>
      <c r="L5288" s="107" t="str">
        <f>IF(COUNTA('Master Tables'!$A5288:$C5288)=0,"",IF(COUNTA('Master Tables'!$D5288:$E5288,'Master Tables'!$I5288)=3,"Yes","No"))</f>
        <v/>
      </c>
      <c r="M5288" s="107">
        <f>COUNTA('Master Tables'!$D5288:$E5288,'Master Tables'!$I5288)+IF('Master Tables'!$J5288="Yes",1,0)</f>
        <v>0</v>
      </c>
      <c r="N5288" s="108">
        <f>IF('Master Tables'!$M5288&gt;0,4,0)</f>
        <v>0</v>
      </c>
    </row>
    <row r="5289" spans="1:14">
      <c r="A5289" s="109"/>
      <c r="B5289" s="110"/>
      <c r="C5289" s="110"/>
      <c r="D5289" s="110"/>
      <c r="E5289" s="110"/>
      <c r="F5289" s="110"/>
      <c r="G5289" s="110"/>
      <c r="H5289" s="109"/>
      <c r="I5289" s="109"/>
      <c r="J5289" s="109"/>
      <c r="K5289" s="109"/>
      <c r="L5289" s="107" t="str">
        <f>IF(COUNTA('Master Tables'!$A5289:$C5289)=0,"",IF(COUNTA('Master Tables'!$D5289:$E5289,'Master Tables'!$I5289)=3,"Yes","No"))</f>
        <v/>
      </c>
      <c r="M5289" s="107">
        <f>COUNTA('Master Tables'!$D5289:$E5289,'Master Tables'!$I5289)+IF('Master Tables'!$J5289="Yes",1,0)</f>
        <v>0</v>
      </c>
      <c r="N5289" s="108">
        <f>IF('Master Tables'!$M5289&gt;0,4,0)</f>
        <v>0</v>
      </c>
    </row>
    <row r="5290" spans="1:14">
      <c r="A5290" s="109"/>
      <c r="B5290" s="110"/>
      <c r="C5290" s="110"/>
      <c r="D5290" s="110"/>
      <c r="E5290" s="110"/>
      <c r="F5290" s="110"/>
      <c r="G5290" s="110"/>
      <c r="H5290" s="109"/>
      <c r="I5290" s="109"/>
      <c r="J5290" s="109"/>
      <c r="K5290" s="109"/>
      <c r="L5290" s="107" t="str">
        <f>IF(COUNTA('Master Tables'!$A5290:$C5290)=0,"",IF(COUNTA('Master Tables'!$D5290:$E5290,'Master Tables'!$I5290)=3,"Yes","No"))</f>
        <v/>
      </c>
      <c r="M5290" s="107">
        <f>COUNTA('Master Tables'!$D5290:$E5290,'Master Tables'!$I5290)+IF('Master Tables'!$J5290="Yes",1,0)</f>
        <v>0</v>
      </c>
      <c r="N5290" s="108">
        <f>IF('Master Tables'!$M5290&gt;0,4,0)</f>
        <v>0</v>
      </c>
    </row>
    <row r="5291" spans="1:14">
      <c r="A5291" s="109"/>
      <c r="B5291" s="110"/>
      <c r="C5291" s="110"/>
      <c r="D5291" s="110"/>
      <c r="E5291" s="110"/>
      <c r="F5291" s="110"/>
      <c r="G5291" s="110"/>
      <c r="H5291" s="109"/>
      <c r="I5291" s="109"/>
      <c r="J5291" s="109"/>
      <c r="K5291" s="109"/>
      <c r="L5291" s="107" t="str">
        <f>IF(COUNTA('Master Tables'!$A5291:$C5291)=0,"",IF(COUNTA('Master Tables'!$D5291:$E5291,'Master Tables'!$I5291)=3,"Yes","No"))</f>
        <v/>
      </c>
      <c r="M5291" s="107">
        <f>COUNTA('Master Tables'!$D5291:$E5291,'Master Tables'!$I5291)+IF('Master Tables'!$J5291="Yes",1,0)</f>
        <v>0</v>
      </c>
      <c r="N5291" s="108">
        <f>IF('Master Tables'!$M5291&gt;0,4,0)</f>
        <v>0</v>
      </c>
    </row>
    <row r="5292" spans="1:14">
      <c r="A5292" s="109"/>
      <c r="B5292" s="110"/>
      <c r="C5292" s="110"/>
      <c r="D5292" s="110"/>
      <c r="E5292" s="110"/>
      <c r="F5292" s="110"/>
      <c r="G5292" s="110"/>
      <c r="H5292" s="109"/>
      <c r="I5292" s="109"/>
      <c r="J5292" s="109"/>
      <c r="K5292" s="109"/>
      <c r="L5292" s="107" t="str">
        <f>IF(COUNTA('Master Tables'!$A5292:$C5292)=0,"",IF(COUNTA('Master Tables'!$D5292:$E5292,'Master Tables'!$I5292)=3,"Yes","No"))</f>
        <v/>
      </c>
      <c r="M5292" s="107">
        <f>COUNTA('Master Tables'!$D5292:$E5292,'Master Tables'!$I5292)+IF('Master Tables'!$J5292="Yes",1,0)</f>
        <v>0</v>
      </c>
      <c r="N5292" s="108">
        <f>IF('Master Tables'!$M5292&gt;0,4,0)</f>
        <v>0</v>
      </c>
    </row>
    <row r="5293" spans="1:14">
      <c r="A5293" s="109"/>
      <c r="B5293" s="110"/>
      <c r="C5293" s="110"/>
      <c r="D5293" s="110"/>
      <c r="E5293" s="110"/>
      <c r="F5293" s="110"/>
      <c r="G5293" s="110"/>
      <c r="H5293" s="109"/>
      <c r="I5293" s="109"/>
      <c r="J5293" s="109"/>
      <c r="K5293" s="109"/>
      <c r="L5293" s="107" t="str">
        <f>IF(COUNTA('Master Tables'!$A5293:$C5293)=0,"",IF(COUNTA('Master Tables'!$D5293:$E5293,'Master Tables'!$I5293)=3,"Yes","No"))</f>
        <v/>
      </c>
      <c r="M5293" s="107">
        <f>COUNTA('Master Tables'!$D5293:$E5293,'Master Tables'!$I5293)+IF('Master Tables'!$J5293="Yes",1,0)</f>
        <v>0</v>
      </c>
      <c r="N5293" s="108">
        <f>IF('Master Tables'!$M5293&gt;0,4,0)</f>
        <v>0</v>
      </c>
    </row>
    <row r="5294" spans="1:14">
      <c r="A5294" s="109"/>
      <c r="B5294" s="110"/>
      <c r="C5294" s="110"/>
      <c r="D5294" s="110"/>
      <c r="E5294" s="110"/>
      <c r="F5294" s="110"/>
      <c r="G5294" s="110"/>
      <c r="H5294" s="109"/>
      <c r="I5294" s="109"/>
      <c r="J5294" s="109"/>
      <c r="K5294" s="109"/>
      <c r="L5294" s="107" t="str">
        <f>IF(COUNTA('Master Tables'!$A5294:$C5294)=0,"",IF(COUNTA('Master Tables'!$D5294:$E5294,'Master Tables'!$I5294)=3,"Yes","No"))</f>
        <v/>
      </c>
      <c r="M5294" s="107">
        <f>COUNTA('Master Tables'!$D5294:$E5294,'Master Tables'!$I5294)+IF('Master Tables'!$J5294="Yes",1,0)</f>
        <v>0</v>
      </c>
      <c r="N5294" s="108">
        <f>IF('Master Tables'!$M5294&gt;0,4,0)</f>
        <v>0</v>
      </c>
    </row>
    <row r="5295" spans="1:14">
      <c r="A5295" s="109"/>
      <c r="B5295" s="110"/>
      <c r="C5295" s="110"/>
      <c r="D5295" s="110"/>
      <c r="E5295" s="110"/>
      <c r="F5295" s="110"/>
      <c r="G5295" s="110"/>
      <c r="H5295" s="109"/>
      <c r="I5295" s="109"/>
      <c r="J5295" s="109"/>
      <c r="K5295" s="109"/>
      <c r="L5295" s="107" t="str">
        <f>IF(COUNTA('Master Tables'!$A5295:$C5295)=0,"",IF(COUNTA('Master Tables'!$D5295:$E5295,'Master Tables'!$I5295)=3,"Yes","No"))</f>
        <v/>
      </c>
      <c r="M5295" s="107">
        <f>COUNTA('Master Tables'!$D5295:$E5295,'Master Tables'!$I5295)+IF('Master Tables'!$J5295="Yes",1,0)</f>
        <v>0</v>
      </c>
      <c r="N5295" s="108">
        <f>IF('Master Tables'!$M5295&gt;0,4,0)</f>
        <v>0</v>
      </c>
    </row>
    <row r="5296" spans="1:14">
      <c r="A5296" s="109"/>
      <c r="B5296" s="110"/>
      <c r="C5296" s="110"/>
      <c r="D5296" s="110"/>
      <c r="E5296" s="110"/>
      <c r="F5296" s="110"/>
      <c r="G5296" s="110"/>
      <c r="H5296" s="109"/>
      <c r="I5296" s="109"/>
      <c r="J5296" s="109"/>
      <c r="K5296" s="109"/>
      <c r="L5296" s="107" t="str">
        <f>IF(COUNTA('Master Tables'!$A5296:$C5296)=0,"",IF(COUNTA('Master Tables'!$D5296:$E5296,'Master Tables'!$I5296)=3,"Yes","No"))</f>
        <v/>
      </c>
      <c r="M5296" s="107">
        <f>COUNTA('Master Tables'!$D5296:$E5296,'Master Tables'!$I5296)+IF('Master Tables'!$J5296="Yes",1,0)</f>
        <v>0</v>
      </c>
      <c r="N5296" s="108">
        <f>IF('Master Tables'!$M5296&gt;0,4,0)</f>
        <v>0</v>
      </c>
    </row>
    <row r="5297" spans="1:14">
      <c r="A5297" s="109"/>
      <c r="B5297" s="110"/>
      <c r="C5297" s="110"/>
      <c r="D5297" s="110"/>
      <c r="E5297" s="110"/>
      <c r="F5297" s="110"/>
      <c r="G5297" s="110"/>
      <c r="H5297" s="109"/>
      <c r="I5297" s="109"/>
      <c r="J5297" s="109"/>
      <c r="K5297" s="109"/>
      <c r="L5297" s="107" t="str">
        <f>IF(COUNTA('Master Tables'!$A5297:$C5297)=0,"",IF(COUNTA('Master Tables'!$D5297:$E5297,'Master Tables'!$I5297)=3,"Yes","No"))</f>
        <v/>
      </c>
      <c r="M5297" s="107">
        <f>COUNTA('Master Tables'!$D5297:$E5297,'Master Tables'!$I5297)+IF('Master Tables'!$J5297="Yes",1,0)</f>
        <v>0</v>
      </c>
      <c r="N5297" s="108">
        <f>IF('Master Tables'!$M5297&gt;0,4,0)</f>
        <v>0</v>
      </c>
    </row>
    <row r="5298" spans="1:14">
      <c r="A5298" s="109"/>
      <c r="B5298" s="110"/>
      <c r="C5298" s="110"/>
      <c r="D5298" s="110"/>
      <c r="E5298" s="110"/>
      <c r="F5298" s="110"/>
      <c r="G5298" s="110"/>
      <c r="H5298" s="109"/>
      <c r="I5298" s="109"/>
      <c r="J5298" s="109"/>
      <c r="K5298" s="109"/>
      <c r="L5298" s="107" t="str">
        <f>IF(COUNTA('Master Tables'!$A5298:$C5298)=0,"",IF(COUNTA('Master Tables'!$D5298:$E5298,'Master Tables'!$I5298)=3,"Yes","No"))</f>
        <v/>
      </c>
      <c r="M5298" s="107">
        <f>COUNTA('Master Tables'!$D5298:$E5298,'Master Tables'!$I5298)+IF('Master Tables'!$J5298="Yes",1,0)</f>
        <v>0</v>
      </c>
      <c r="N5298" s="108">
        <f>IF('Master Tables'!$M5298&gt;0,4,0)</f>
        <v>0</v>
      </c>
    </row>
    <row r="5299" spans="1:14">
      <c r="A5299" s="109"/>
      <c r="B5299" s="110"/>
      <c r="C5299" s="110"/>
      <c r="D5299" s="110"/>
      <c r="E5299" s="110"/>
      <c r="F5299" s="110"/>
      <c r="G5299" s="110"/>
      <c r="H5299" s="109"/>
      <c r="I5299" s="109"/>
      <c r="J5299" s="109"/>
      <c r="K5299" s="109"/>
      <c r="L5299" s="107" t="str">
        <f>IF(COUNTA('Master Tables'!$A5299:$C5299)=0,"",IF(COUNTA('Master Tables'!$D5299:$E5299,'Master Tables'!$I5299)=3,"Yes","No"))</f>
        <v/>
      </c>
      <c r="M5299" s="107">
        <f>COUNTA('Master Tables'!$D5299:$E5299,'Master Tables'!$I5299)+IF('Master Tables'!$J5299="Yes",1,0)</f>
        <v>0</v>
      </c>
      <c r="N5299" s="108">
        <f>IF('Master Tables'!$M5299&gt;0,4,0)</f>
        <v>0</v>
      </c>
    </row>
    <row r="5300" spans="1:14">
      <c r="A5300" s="109"/>
      <c r="B5300" s="110"/>
      <c r="C5300" s="110"/>
      <c r="D5300" s="110"/>
      <c r="E5300" s="110"/>
      <c r="F5300" s="110"/>
      <c r="G5300" s="110"/>
      <c r="H5300" s="109"/>
      <c r="I5300" s="109"/>
      <c r="J5300" s="109"/>
      <c r="K5300" s="109"/>
      <c r="L5300" s="107" t="str">
        <f>IF(COUNTA('Master Tables'!$A5300:$C5300)=0,"",IF(COUNTA('Master Tables'!$D5300:$E5300,'Master Tables'!$I5300)=3,"Yes","No"))</f>
        <v/>
      </c>
      <c r="M5300" s="107">
        <f>COUNTA('Master Tables'!$D5300:$E5300,'Master Tables'!$I5300)+IF('Master Tables'!$J5300="Yes",1,0)</f>
        <v>0</v>
      </c>
      <c r="N5300" s="108">
        <f>IF('Master Tables'!$M5300&gt;0,4,0)</f>
        <v>0</v>
      </c>
    </row>
    <row r="5301" spans="1:14">
      <c r="A5301" s="109"/>
      <c r="B5301" s="110"/>
      <c r="C5301" s="110"/>
      <c r="D5301" s="110"/>
      <c r="E5301" s="110"/>
      <c r="F5301" s="110"/>
      <c r="G5301" s="110"/>
      <c r="H5301" s="109"/>
      <c r="I5301" s="109"/>
      <c r="J5301" s="109"/>
      <c r="K5301" s="109"/>
      <c r="L5301" s="107" t="str">
        <f>IF(COUNTA('Master Tables'!$A5301:$C5301)=0,"",IF(COUNTA('Master Tables'!$D5301:$E5301,'Master Tables'!$I5301)=3,"Yes","No"))</f>
        <v/>
      </c>
      <c r="M5301" s="107">
        <f>COUNTA('Master Tables'!$D5301:$E5301,'Master Tables'!$I5301)+IF('Master Tables'!$J5301="Yes",1,0)</f>
        <v>0</v>
      </c>
      <c r="N5301" s="108">
        <f>IF('Master Tables'!$M5301&gt;0,4,0)</f>
        <v>0</v>
      </c>
    </row>
    <row r="5302" spans="1:14">
      <c r="A5302" s="109"/>
      <c r="B5302" s="110"/>
      <c r="C5302" s="110"/>
      <c r="D5302" s="110"/>
      <c r="E5302" s="110"/>
      <c r="F5302" s="110"/>
      <c r="G5302" s="110"/>
      <c r="H5302" s="109"/>
      <c r="I5302" s="109"/>
      <c r="J5302" s="109"/>
      <c r="K5302" s="109"/>
      <c r="L5302" s="107" t="str">
        <f>IF(COUNTA('Master Tables'!$A5302:$C5302)=0,"",IF(COUNTA('Master Tables'!$D5302:$E5302,'Master Tables'!$I5302)=3,"Yes","No"))</f>
        <v/>
      </c>
      <c r="M5302" s="107">
        <f>COUNTA('Master Tables'!$D5302:$E5302,'Master Tables'!$I5302)+IF('Master Tables'!$J5302="Yes",1,0)</f>
        <v>0</v>
      </c>
      <c r="N5302" s="108">
        <f>IF('Master Tables'!$M5302&gt;0,4,0)</f>
        <v>0</v>
      </c>
    </row>
    <row r="5303" spans="1:14">
      <c r="A5303" s="109"/>
      <c r="B5303" s="110"/>
      <c r="C5303" s="110"/>
      <c r="D5303" s="110"/>
      <c r="E5303" s="110"/>
      <c r="F5303" s="110"/>
      <c r="G5303" s="110"/>
      <c r="H5303" s="109"/>
      <c r="I5303" s="109"/>
      <c r="J5303" s="109"/>
      <c r="K5303" s="109"/>
      <c r="L5303" s="107" t="str">
        <f>IF(COUNTA('Master Tables'!$A5303:$C5303)=0,"",IF(COUNTA('Master Tables'!$D5303:$E5303,'Master Tables'!$I5303)=3,"Yes","No"))</f>
        <v/>
      </c>
      <c r="M5303" s="107">
        <f>COUNTA('Master Tables'!$D5303:$E5303,'Master Tables'!$I5303)+IF('Master Tables'!$J5303="Yes",1,0)</f>
        <v>0</v>
      </c>
      <c r="N5303" s="108">
        <f>IF('Master Tables'!$M5303&gt;0,4,0)</f>
        <v>0</v>
      </c>
    </row>
    <row r="5304" spans="1:14">
      <c r="A5304" s="109"/>
      <c r="B5304" s="110"/>
      <c r="C5304" s="110"/>
      <c r="D5304" s="110"/>
      <c r="E5304" s="110"/>
      <c r="F5304" s="110"/>
      <c r="G5304" s="110"/>
      <c r="H5304" s="109"/>
      <c r="I5304" s="109"/>
      <c r="J5304" s="109"/>
      <c r="K5304" s="109"/>
      <c r="L5304" s="107" t="str">
        <f>IF(COUNTA('Master Tables'!$A5304:$C5304)=0,"",IF(COUNTA('Master Tables'!$D5304:$E5304,'Master Tables'!$I5304)=3,"Yes","No"))</f>
        <v/>
      </c>
      <c r="M5304" s="107">
        <f>COUNTA('Master Tables'!$D5304:$E5304,'Master Tables'!$I5304)+IF('Master Tables'!$J5304="Yes",1,0)</f>
        <v>0</v>
      </c>
      <c r="N5304" s="108">
        <f>IF('Master Tables'!$M5304&gt;0,4,0)</f>
        <v>0</v>
      </c>
    </row>
    <row r="5305" spans="1:14">
      <c r="A5305" s="109"/>
      <c r="B5305" s="110"/>
      <c r="C5305" s="110"/>
      <c r="D5305" s="110"/>
      <c r="E5305" s="110"/>
      <c r="F5305" s="110"/>
      <c r="G5305" s="110"/>
      <c r="H5305" s="109"/>
      <c r="I5305" s="109"/>
      <c r="J5305" s="109"/>
      <c r="K5305" s="109"/>
      <c r="L5305" s="107" t="str">
        <f>IF(COUNTA('Master Tables'!$A5305:$C5305)=0,"",IF(COUNTA('Master Tables'!$D5305:$E5305,'Master Tables'!$I5305)=3,"Yes","No"))</f>
        <v/>
      </c>
      <c r="M5305" s="107">
        <f>COUNTA('Master Tables'!$D5305:$E5305,'Master Tables'!$I5305)+IF('Master Tables'!$J5305="Yes",1,0)</f>
        <v>0</v>
      </c>
      <c r="N5305" s="108">
        <f>IF('Master Tables'!$M5305&gt;0,4,0)</f>
        <v>0</v>
      </c>
    </row>
    <row r="5306" spans="1:14">
      <c r="A5306" s="109"/>
      <c r="B5306" s="110"/>
      <c r="C5306" s="110"/>
      <c r="D5306" s="110"/>
      <c r="E5306" s="110"/>
      <c r="F5306" s="110"/>
      <c r="G5306" s="110"/>
      <c r="H5306" s="109"/>
      <c r="I5306" s="109"/>
      <c r="J5306" s="109"/>
      <c r="K5306" s="109"/>
      <c r="L5306" s="107" t="str">
        <f>IF(COUNTA('Master Tables'!$A5306:$C5306)=0,"",IF(COUNTA('Master Tables'!$D5306:$E5306,'Master Tables'!$I5306)=3,"Yes","No"))</f>
        <v/>
      </c>
      <c r="M5306" s="107">
        <f>COUNTA('Master Tables'!$D5306:$E5306,'Master Tables'!$I5306)+IF('Master Tables'!$J5306="Yes",1,0)</f>
        <v>0</v>
      </c>
      <c r="N5306" s="108">
        <f>IF('Master Tables'!$M5306&gt;0,4,0)</f>
        <v>0</v>
      </c>
    </row>
    <row r="5307" spans="1:14">
      <c r="A5307" s="109"/>
      <c r="B5307" s="110"/>
      <c r="C5307" s="110"/>
      <c r="D5307" s="110"/>
      <c r="E5307" s="110"/>
      <c r="F5307" s="110"/>
      <c r="G5307" s="110"/>
      <c r="H5307" s="109"/>
      <c r="I5307" s="109"/>
      <c r="J5307" s="109"/>
      <c r="K5307" s="109"/>
      <c r="L5307" s="107" t="str">
        <f>IF(COUNTA('Master Tables'!$A5307:$C5307)=0,"",IF(COUNTA('Master Tables'!$D5307:$E5307,'Master Tables'!$I5307)=3,"Yes","No"))</f>
        <v/>
      </c>
      <c r="M5307" s="107">
        <f>COUNTA('Master Tables'!$D5307:$E5307,'Master Tables'!$I5307)+IF('Master Tables'!$J5307="Yes",1,0)</f>
        <v>0</v>
      </c>
      <c r="N5307" s="108">
        <f>IF('Master Tables'!$M5307&gt;0,4,0)</f>
        <v>0</v>
      </c>
    </row>
    <row r="5308" spans="1:14">
      <c r="A5308" s="109"/>
      <c r="B5308" s="110"/>
      <c r="C5308" s="110"/>
      <c r="D5308" s="110"/>
      <c r="E5308" s="110"/>
      <c r="F5308" s="110"/>
      <c r="G5308" s="110"/>
      <c r="H5308" s="109"/>
      <c r="I5308" s="109"/>
      <c r="J5308" s="109"/>
      <c r="K5308" s="109"/>
      <c r="L5308" s="107" t="str">
        <f>IF(COUNTA('Master Tables'!$A5308:$C5308)=0,"",IF(COUNTA('Master Tables'!$D5308:$E5308,'Master Tables'!$I5308)=3,"Yes","No"))</f>
        <v/>
      </c>
      <c r="M5308" s="107">
        <f>COUNTA('Master Tables'!$D5308:$E5308,'Master Tables'!$I5308)+IF('Master Tables'!$J5308="Yes",1,0)</f>
        <v>0</v>
      </c>
      <c r="N5308" s="108">
        <f>IF('Master Tables'!$M5308&gt;0,4,0)</f>
        <v>0</v>
      </c>
    </row>
    <row r="5309" spans="1:14">
      <c r="A5309" s="109"/>
      <c r="B5309" s="110"/>
      <c r="C5309" s="110"/>
      <c r="D5309" s="110"/>
      <c r="E5309" s="110"/>
      <c r="F5309" s="110"/>
      <c r="G5309" s="110"/>
      <c r="H5309" s="109"/>
      <c r="I5309" s="109"/>
      <c r="J5309" s="109"/>
      <c r="K5309" s="109"/>
      <c r="L5309" s="107" t="str">
        <f>IF(COUNTA('Master Tables'!$A5309:$C5309)=0,"",IF(COUNTA('Master Tables'!$D5309:$E5309,'Master Tables'!$I5309)=3,"Yes","No"))</f>
        <v/>
      </c>
      <c r="M5309" s="107">
        <f>COUNTA('Master Tables'!$D5309:$E5309,'Master Tables'!$I5309)+IF('Master Tables'!$J5309="Yes",1,0)</f>
        <v>0</v>
      </c>
      <c r="N5309" s="108">
        <f>IF('Master Tables'!$M5309&gt;0,4,0)</f>
        <v>0</v>
      </c>
    </row>
    <row r="5310" spans="1:14">
      <c r="A5310" s="109"/>
      <c r="B5310" s="110"/>
      <c r="C5310" s="110"/>
      <c r="D5310" s="110"/>
      <c r="E5310" s="110"/>
      <c r="F5310" s="110"/>
      <c r="G5310" s="110"/>
      <c r="H5310" s="109"/>
      <c r="I5310" s="109"/>
      <c r="J5310" s="109"/>
      <c r="K5310" s="109"/>
      <c r="L5310" s="107" t="str">
        <f>IF(COUNTA('Master Tables'!$A5310:$C5310)=0,"",IF(COUNTA('Master Tables'!$D5310:$E5310,'Master Tables'!$I5310)=3,"Yes","No"))</f>
        <v/>
      </c>
      <c r="M5310" s="107">
        <f>COUNTA('Master Tables'!$D5310:$E5310,'Master Tables'!$I5310)+IF('Master Tables'!$J5310="Yes",1,0)</f>
        <v>0</v>
      </c>
      <c r="N5310" s="108">
        <f>IF('Master Tables'!$M5310&gt;0,4,0)</f>
        <v>0</v>
      </c>
    </row>
    <row r="5311" spans="1:14">
      <c r="A5311" s="109"/>
      <c r="B5311" s="110"/>
      <c r="C5311" s="110"/>
      <c r="D5311" s="110"/>
      <c r="E5311" s="110"/>
      <c r="F5311" s="110"/>
      <c r="G5311" s="110"/>
      <c r="H5311" s="109"/>
      <c r="I5311" s="109"/>
      <c r="J5311" s="109"/>
      <c r="K5311" s="109"/>
      <c r="L5311" s="107" t="str">
        <f>IF(COUNTA('Master Tables'!$A5311:$C5311)=0,"",IF(COUNTA('Master Tables'!$D5311:$E5311,'Master Tables'!$I5311)=3,"Yes","No"))</f>
        <v/>
      </c>
      <c r="M5311" s="107">
        <f>COUNTA('Master Tables'!$D5311:$E5311,'Master Tables'!$I5311)+IF('Master Tables'!$J5311="Yes",1,0)</f>
        <v>0</v>
      </c>
      <c r="N5311" s="108">
        <f>IF('Master Tables'!$M5311&gt;0,4,0)</f>
        <v>0</v>
      </c>
    </row>
    <row r="5312" spans="1:14">
      <c r="A5312" s="109"/>
      <c r="B5312" s="110"/>
      <c r="C5312" s="110"/>
      <c r="D5312" s="110"/>
      <c r="E5312" s="110"/>
      <c r="F5312" s="110"/>
      <c r="G5312" s="110"/>
      <c r="H5312" s="109"/>
      <c r="I5312" s="109"/>
      <c r="J5312" s="109"/>
      <c r="K5312" s="109"/>
      <c r="L5312" s="107" t="str">
        <f>IF(COUNTA('Master Tables'!$A5312:$C5312)=0,"",IF(COUNTA('Master Tables'!$D5312:$E5312,'Master Tables'!$I5312)=3,"Yes","No"))</f>
        <v/>
      </c>
      <c r="M5312" s="107">
        <f>COUNTA('Master Tables'!$D5312:$E5312,'Master Tables'!$I5312)+IF('Master Tables'!$J5312="Yes",1,0)</f>
        <v>0</v>
      </c>
      <c r="N5312" s="108">
        <f>IF('Master Tables'!$M5312&gt;0,4,0)</f>
        <v>0</v>
      </c>
    </row>
    <row r="5313" spans="1:14">
      <c r="A5313" s="109"/>
      <c r="B5313" s="110"/>
      <c r="C5313" s="110"/>
      <c r="D5313" s="110"/>
      <c r="E5313" s="110"/>
      <c r="F5313" s="110"/>
      <c r="G5313" s="110"/>
      <c r="H5313" s="109"/>
      <c r="I5313" s="109"/>
      <c r="J5313" s="109"/>
      <c r="K5313" s="109"/>
      <c r="L5313" s="107" t="str">
        <f>IF(COUNTA('Master Tables'!$A5313:$C5313)=0,"",IF(COUNTA('Master Tables'!$D5313:$E5313,'Master Tables'!$I5313)=3,"Yes","No"))</f>
        <v/>
      </c>
      <c r="M5313" s="107">
        <f>COUNTA('Master Tables'!$D5313:$E5313,'Master Tables'!$I5313)+IF('Master Tables'!$J5313="Yes",1,0)</f>
        <v>0</v>
      </c>
      <c r="N5313" s="108">
        <f>IF('Master Tables'!$M5313&gt;0,4,0)</f>
        <v>0</v>
      </c>
    </row>
    <row r="5314" spans="1:14">
      <c r="A5314" s="109"/>
      <c r="B5314" s="110"/>
      <c r="C5314" s="110"/>
      <c r="D5314" s="110"/>
      <c r="E5314" s="110"/>
      <c r="F5314" s="110"/>
      <c r="G5314" s="110"/>
      <c r="H5314" s="109"/>
      <c r="I5314" s="109"/>
      <c r="J5314" s="109"/>
      <c r="K5314" s="109"/>
      <c r="L5314" s="107" t="str">
        <f>IF(COUNTA('Master Tables'!$A5314:$C5314)=0,"",IF(COUNTA('Master Tables'!$D5314:$E5314,'Master Tables'!$I5314)=3,"Yes","No"))</f>
        <v/>
      </c>
      <c r="M5314" s="107">
        <f>COUNTA('Master Tables'!$D5314:$E5314,'Master Tables'!$I5314)+IF('Master Tables'!$J5314="Yes",1,0)</f>
        <v>0</v>
      </c>
      <c r="N5314" s="108">
        <f>IF('Master Tables'!$M5314&gt;0,4,0)</f>
        <v>0</v>
      </c>
    </row>
    <row r="5315" spans="1:14">
      <c r="A5315" s="109"/>
      <c r="B5315" s="110"/>
      <c r="C5315" s="110"/>
      <c r="D5315" s="110"/>
      <c r="E5315" s="110"/>
      <c r="F5315" s="110"/>
      <c r="G5315" s="110"/>
      <c r="H5315" s="109"/>
      <c r="I5315" s="109"/>
      <c r="J5315" s="109"/>
      <c r="K5315" s="109"/>
      <c r="L5315" s="107" t="str">
        <f>IF(COUNTA('Master Tables'!$A5315:$C5315)=0,"",IF(COUNTA('Master Tables'!$D5315:$E5315,'Master Tables'!$I5315)=3,"Yes","No"))</f>
        <v/>
      </c>
      <c r="M5315" s="107">
        <f>COUNTA('Master Tables'!$D5315:$E5315,'Master Tables'!$I5315)+IF('Master Tables'!$J5315="Yes",1,0)</f>
        <v>0</v>
      </c>
      <c r="N5315" s="108">
        <f>IF('Master Tables'!$M5315&gt;0,4,0)</f>
        <v>0</v>
      </c>
    </row>
    <row r="5316" spans="1:14">
      <c r="A5316" s="109"/>
      <c r="B5316" s="110"/>
      <c r="C5316" s="110"/>
      <c r="D5316" s="110"/>
      <c r="E5316" s="110"/>
      <c r="F5316" s="110"/>
      <c r="G5316" s="110"/>
      <c r="H5316" s="109"/>
      <c r="I5316" s="109"/>
      <c r="J5316" s="109"/>
      <c r="K5316" s="109"/>
      <c r="L5316" s="107" t="str">
        <f>IF(COUNTA('Master Tables'!$A5316:$C5316)=0,"",IF(COUNTA('Master Tables'!$D5316:$E5316,'Master Tables'!$I5316)=3,"Yes","No"))</f>
        <v/>
      </c>
      <c r="M5316" s="107">
        <f>COUNTA('Master Tables'!$D5316:$E5316,'Master Tables'!$I5316)+IF('Master Tables'!$J5316="Yes",1,0)</f>
        <v>0</v>
      </c>
      <c r="N5316" s="108">
        <f>IF('Master Tables'!$M5316&gt;0,4,0)</f>
        <v>0</v>
      </c>
    </row>
    <row r="5317" spans="1:14">
      <c r="A5317" s="109"/>
      <c r="B5317" s="110"/>
      <c r="C5317" s="110"/>
      <c r="D5317" s="110"/>
      <c r="E5317" s="110"/>
      <c r="F5317" s="110"/>
      <c r="G5317" s="110"/>
      <c r="H5317" s="109"/>
      <c r="I5317" s="109"/>
      <c r="J5317" s="109"/>
      <c r="K5317" s="109"/>
      <c r="L5317" s="107" t="str">
        <f>IF(COUNTA('Master Tables'!$A5317:$C5317)=0,"",IF(COUNTA('Master Tables'!$D5317:$E5317,'Master Tables'!$I5317)=3,"Yes","No"))</f>
        <v/>
      </c>
      <c r="M5317" s="107">
        <f>COUNTA('Master Tables'!$D5317:$E5317,'Master Tables'!$I5317)+IF('Master Tables'!$J5317="Yes",1,0)</f>
        <v>0</v>
      </c>
      <c r="N5317" s="108">
        <f>IF('Master Tables'!$M5317&gt;0,4,0)</f>
        <v>0</v>
      </c>
    </row>
    <row r="5318" spans="1:14">
      <c r="A5318" s="109"/>
      <c r="B5318" s="110"/>
      <c r="C5318" s="110"/>
      <c r="D5318" s="110"/>
      <c r="E5318" s="110"/>
      <c r="F5318" s="110"/>
      <c r="G5318" s="110"/>
      <c r="H5318" s="109"/>
      <c r="I5318" s="109"/>
      <c r="J5318" s="109"/>
      <c r="K5318" s="109"/>
      <c r="L5318" s="107" t="str">
        <f>IF(COUNTA('Master Tables'!$A5318:$C5318)=0,"",IF(COUNTA('Master Tables'!$D5318:$E5318,'Master Tables'!$I5318)=3,"Yes","No"))</f>
        <v/>
      </c>
      <c r="M5318" s="107">
        <f>COUNTA('Master Tables'!$D5318:$E5318,'Master Tables'!$I5318)+IF('Master Tables'!$J5318="Yes",1,0)</f>
        <v>0</v>
      </c>
      <c r="N5318" s="108">
        <f>IF('Master Tables'!$M5318&gt;0,4,0)</f>
        <v>0</v>
      </c>
    </row>
    <row r="5319" spans="1:14">
      <c r="A5319" s="109"/>
      <c r="B5319" s="110"/>
      <c r="C5319" s="110"/>
      <c r="D5319" s="110"/>
      <c r="E5319" s="110"/>
      <c r="F5319" s="110"/>
      <c r="G5319" s="110"/>
      <c r="H5319" s="109"/>
      <c r="I5319" s="109"/>
      <c r="J5319" s="109"/>
      <c r="K5319" s="109"/>
      <c r="L5319" s="107" t="str">
        <f>IF(COUNTA('Master Tables'!$A5319:$C5319)=0,"",IF(COUNTA('Master Tables'!$D5319:$E5319,'Master Tables'!$I5319)=3,"Yes","No"))</f>
        <v/>
      </c>
      <c r="M5319" s="107">
        <f>COUNTA('Master Tables'!$D5319:$E5319,'Master Tables'!$I5319)+IF('Master Tables'!$J5319="Yes",1,0)</f>
        <v>0</v>
      </c>
      <c r="N5319" s="108">
        <f>IF('Master Tables'!$M5319&gt;0,4,0)</f>
        <v>0</v>
      </c>
    </row>
    <row r="5320" spans="1:14">
      <c r="A5320" s="109"/>
      <c r="B5320" s="110"/>
      <c r="C5320" s="110"/>
      <c r="D5320" s="110"/>
      <c r="E5320" s="110"/>
      <c r="F5320" s="110"/>
      <c r="G5320" s="110"/>
      <c r="H5320" s="109"/>
      <c r="I5320" s="109"/>
      <c r="J5320" s="109"/>
      <c r="K5320" s="109"/>
      <c r="L5320" s="107" t="str">
        <f>IF(COUNTA('Master Tables'!$A5320:$C5320)=0,"",IF(COUNTA('Master Tables'!$D5320:$E5320,'Master Tables'!$I5320)=3,"Yes","No"))</f>
        <v/>
      </c>
      <c r="M5320" s="107">
        <f>COUNTA('Master Tables'!$D5320:$E5320,'Master Tables'!$I5320)+IF('Master Tables'!$J5320="Yes",1,0)</f>
        <v>0</v>
      </c>
      <c r="N5320" s="108">
        <f>IF('Master Tables'!$M5320&gt;0,4,0)</f>
        <v>0</v>
      </c>
    </row>
    <row r="5321" spans="1:14">
      <c r="A5321" s="109"/>
      <c r="B5321" s="110"/>
      <c r="C5321" s="110"/>
      <c r="D5321" s="110"/>
      <c r="E5321" s="110"/>
      <c r="F5321" s="110"/>
      <c r="G5321" s="110"/>
      <c r="H5321" s="109"/>
      <c r="I5321" s="109"/>
      <c r="J5321" s="109"/>
      <c r="K5321" s="109"/>
      <c r="L5321" s="107" t="str">
        <f>IF(COUNTA('Master Tables'!$A5321:$C5321)=0,"",IF(COUNTA('Master Tables'!$D5321:$E5321,'Master Tables'!$I5321)=3,"Yes","No"))</f>
        <v/>
      </c>
      <c r="M5321" s="107">
        <f>COUNTA('Master Tables'!$D5321:$E5321,'Master Tables'!$I5321)+IF('Master Tables'!$J5321="Yes",1,0)</f>
        <v>0</v>
      </c>
      <c r="N5321" s="108">
        <f>IF('Master Tables'!$M5321&gt;0,4,0)</f>
        <v>0</v>
      </c>
    </row>
    <row r="5322" spans="1:14">
      <c r="A5322" s="109"/>
      <c r="B5322" s="110"/>
      <c r="C5322" s="110"/>
      <c r="D5322" s="110"/>
      <c r="E5322" s="110"/>
      <c r="F5322" s="110"/>
      <c r="G5322" s="110"/>
      <c r="H5322" s="109"/>
      <c r="I5322" s="109"/>
      <c r="J5322" s="109"/>
      <c r="K5322" s="109"/>
      <c r="L5322" s="107" t="str">
        <f>IF(COUNTA('Master Tables'!$A5322:$C5322)=0,"",IF(COUNTA('Master Tables'!$D5322:$E5322,'Master Tables'!$I5322)=3,"Yes","No"))</f>
        <v/>
      </c>
      <c r="M5322" s="107">
        <f>COUNTA('Master Tables'!$D5322:$E5322,'Master Tables'!$I5322)+IF('Master Tables'!$J5322="Yes",1,0)</f>
        <v>0</v>
      </c>
      <c r="N5322" s="108">
        <f>IF('Master Tables'!$M5322&gt;0,4,0)</f>
        <v>0</v>
      </c>
    </row>
    <row r="5323" spans="1:14">
      <c r="A5323" s="109"/>
      <c r="B5323" s="110"/>
      <c r="C5323" s="110"/>
      <c r="D5323" s="110"/>
      <c r="E5323" s="110"/>
      <c r="F5323" s="110"/>
      <c r="G5323" s="110"/>
      <c r="H5323" s="109"/>
      <c r="I5323" s="109"/>
      <c r="J5323" s="109"/>
      <c r="K5323" s="109"/>
      <c r="L5323" s="107" t="str">
        <f>IF(COUNTA('Master Tables'!$A5323:$C5323)=0,"",IF(COUNTA('Master Tables'!$D5323:$E5323,'Master Tables'!$I5323)=3,"Yes","No"))</f>
        <v/>
      </c>
      <c r="M5323" s="107">
        <f>COUNTA('Master Tables'!$D5323:$E5323,'Master Tables'!$I5323)+IF('Master Tables'!$J5323="Yes",1,0)</f>
        <v>0</v>
      </c>
      <c r="N5323" s="108">
        <f>IF('Master Tables'!$M5323&gt;0,4,0)</f>
        <v>0</v>
      </c>
    </row>
    <row r="5324" spans="1:14">
      <c r="A5324" s="109"/>
      <c r="B5324" s="110"/>
      <c r="C5324" s="110"/>
      <c r="D5324" s="110"/>
      <c r="E5324" s="110"/>
      <c r="F5324" s="110"/>
      <c r="G5324" s="110"/>
      <c r="H5324" s="109"/>
      <c r="I5324" s="109"/>
      <c r="J5324" s="109"/>
      <c r="K5324" s="109"/>
      <c r="L5324" s="107" t="str">
        <f>IF(COUNTA('Master Tables'!$A5324:$C5324)=0,"",IF(COUNTA('Master Tables'!$D5324:$E5324,'Master Tables'!$I5324)=3,"Yes","No"))</f>
        <v/>
      </c>
      <c r="M5324" s="107">
        <f>COUNTA('Master Tables'!$D5324:$E5324,'Master Tables'!$I5324)+IF('Master Tables'!$J5324="Yes",1,0)</f>
        <v>0</v>
      </c>
      <c r="N5324" s="108">
        <f>IF('Master Tables'!$M5324&gt;0,4,0)</f>
        <v>0</v>
      </c>
    </row>
    <row r="5325" spans="1:14">
      <c r="A5325" s="109"/>
      <c r="B5325" s="110"/>
      <c r="C5325" s="110"/>
      <c r="D5325" s="110"/>
      <c r="E5325" s="110"/>
      <c r="F5325" s="110"/>
      <c r="G5325" s="110"/>
      <c r="H5325" s="109"/>
      <c r="I5325" s="109"/>
      <c r="J5325" s="109"/>
      <c r="K5325" s="109"/>
      <c r="L5325" s="107" t="str">
        <f>IF(COUNTA('Master Tables'!$A5325:$C5325)=0,"",IF(COUNTA('Master Tables'!$D5325:$E5325,'Master Tables'!$I5325)=3,"Yes","No"))</f>
        <v/>
      </c>
      <c r="M5325" s="107">
        <f>COUNTA('Master Tables'!$D5325:$E5325,'Master Tables'!$I5325)+IF('Master Tables'!$J5325="Yes",1,0)</f>
        <v>0</v>
      </c>
      <c r="N5325" s="108">
        <f>IF('Master Tables'!$M5325&gt;0,4,0)</f>
        <v>0</v>
      </c>
    </row>
    <row r="5326" spans="1:14">
      <c r="A5326" s="109"/>
      <c r="B5326" s="110"/>
      <c r="C5326" s="110"/>
      <c r="D5326" s="110"/>
      <c r="E5326" s="110"/>
      <c r="F5326" s="110"/>
      <c r="G5326" s="110"/>
      <c r="H5326" s="109"/>
      <c r="I5326" s="109"/>
      <c r="J5326" s="109"/>
      <c r="K5326" s="109"/>
      <c r="L5326" s="107" t="str">
        <f>IF(COUNTA('Master Tables'!$A5326:$C5326)=0,"",IF(COUNTA('Master Tables'!$D5326:$E5326,'Master Tables'!$I5326)=3,"Yes","No"))</f>
        <v/>
      </c>
      <c r="M5326" s="107">
        <f>COUNTA('Master Tables'!$D5326:$E5326,'Master Tables'!$I5326)+IF('Master Tables'!$J5326="Yes",1,0)</f>
        <v>0</v>
      </c>
      <c r="N5326" s="108">
        <f>IF('Master Tables'!$M5326&gt;0,4,0)</f>
        <v>0</v>
      </c>
    </row>
    <row r="5327" spans="1:14">
      <c r="A5327" s="109"/>
      <c r="B5327" s="110"/>
      <c r="C5327" s="110"/>
      <c r="D5327" s="110"/>
      <c r="E5327" s="110"/>
      <c r="F5327" s="110"/>
      <c r="G5327" s="110"/>
      <c r="H5327" s="109"/>
      <c r="I5327" s="109"/>
      <c r="J5327" s="109"/>
      <c r="K5327" s="109"/>
      <c r="L5327" s="107" t="str">
        <f>IF(COUNTA('Master Tables'!$A5327:$C5327)=0,"",IF(COUNTA('Master Tables'!$D5327:$E5327,'Master Tables'!$I5327)=3,"Yes","No"))</f>
        <v/>
      </c>
      <c r="M5327" s="107">
        <f>COUNTA('Master Tables'!$D5327:$E5327,'Master Tables'!$I5327)+IF('Master Tables'!$J5327="Yes",1,0)</f>
        <v>0</v>
      </c>
      <c r="N5327" s="108">
        <f>IF('Master Tables'!$M5327&gt;0,4,0)</f>
        <v>0</v>
      </c>
    </row>
    <row r="5328" spans="1:14">
      <c r="A5328" s="109"/>
      <c r="B5328" s="110"/>
      <c r="C5328" s="110"/>
      <c r="D5328" s="110"/>
      <c r="E5328" s="110"/>
      <c r="F5328" s="110"/>
      <c r="G5328" s="110"/>
      <c r="H5328" s="109"/>
      <c r="I5328" s="109"/>
      <c r="J5328" s="109"/>
      <c r="K5328" s="109"/>
      <c r="L5328" s="107" t="str">
        <f>IF(COUNTA('Master Tables'!$A5328:$C5328)=0,"",IF(COUNTA('Master Tables'!$D5328:$E5328,'Master Tables'!$I5328)=3,"Yes","No"))</f>
        <v/>
      </c>
      <c r="M5328" s="107">
        <f>COUNTA('Master Tables'!$D5328:$E5328,'Master Tables'!$I5328)+IF('Master Tables'!$J5328="Yes",1,0)</f>
        <v>0</v>
      </c>
      <c r="N5328" s="108">
        <f>IF('Master Tables'!$M5328&gt;0,4,0)</f>
        <v>0</v>
      </c>
    </row>
    <row r="5329" spans="1:14">
      <c r="A5329" s="109"/>
      <c r="B5329" s="110"/>
      <c r="C5329" s="110"/>
      <c r="D5329" s="110"/>
      <c r="E5329" s="110"/>
      <c r="F5329" s="110"/>
      <c r="G5329" s="110"/>
      <c r="H5329" s="109"/>
      <c r="I5329" s="109"/>
      <c r="J5329" s="109"/>
      <c r="K5329" s="109"/>
      <c r="L5329" s="107" t="str">
        <f>IF(COUNTA('Master Tables'!$A5329:$C5329)=0,"",IF(COUNTA('Master Tables'!$D5329:$E5329,'Master Tables'!$I5329)=3,"Yes","No"))</f>
        <v/>
      </c>
      <c r="M5329" s="107">
        <f>COUNTA('Master Tables'!$D5329:$E5329,'Master Tables'!$I5329)+IF('Master Tables'!$J5329="Yes",1,0)</f>
        <v>0</v>
      </c>
      <c r="N5329" s="108">
        <f>IF('Master Tables'!$M5329&gt;0,4,0)</f>
        <v>0</v>
      </c>
    </row>
    <row r="5330" spans="1:14">
      <c r="A5330" s="109"/>
      <c r="B5330" s="110"/>
      <c r="C5330" s="110"/>
      <c r="D5330" s="110"/>
      <c r="E5330" s="110"/>
      <c r="F5330" s="110"/>
      <c r="G5330" s="110"/>
      <c r="H5330" s="109"/>
      <c r="I5330" s="109"/>
      <c r="J5330" s="109"/>
      <c r="K5330" s="109"/>
      <c r="L5330" s="107" t="str">
        <f>IF(COUNTA('Master Tables'!$A5330:$C5330)=0,"",IF(COUNTA('Master Tables'!$D5330:$E5330,'Master Tables'!$I5330)=3,"Yes","No"))</f>
        <v/>
      </c>
      <c r="M5330" s="107">
        <f>COUNTA('Master Tables'!$D5330:$E5330,'Master Tables'!$I5330)+IF('Master Tables'!$J5330="Yes",1,0)</f>
        <v>0</v>
      </c>
      <c r="N5330" s="108">
        <f>IF('Master Tables'!$M5330&gt;0,4,0)</f>
        <v>0</v>
      </c>
    </row>
    <row r="5331" spans="1:14">
      <c r="A5331" s="109"/>
      <c r="B5331" s="110"/>
      <c r="C5331" s="110"/>
      <c r="D5331" s="110"/>
      <c r="E5331" s="110"/>
      <c r="F5331" s="110"/>
      <c r="G5331" s="110"/>
      <c r="H5331" s="109"/>
      <c r="I5331" s="109"/>
      <c r="J5331" s="109"/>
      <c r="K5331" s="109"/>
      <c r="L5331" s="107" t="str">
        <f>IF(COUNTA('Master Tables'!$A5331:$C5331)=0,"",IF(COUNTA('Master Tables'!$D5331:$E5331,'Master Tables'!$I5331)=3,"Yes","No"))</f>
        <v/>
      </c>
      <c r="M5331" s="107">
        <f>COUNTA('Master Tables'!$D5331:$E5331,'Master Tables'!$I5331)+IF('Master Tables'!$J5331="Yes",1,0)</f>
        <v>0</v>
      </c>
      <c r="N5331" s="108">
        <f>IF('Master Tables'!$M5331&gt;0,4,0)</f>
        <v>0</v>
      </c>
    </row>
    <row r="5332" spans="1:14">
      <c r="A5332" s="109"/>
      <c r="B5332" s="110"/>
      <c r="C5332" s="110"/>
      <c r="D5332" s="110"/>
      <c r="E5332" s="110"/>
      <c r="F5332" s="110"/>
      <c r="G5332" s="110"/>
      <c r="H5332" s="109"/>
      <c r="I5332" s="109"/>
      <c r="J5332" s="109"/>
      <c r="K5332" s="109"/>
      <c r="L5332" s="107" t="str">
        <f>IF(COUNTA('Master Tables'!$A5332:$C5332)=0,"",IF(COUNTA('Master Tables'!$D5332:$E5332,'Master Tables'!$I5332)=3,"Yes","No"))</f>
        <v/>
      </c>
      <c r="M5332" s="107">
        <f>COUNTA('Master Tables'!$D5332:$E5332,'Master Tables'!$I5332)+IF('Master Tables'!$J5332="Yes",1,0)</f>
        <v>0</v>
      </c>
      <c r="N5332" s="108">
        <f>IF('Master Tables'!$M5332&gt;0,4,0)</f>
        <v>0</v>
      </c>
    </row>
    <row r="5333" spans="1:14">
      <c r="A5333" s="109"/>
      <c r="B5333" s="110"/>
      <c r="C5333" s="110"/>
      <c r="D5333" s="110"/>
      <c r="E5333" s="110"/>
      <c r="F5333" s="110"/>
      <c r="G5333" s="110"/>
      <c r="H5333" s="109"/>
      <c r="I5333" s="109"/>
      <c r="J5333" s="109"/>
      <c r="K5333" s="109"/>
      <c r="L5333" s="107" t="str">
        <f>IF(COUNTA('Master Tables'!$A5333:$C5333)=0,"",IF(COUNTA('Master Tables'!$D5333:$E5333,'Master Tables'!$I5333)=3,"Yes","No"))</f>
        <v/>
      </c>
      <c r="M5333" s="107">
        <f>COUNTA('Master Tables'!$D5333:$E5333,'Master Tables'!$I5333)+IF('Master Tables'!$J5333="Yes",1,0)</f>
        <v>0</v>
      </c>
      <c r="N5333" s="108">
        <f>IF('Master Tables'!$M5333&gt;0,4,0)</f>
        <v>0</v>
      </c>
    </row>
    <row r="5334" spans="1:14">
      <c r="A5334" s="109"/>
      <c r="B5334" s="110"/>
      <c r="C5334" s="110"/>
      <c r="D5334" s="110"/>
      <c r="E5334" s="110"/>
      <c r="F5334" s="110"/>
      <c r="G5334" s="110"/>
      <c r="H5334" s="109"/>
      <c r="I5334" s="109"/>
      <c r="J5334" s="109"/>
      <c r="K5334" s="109"/>
      <c r="L5334" s="107" t="str">
        <f>IF(COUNTA('Master Tables'!$A5334:$C5334)=0,"",IF(COUNTA('Master Tables'!$D5334:$E5334,'Master Tables'!$I5334)=3,"Yes","No"))</f>
        <v/>
      </c>
      <c r="M5334" s="107">
        <f>COUNTA('Master Tables'!$D5334:$E5334,'Master Tables'!$I5334)+IF('Master Tables'!$J5334="Yes",1,0)</f>
        <v>0</v>
      </c>
      <c r="N5334" s="108">
        <f>IF('Master Tables'!$M5334&gt;0,4,0)</f>
        <v>0</v>
      </c>
    </row>
    <row r="5335" spans="1:14">
      <c r="A5335" s="109"/>
      <c r="B5335" s="110"/>
      <c r="C5335" s="110"/>
      <c r="D5335" s="110"/>
      <c r="E5335" s="110"/>
      <c r="F5335" s="110"/>
      <c r="G5335" s="110"/>
      <c r="H5335" s="109"/>
      <c r="I5335" s="109"/>
      <c r="J5335" s="109"/>
      <c r="K5335" s="109"/>
      <c r="L5335" s="107" t="str">
        <f>IF(COUNTA('Master Tables'!$A5335:$C5335)=0,"",IF(COUNTA('Master Tables'!$D5335:$E5335,'Master Tables'!$I5335)=3,"Yes","No"))</f>
        <v/>
      </c>
      <c r="M5335" s="107">
        <f>COUNTA('Master Tables'!$D5335:$E5335,'Master Tables'!$I5335)+IF('Master Tables'!$J5335="Yes",1,0)</f>
        <v>0</v>
      </c>
      <c r="N5335" s="108">
        <f>IF('Master Tables'!$M5335&gt;0,4,0)</f>
        <v>0</v>
      </c>
    </row>
    <row r="5336" spans="1:14">
      <c r="A5336" s="109"/>
      <c r="B5336" s="110"/>
      <c r="C5336" s="110"/>
      <c r="D5336" s="110"/>
      <c r="E5336" s="110"/>
      <c r="F5336" s="110"/>
      <c r="G5336" s="110"/>
      <c r="H5336" s="109"/>
      <c r="I5336" s="109"/>
      <c r="J5336" s="109"/>
      <c r="K5336" s="109"/>
      <c r="L5336" s="107" t="str">
        <f>IF(COUNTA('Master Tables'!$A5336:$C5336)=0,"",IF(COUNTA('Master Tables'!$D5336:$E5336,'Master Tables'!$I5336)=3,"Yes","No"))</f>
        <v/>
      </c>
      <c r="M5336" s="107">
        <f>COUNTA('Master Tables'!$D5336:$E5336,'Master Tables'!$I5336)+IF('Master Tables'!$J5336="Yes",1,0)</f>
        <v>0</v>
      </c>
      <c r="N5336" s="108">
        <f>IF('Master Tables'!$M5336&gt;0,4,0)</f>
        <v>0</v>
      </c>
    </row>
    <row r="5337" spans="1:14">
      <c r="A5337" s="109"/>
      <c r="B5337" s="110"/>
      <c r="C5337" s="110"/>
      <c r="D5337" s="110"/>
      <c r="E5337" s="110"/>
      <c r="F5337" s="110"/>
      <c r="G5337" s="110"/>
      <c r="H5337" s="109"/>
      <c r="I5337" s="109"/>
      <c r="J5337" s="109"/>
      <c r="K5337" s="109"/>
      <c r="L5337" s="107" t="str">
        <f>IF(COUNTA('Master Tables'!$A5337:$C5337)=0,"",IF(COUNTA('Master Tables'!$D5337:$E5337,'Master Tables'!$I5337)=3,"Yes","No"))</f>
        <v/>
      </c>
      <c r="M5337" s="107">
        <f>COUNTA('Master Tables'!$D5337:$E5337,'Master Tables'!$I5337)+IF('Master Tables'!$J5337="Yes",1,0)</f>
        <v>0</v>
      </c>
      <c r="N5337" s="108">
        <f>IF('Master Tables'!$M5337&gt;0,4,0)</f>
        <v>0</v>
      </c>
    </row>
    <row r="5338" spans="1:14">
      <c r="A5338" s="109"/>
      <c r="B5338" s="110"/>
      <c r="C5338" s="110"/>
      <c r="D5338" s="110"/>
      <c r="E5338" s="110"/>
      <c r="F5338" s="110"/>
      <c r="G5338" s="110"/>
      <c r="H5338" s="109"/>
      <c r="I5338" s="109"/>
      <c r="J5338" s="109"/>
      <c r="K5338" s="109"/>
      <c r="L5338" s="107" t="str">
        <f>IF(COUNTA('Master Tables'!$A5338:$C5338)=0,"",IF(COUNTA('Master Tables'!$D5338:$E5338,'Master Tables'!$I5338)=3,"Yes","No"))</f>
        <v/>
      </c>
      <c r="M5338" s="107">
        <f>COUNTA('Master Tables'!$D5338:$E5338,'Master Tables'!$I5338)+IF('Master Tables'!$J5338="Yes",1,0)</f>
        <v>0</v>
      </c>
      <c r="N5338" s="108">
        <f>IF('Master Tables'!$M5338&gt;0,4,0)</f>
        <v>0</v>
      </c>
    </row>
    <row r="5339" spans="1:14">
      <c r="A5339" s="109"/>
      <c r="B5339" s="110"/>
      <c r="C5339" s="110"/>
      <c r="D5339" s="110"/>
      <c r="E5339" s="110"/>
      <c r="F5339" s="110"/>
      <c r="G5339" s="110"/>
      <c r="H5339" s="109"/>
      <c r="I5339" s="109"/>
      <c r="J5339" s="109"/>
      <c r="K5339" s="109"/>
      <c r="L5339" s="107" t="str">
        <f>IF(COUNTA('Master Tables'!$A5339:$C5339)=0,"",IF(COUNTA('Master Tables'!$D5339:$E5339,'Master Tables'!$I5339)=3,"Yes","No"))</f>
        <v/>
      </c>
      <c r="M5339" s="107">
        <f>COUNTA('Master Tables'!$D5339:$E5339,'Master Tables'!$I5339)+IF('Master Tables'!$J5339="Yes",1,0)</f>
        <v>0</v>
      </c>
      <c r="N5339" s="108">
        <f>IF('Master Tables'!$M5339&gt;0,4,0)</f>
        <v>0</v>
      </c>
    </row>
    <row r="5340" spans="1:14">
      <c r="A5340" s="109"/>
      <c r="B5340" s="110"/>
      <c r="C5340" s="110"/>
      <c r="D5340" s="110"/>
      <c r="E5340" s="110"/>
      <c r="F5340" s="110"/>
      <c r="G5340" s="110"/>
      <c r="H5340" s="109"/>
      <c r="I5340" s="109"/>
      <c r="J5340" s="109"/>
      <c r="K5340" s="109"/>
      <c r="L5340" s="107" t="str">
        <f>IF(COUNTA('Master Tables'!$A5340:$C5340)=0,"",IF(COUNTA('Master Tables'!$D5340:$E5340,'Master Tables'!$I5340)=3,"Yes","No"))</f>
        <v/>
      </c>
      <c r="M5340" s="107">
        <f>COUNTA('Master Tables'!$D5340:$E5340,'Master Tables'!$I5340)+IF('Master Tables'!$J5340="Yes",1,0)</f>
        <v>0</v>
      </c>
      <c r="N5340" s="108">
        <f>IF('Master Tables'!$M5340&gt;0,4,0)</f>
        <v>0</v>
      </c>
    </row>
    <row r="5341" spans="1:14">
      <c r="A5341" s="109"/>
      <c r="B5341" s="110"/>
      <c r="C5341" s="110"/>
      <c r="D5341" s="110"/>
      <c r="E5341" s="110"/>
      <c r="F5341" s="110"/>
      <c r="G5341" s="110"/>
      <c r="H5341" s="109"/>
      <c r="I5341" s="109"/>
      <c r="J5341" s="109"/>
      <c r="K5341" s="109"/>
      <c r="L5341" s="107" t="str">
        <f>IF(COUNTA('Master Tables'!$A5341:$C5341)=0,"",IF(COUNTA('Master Tables'!$D5341:$E5341,'Master Tables'!$I5341)=3,"Yes","No"))</f>
        <v/>
      </c>
      <c r="M5341" s="107">
        <f>COUNTA('Master Tables'!$D5341:$E5341,'Master Tables'!$I5341)+IF('Master Tables'!$J5341="Yes",1,0)</f>
        <v>0</v>
      </c>
      <c r="N5341" s="108">
        <f>IF('Master Tables'!$M5341&gt;0,4,0)</f>
        <v>0</v>
      </c>
    </row>
    <row r="5342" spans="1:14">
      <c r="A5342" s="109"/>
      <c r="B5342" s="110"/>
      <c r="C5342" s="110"/>
      <c r="D5342" s="110"/>
      <c r="E5342" s="110"/>
      <c r="F5342" s="110"/>
      <c r="G5342" s="110"/>
      <c r="H5342" s="109"/>
      <c r="I5342" s="109"/>
      <c r="J5342" s="109"/>
      <c r="K5342" s="109"/>
      <c r="L5342" s="107" t="str">
        <f>IF(COUNTA('Master Tables'!$A5342:$C5342)=0,"",IF(COUNTA('Master Tables'!$D5342:$E5342,'Master Tables'!$I5342)=3,"Yes","No"))</f>
        <v/>
      </c>
      <c r="M5342" s="107">
        <f>COUNTA('Master Tables'!$D5342:$E5342,'Master Tables'!$I5342)+IF('Master Tables'!$J5342="Yes",1,0)</f>
        <v>0</v>
      </c>
      <c r="N5342" s="108">
        <f>IF('Master Tables'!$M5342&gt;0,4,0)</f>
        <v>0</v>
      </c>
    </row>
    <row r="5343" spans="1:14">
      <c r="A5343" s="109"/>
      <c r="B5343" s="110"/>
      <c r="C5343" s="110"/>
      <c r="D5343" s="110"/>
      <c r="E5343" s="110"/>
      <c r="F5343" s="110"/>
      <c r="G5343" s="110"/>
      <c r="H5343" s="109"/>
      <c r="I5343" s="109"/>
      <c r="J5343" s="109"/>
      <c r="K5343" s="109"/>
      <c r="L5343" s="107" t="str">
        <f>IF(COUNTA('Master Tables'!$A5343:$C5343)=0,"",IF(COUNTA('Master Tables'!$D5343:$E5343,'Master Tables'!$I5343)=3,"Yes","No"))</f>
        <v/>
      </c>
      <c r="M5343" s="107">
        <f>COUNTA('Master Tables'!$D5343:$E5343,'Master Tables'!$I5343)+IF('Master Tables'!$J5343="Yes",1,0)</f>
        <v>0</v>
      </c>
      <c r="N5343" s="108">
        <f>IF('Master Tables'!$M5343&gt;0,4,0)</f>
        <v>0</v>
      </c>
    </row>
    <row r="5344" spans="1:14">
      <c r="A5344" s="109"/>
      <c r="B5344" s="110"/>
      <c r="C5344" s="110"/>
      <c r="D5344" s="110"/>
      <c r="E5344" s="110"/>
      <c r="F5344" s="110"/>
      <c r="G5344" s="110"/>
      <c r="H5344" s="109"/>
      <c r="I5344" s="109"/>
      <c r="J5344" s="109"/>
      <c r="K5344" s="109"/>
      <c r="L5344" s="107" t="str">
        <f>IF(COUNTA('Master Tables'!$A5344:$C5344)=0,"",IF(COUNTA('Master Tables'!$D5344:$E5344,'Master Tables'!$I5344)=3,"Yes","No"))</f>
        <v/>
      </c>
      <c r="M5344" s="107">
        <f>COUNTA('Master Tables'!$D5344:$E5344,'Master Tables'!$I5344)+IF('Master Tables'!$J5344="Yes",1,0)</f>
        <v>0</v>
      </c>
      <c r="N5344" s="108">
        <f>IF('Master Tables'!$M5344&gt;0,4,0)</f>
        <v>0</v>
      </c>
    </row>
    <row r="5345" spans="1:14">
      <c r="A5345" s="109"/>
      <c r="B5345" s="110"/>
      <c r="C5345" s="110"/>
      <c r="D5345" s="110"/>
      <c r="E5345" s="110"/>
      <c r="F5345" s="110"/>
      <c r="G5345" s="110"/>
      <c r="H5345" s="109"/>
      <c r="I5345" s="109"/>
      <c r="J5345" s="109"/>
      <c r="K5345" s="109"/>
      <c r="L5345" s="107" t="str">
        <f>IF(COUNTA('Master Tables'!$A5345:$C5345)=0,"",IF(COUNTA('Master Tables'!$D5345:$E5345,'Master Tables'!$I5345)=3,"Yes","No"))</f>
        <v/>
      </c>
      <c r="M5345" s="107">
        <f>COUNTA('Master Tables'!$D5345:$E5345,'Master Tables'!$I5345)+IF('Master Tables'!$J5345="Yes",1,0)</f>
        <v>0</v>
      </c>
      <c r="N5345" s="108">
        <f>IF('Master Tables'!$M5345&gt;0,4,0)</f>
        <v>0</v>
      </c>
    </row>
    <row r="5346" spans="1:14">
      <c r="A5346" s="109"/>
      <c r="B5346" s="110"/>
      <c r="C5346" s="110"/>
      <c r="D5346" s="110"/>
      <c r="E5346" s="110"/>
      <c r="F5346" s="110"/>
      <c r="G5346" s="110"/>
      <c r="H5346" s="109"/>
      <c r="I5346" s="109"/>
      <c r="J5346" s="109"/>
      <c r="K5346" s="109"/>
      <c r="L5346" s="107" t="str">
        <f>IF(COUNTA('Master Tables'!$A5346:$C5346)=0,"",IF(COUNTA('Master Tables'!$D5346:$E5346,'Master Tables'!$I5346)=3,"Yes","No"))</f>
        <v/>
      </c>
      <c r="M5346" s="107">
        <f>COUNTA('Master Tables'!$D5346:$E5346,'Master Tables'!$I5346)+IF('Master Tables'!$J5346="Yes",1,0)</f>
        <v>0</v>
      </c>
      <c r="N5346" s="108">
        <f>IF('Master Tables'!$M5346&gt;0,4,0)</f>
        <v>0</v>
      </c>
    </row>
    <row r="5347" spans="1:14">
      <c r="A5347" s="109"/>
      <c r="B5347" s="110"/>
      <c r="C5347" s="110"/>
      <c r="D5347" s="110"/>
      <c r="E5347" s="110"/>
      <c r="F5347" s="110"/>
      <c r="G5347" s="110"/>
      <c r="H5347" s="109"/>
      <c r="I5347" s="109"/>
      <c r="J5347" s="109"/>
      <c r="K5347" s="109"/>
      <c r="L5347" s="107" t="str">
        <f>IF(COUNTA('Master Tables'!$A5347:$C5347)=0,"",IF(COUNTA('Master Tables'!$D5347:$E5347,'Master Tables'!$I5347)=3,"Yes","No"))</f>
        <v/>
      </c>
      <c r="M5347" s="107">
        <f>COUNTA('Master Tables'!$D5347:$E5347,'Master Tables'!$I5347)+IF('Master Tables'!$J5347="Yes",1,0)</f>
        <v>0</v>
      </c>
      <c r="N5347" s="108">
        <f>IF('Master Tables'!$M5347&gt;0,4,0)</f>
        <v>0</v>
      </c>
    </row>
    <row r="5348" spans="1:14">
      <c r="A5348" s="109"/>
      <c r="B5348" s="110"/>
      <c r="C5348" s="110"/>
      <c r="D5348" s="110"/>
      <c r="E5348" s="110"/>
      <c r="F5348" s="110"/>
      <c r="G5348" s="110"/>
      <c r="H5348" s="109"/>
      <c r="I5348" s="109"/>
      <c r="J5348" s="109"/>
      <c r="K5348" s="109"/>
      <c r="L5348" s="107" t="str">
        <f>IF(COUNTA('Master Tables'!$A5348:$C5348)=0,"",IF(COUNTA('Master Tables'!$D5348:$E5348,'Master Tables'!$I5348)=3,"Yes","No"))</f>
        <v/>
      </c>
      <c r="M5348" s="107">
        <f>COUNTA('Master Tables'!$D5348:$E5348,'Master Tables'!$I5348)+IF('Master Tables'!$J5348="Yes",1,0)</f>
        <v>0</v>
      </c>
      <c r="N5348" s="108">
        <f>IF('Master Tables'!$M5348&gt;0,4,0)</f>
        <v>0</v>
      </c>
    </row>
    <row r="5349" spans="1:14">
      <c r="A5349" s="109"/>
      <c r="B5349" s="110"/>
      <c r="C5349" s="110"/>
      <c r="D5349" s="110"/>
      <c r="E5349" s="110"/>
      <c r="F5349" s="110"/>
      <c r="G5349" s="110"/>
      <c r="H5349" s="109"/>
      <c r="I5349" s="109"/>
      <c r="J5349" s="109"/>
      <c r="K5349" s="109"/>
      <c r="L5349" s="107" t="str">
        <f>IF(COUNTA('Master Tables'!$A5349:$C5349)=0,"",IF(COUNTA('Master Tables'!$D5349:$E5349,'Master Tables'!$I5349)=3,"Yes","No"))</f>
        <v/>
      </c>
      <c r="M5349" s="107">
        <f>COUNTA('Master Tables'!$D5349:$E5349,'Master Tables'!$I5349)+IF('Master Tables'!$J5349="Yes",1,0)</f>
        <v>0</v>
      </c>
      <c r="N5349" s="108">
        <f>IF('Master Tables'!$M5349&gt;0,4,0)</f>
        <v>0</v>
      </c>
    </row>
    <row r="5350" spans="1:14">
      <c r="A5350" s="109"/>
      <c r="B5350" s="110"/>
      <c r="C5350" s="110"/>
      <c r="D5350" s="110"/>
      <c r="E5350" s="110"/>
      <c r="F5350" s="110"/>
      <c r="G5350" s="110"/>
      <c r="H5350" s="109"/>
      <c r="I5350" s="109"/>
      <c r="J5350" s="109"/>
      <c r="K5350" s="109"/>
      <c r="L5350" s="107" t="str">
        <f>IF(COUNTA('Master Tables'!$A5350:$C5350)=0,"",IF(COUNTA('Master Tables'!$D5350:$E5350,'Master Tables'!$I5350)=3,"Yes","No"))</f>
        <v/>
      </c>
      <c r="M5350" s="107">
        <f>COUNTA('Master Tables'!$D5350:$E5350,'Master Tables'!$I5350)+IF('Master Tables'!$J5350="Yes",1,0)</f>
        <v>0</v>
      </c>
      <c r="N5350" s="108">
        <f>IF('Master Tables'!$M5350&gt;0,4,0)</f>
        <v>0</v>
      </c>
    </row>
    <row r="5351" spans="1:14">
      <c r="A5351" s="109"/>
      <c r="B5351" s="110"/>
      <c r="C5351" s="110"/>
      <c r="D5351" s="110"/>
      <c r="E5351" s="110"/>
      <c r="F5351" s="110"/>
      <c r="G5351" s="110"/>
      <c r="H5351" s="109"/>
      <c r="I5351" s="109"/>
      <c r="J5351" s="109"/>
      <c r="K5351" s="109"/>
      <c r="L5351" s="107" t="str">
        <f>IF(COUNTA('Master Tables'!$A5351:$C5351)=0,"",IF(COUNTA('Master Tables'!$D5351:$E5351,'Master Tables'!$I5351)=3,"Yes","No"))</f>
        <v/>
      </c>
      <c r="M5351" s="107">
        <f>COUNTA('Master Tables'!$D5351:$E5351,'Master Tables'!$I5351)+IF('Master Tables'!$J5351="Yes",1,0)</f>
        <v>0</v>
      </c>
      <c r="N5351" s="108">
        <f>IF('Master Tables'!$M5351&gt;0,4,0)</f>
        <v>0</v>
      </c>
    </row>
    <row r="5352" spans="1:14">
      <c r="A5352" s="109"/>
      <c r="B5352" s="110"/>
      <c r="C5352" s="110"/>
      <c r="D5352" s="110"/>
      <c r="E5352" s="110"/>
      <c r="F5352" s="110"/>
      <c r="G5352" s="110"/>
      <c r="H5352" s="109"/>
      <c r="I5352" s="109"/>
      <c r="J5352" s="109"/>
      <c r="K5352" s="109"/>
      <c r="L5352" s="107" t="str">
        <f>IF(COUNTA('Master Tables'!$A5352:$C5352)=0,"",IF(COUNTA('Master Tables'!$D5352:$E5352,'Master Tables'!$I5352)=3,"Yes","No"))</f>
        <v/>
      </c>
      <c r="M5352" s="107">
        <f>COUNTA('Master Tables'!$D5352:$E5352,'Master Tables'!$I5352)+IF('Master Tables'!$J5352="Yes",1,0)</f>
        <v>0</v>
      </c>
      <c r="N5352" s="108">
        <f>IF('Master Tables'!$M5352&gt;0,4,0)</f>
        <v>0</v>
      </c>
    </row>
    <row r="5353" spans="1:14">
      <c r="A5353" s="109"/>
      <c r="B5353" s="110"/>
      <c r="C5353" s="110"/>
      <c r="D5353" s="110"/>
      <c r="E5353" s="110"/>
      <c r="F5353" s="110"/>
      <c r="G5353" s="110"/>
      <c r="H5353" s="109"/>
      <c r="I5353" s="109"/>
      <c r="J5353" s="109"/>
      <c r="K5353" s="109"/>
      <c r="L5353" s="107" t="str">
        <f>IF(COUNTA('Master Tables'!$A5353:$C5353)=0,"",IF(COUNTA('Master Tables'!$D5353:$E5353,'Master Tables'!$I5353)=3,"Yes","No"))</f>
        <v/>
      </c>
      <c r="M5353" s="107">
        <f>COUNTA('Master Tables'!$D5353:$E5353,'Master Tables'!$I5353)+IF('Master Tables'!$J5353="Yes",1,0)</f>
        <v>0</v>
      </c>
      <c r="N5353" s="108">
        <f>IF('Master Tables'!$M5353&gt;0,4,0)</f>
        <v>0</v>
      </c>
    </row>
    <row r="5354" spans="1:14">
      <c r="A5354" s="109"/>
      <c r="B5354" s="110"/>
      <c r="C5354" s="110"/>
      <c r="D5354" s="110"/>
      <c r="E5354" s="110"/>
      <c r="F5354" s="110"/>
      <c r="G5354" s="110"/>
      <c r="H5354" s="109"/>
      <c r="I5354" s="109"/>
      <c r="J5354" s="109"/>
      <c r="K5354" s="109"/>
      <c r="L5354" s="107" t="str">
        <f>IF(COUNTA('Master Tables'!$A5354:$C5354)=0,"",IF(COUNTA('Master Tables'!$D5354:$E5354,'Master Tables'!$I5354)=3,"Yes","No"))</f>
        <v/>
      </c>
      <c r="M5354" s="107">
        <f>COUNTA('Master Tables'!$D5354:$E5354,'Master Tables'!$I5354)+IF('Master Tables'!$J5354="Yes",1,0)</f>
        <v>0</v>
      </c>
      <c r="N5354" s="108">
        <f>IF('Master Tables'!$M5354&gt;0,4,0)</f>
        <v>0</v>
      </c>
    </row>
    <row r="5355" spans="1:14">
      <c r="A5355" s="109"/>
      <c r="B5355" s="110"/>
      <c r="C5355" s="110"/>
      <c r="D5355" s="110"/>
      <c r="E5355" s="110"/>
      <c r="F5355" s="110"/>
      <c r="G5355" s="110"/>
      <c r="H5355" s="109"/>
      <c r="I5355" s="109"/>
      <c r="J5355" s="109"/>
      <c r="K5355" s="109"/>
      <c r="L5355" s="107" t="str">
        <f>IF(COUNTA('Master Tables'!$A5355:$C5355)=0,"",IF(COUNTA('Master Tables'!$D5355:$E5355,'Master Tables'!$I5355)=3,"Yes","No"))</f>
        <v/>
      </c>
      <c r="M5355" s="107">
        <f>COUNTA('Master Tables'!$D5355:$E5355,'Master Tables'!$I5355)+IF('Master Tables'!$J5355="Yes",1,0)</f>
        <v>0</v>
      </c>
      <c r="N5355" s="108">
        <f>IF('Master Tables'!$M5355&gt;0,4,0)</f>
        <v>0</v>
      </c>
    </row>
    <row r="5356" spans="1:14">
      <c r="A5356" s="109"/>
      <c r="B5356" s="110"/>
      <c r="C5356" s="110"/>
      <c r="D5356" s="110"/>
      <c r="E5356" s="110"/>
      <c r="F5356" s="110"/>
      <c r="G5356" s="110"/>
      <c r="H5356" s="109"/>
      <c r="I5356" s="109"/>
      <c r="J5356" s="109"/>
      <c r="K5356" s="109"/>
      <c r="L5356" s="107" t="str">
        <f>IF(COUNTA('Master Tables'!$A5356:$C5356)=0,"",IF(COUNTA('Master Tables'!$D5356:$E5356,'Master Tables'!$I5356)=3,"Yes","No"))</f>
        <v/>
      </c>
      <c r="M5356" s="107">
        <f>COUNTA('Master Tables'!$D5356:$E5356,'Master Tables'!$I5356)+IF('Master Tables'!$J5356="Yes",1,0)</f>
        <v>0</v>
      </c>
      <c r="N5356" s="108">
        <f>IF('Master Tables'!$M5356&gt;0,4,0)</f>
        <v>0</v>
      </c>
    </row>
    <row r="5357" spans="1:14">
      <c r="A5357" s="109"/>
      <c r="B5357" s="110"/>
      <c r="C5357" s="110"/>
      <c r="D5357" s="110"/>
      <c r="E5357" s="110"/>
      <c r="F5357" s="110"/>
      <c r="G5357" s="110"/>
      <c r="H5357" s="109"/>
      <c r="I5357" s="109"/>
      <c r="J5357" s="109"/>
      <c r="K5357" s="109"/>
      <c r="L5357" s="107" t="str">
        <f>IF(COUNTA('Master Tables'!$A5357:$C5357)=0,"",IF(COUNTA('Master Tables'!$D5357:$E5357,'Master Tables'!$I5357)=3,"Yes","No"))</f>
        <v/>
      </c>
      <c r="M5357" s="107">
        <f>COUNTA('Master Tables'!$D5357:$E5357,'Master Tables'!$I5357)+IF('Master Tables'!$J5357="Yes",1,0)</f>
        <v>0</v>
      </c>
      <c r="N5357" s="108">
        <f>IF('Master Tables'!$M5357&gt;0,4,0)</f>
        <v>0</v>
      </c>
    </row>
    <row r="5358" spans="1:14">
      <c r="A5358" s="109"/>
      <c r="B5358" s="110"/>
      <c r="C5358" s="110"/>
      <c r="D5358" s="110"/>
      <c r="E5358" s="110"/>
      <c r="F5358" s="110"/>
      <c r="G5358" s="110"/>
      <c r="H5358" s="109"/>
      <c r="I5358" s="109"/>
      <c r="J5358" s="109"/>
      <c r="K5358" s="109"/>
      <c r="L5358" s="107" t="str">
        <f>IF(COUNTA('Master Tables'!$A5358:$C5358)=0,"",IF(COUNTA('Master Tables'!$D5358:$E5358,'Master Tables'!$I5358)=3,"Yes","No"))</f>
        <v/>
      </c>
      <c r="M5358" s="107">
        <f>COUNTA('Master Tables'!$D5358:$E5358,'Master Tables'!$I5358)+IF('Master Tables'!$J5358="Yes",1,0)</f>
        <v>0</v>
      </c>
      <c r="N5358" s="108">
        <f>IF('Master Tables'!$M5358&gt;0,4,0)</f>
        <v>0</v>
      </c>
    </row>
    <row r="5359" spans="1:14">
      <c r="A5359" s="109"/>
      <c r="B5359" s="110"/>
      <c r="C5359" s="110"/>
      <c r="D5359" s="110"/>
      <c r="E5359" s="110"/>
      <c r="F5359" s="110"/>
      <c r="G5359" s="110"/>
      <c r="H5359" s="109"/>
      <c r="I5359" s="109"/>
      <c r="J5359" s="109"/>
      <c r="K5359" s="109"/>
      <c r="L5359" s="107" t="str">
        <f>IF(COUNTA('Master Tables'!$A5359:$C5359)=0,"",IF(COUNTA('Master Tables'!$D5359:$E5359,'Master Tables'!$I5359)=3,"Yes","No"))</f>
        <v/>
      </c>
      <c r="M5359" s="107">
        <f>COUNTA('Master Tables'!$D5359:$E5359,'Master Tables'!$I5359)+IF('Master Tables'!$J5359="Yes",1,0)</f>
        <v>0</v>
      </c>
      <c r="N5359" s="108">
        <f>IF('Master Tables'!$M5359&gt;0,4,0)</f>
        <v>0</v>
      </c>
    </row>
    <row r="5360" spans="1:14">
      <c r="A5360" s="109"/>
      <c r="B5360" s="110"/>
      <c r="C5360" s="110"/>
      <c r="D5360" s="110"/>
      <c r="E5360" s="110"/>
      <c r="F5360" s="110"/>
      <c r="G5360" s="110"/>
      <c r="H5360" s="109"/>
      <c r="I5360" s="109"/>
      <c r="J5360" s="109"/>
      <c r="K5360" s="109"/>
      <c r="L5360" s="107" t="str">
        <f>IF(COUNTA('Master Tables'!$A5360:$C5360)=0,"",IF(COUNTA('Master Tables'!$D5360:$E5360,'Master Tables'!$I5360)=3,"Yes","No"))</f>
        <v/>
      </c>
      <c r="M5360" s="107">
        <f>COUNTA('Master Tables'!$D5360:$E5360,'Master Tables'!$I5360)+IF('Master Tables'!$J5360="Yes",1,0)</f>
        <v>0</v>
      </c>
      <c r="N5360" s="108">
        <f>IF('Master Tables'!$M5360&gt;0,4,0)</f>
        <v>0</v>
      </c>
    </row>
    <row r="5361" spans="1:14">
      <c r="A5361" s="109"/>
      <c r="B5361" s="110"/>
      <c r="C5361" s="110"/>
      <c r="D5361" s="110"/>
      <c r="E5361" s="110"/>
      <c r="F5361" s="110"/>
      <c r="G5361" s="110"/>
      <c r="H5361" s="109"/>
      <c r="I5361" s="109"/>
      <c r="J5361" s="109"/>
      <c r="K5361" s="109"/>
      <c r="L5361" s="107" t="str">
        <f>IF(COUNTA('Master Tables'!$A5361:$C5361)=0,"",IF(COUNTA('Master Tables'!$D5361:$E5361,'Master Tables'!$I5361)=3,"Yes","No"))</f>
        <v/>
      </c>
      <c r="M5361" s="107">
        <f>COUNTA('Master Tables'!$D5361:$E5361,'Master Tables'!$I5361)+IF('Master Tables'!$J5361="Yes",1,0)</f>
        <v>0</v>
      </c>
      <c r="N5361" s="108">
        <f>IF('Master Tables'!$M5361&gt;0,4,0)</f>
        <v>0</v>
      </c>
    </row>
    <row r="5362" spans="1:14">
      <c r="A5362" s="109"/>
      <c r="B5362" s="110"/>
      <c r="C5362" s="110"/>
      <c r="D5362" s="110"/>
      <c r="E5362" s="110"/>
      <c r="F5362" s="110"/>
      <c r="G5362" s="110"/>
      <c r="H5362" s="109"/>
      <c r="I5362" s="109"/>
      <c r="J5362" s="109"/>
      <c r="K5362" s="109"/>
      <c r="L5362" s="107" t="str">
        <f>IF(COUNTA('Master Tables'!$A5362:$C5362)=0,"",IF(COUNTA('Master Tables'!$D5362:$E5362,'Master Tables'!$I5362)=3,"Yes","No"))</f>
        <v/>
      </c>
      <c r="M5362" s="107">
        <f>COUNTA('Master Tables'!$D5362:$E5362,'Master Tables'!$I5362)+IF('Master Tables'!$J5362="Yes",1,0)</f>
        <v>0</v>
      </c>
      <c r="N5362" s="108">
        <f>IF('Master Tables'!$M5362&gt;0,4,0)</f>
        <v>0</v>
      </c>
    </row>
    <row r="5363" spans="1:14">
      <c r="A5363" s="109"/>
      <c r="B5363" s="110"/>
      <c r="C5363" s="110"/>
      <c r="D5363" s="110"/>
      <c r="E5363" s="110"/>
      <c r="F5363" s="110"/>
      <c r="G5363" s="110"/>
      <c r="H5363" s="109"/>
      <c r="I5363" s="109"/>
      <c r="J5363" s="109"/>
      <c r="K5363" s="109"/>
      <c r="L5363" s="107" t="str">
        <f>IF(COUNTA('Master Tables'!$A5363:$C5363)=0,"",IF(COUNTA('Master Tables'!$D5363:$E5363,'Master Tables'!$I5363)=3,"Yes","No"))</f>
        <v/>
      </c>
      <c r="M5363" s="107">
        <f>COUNTA('Master Tables'!$D5363:$E5363,'Master Tables'!$I5363)+IF('Master Tables'!$J5363="Yes",1,0)</f>
        <v>0</v>
      </c>
      <c r="N5363" s="108">
        <f>IF('Master Tables'!$M5363&gt;0,4,0)</f>
        <v>0</v>
      </c>
    </row>
    <row r="5364" spans="1:14">
      <c r="A5364" s="109"/>
      <c r="B5364" s="110"/>
      <c r="C5364" s="110"/>
      <c r="D5364" s="110"/>
      <c r="E5364" s="110"/>
      <c r="F5364" s="110"/>
      <c r="G5364" s="110"/>
      <c r="H5364" s="109"/>
      <c r="I5364" s="109"/>
      <c r="J5364" s="109"/>
      <c r="K5364" s="109"/>
      <c r="L5364" s="107" t="str">
        <f>IF(COUNTA('Master Tables'!$A5364:$C5364)=0,"",IF(COUNTA('Master Tables'!$D5364:$E5364,'Master Tables'!$I5364)=3,"Yes","No"))</f>
        <v/>
      </c>
      <c r="M5364" s="107">
        <f>COUNTA('Master Tables'!$D5364:$E5364,'Master Tables'!$I5364)+IF('Master Tables'!$J5364="Yes",1,0)</f>
        <v>0</v>
      </c>
      <c r="N5364" s="108">
        <f>IF('Master Tables'!$M5364&gt;0,4,0)</f>
        <v>0</v>
      </c>
    </row>
    <row r="5365" spans="1:14">
      <c r="A5365" s="109"/>
      <c r="B5365" s="110"/>
      <c r="C5365" s="110"/>
      <c r="D5365" s="110"/>
      <c r="E5365" s="110"/>
      <c r="F5365" s="110"/>
      <c r="G5365" s="110"/>
      <c r="H5365" s="109"/>
      <c r="I5365" s="109"/>
      <c r="J5365" s="109"/>
      <c r="K5365" s="109"/>
      <c r="L5365" s="107" t="str">
        <f>IF(COUNTA('Master Tables'!$A5365:$C5365)=0,"",IF(COUNTA('Master Tables'!$D5365:$E5365,'Master Tables'!$I5365)=3,"Yes","No"))</f>
        <v/>
      </c>
      <c r="M5365" s="107">
        <f>COUNTA('Master Tables'!$D5365:$E5365,'Master Tables'!$I5365)+IF('Master Tables'!$J5365="Yes",1,0)</f>
        <v>0</v>
      </c>
      <c r="N5365" s="108">
        <f>IF('Master Tables'!$M5365&gt;0,4,0)</f>
        <v>0</v>
      </c>
    </row>
    <row r="5366" spans="1:14">
      <c r="A5366" s="109"/>
      <c r="B5366" s="110"/>
      <c r="C5366" s="110"/>
      <c r="D5366" s="110"/>
      <c r="E5366" s="110"/>
      <c r="F5366" s="110"/>
      <c r="G5366" s="110"/>
      <c r="H5366" s="109"/>
      <c r="I5366" s="109"/>
      <c r="J5366" s="109"/>
      <c r="K5366" s="109"/>
      <c r="L5366" s="107" t="str">
        <f>IF(COUNTA('Master Tables'!$A5366:$C5366)=0,"",IF(COUNTA('Master Tables'!$D5366:$E5366,'Master Tables'!$I5366)=3,"Yes","No"))</f>
        <v/>
      </c>
      <c r="M5366" s="107">
        <f>COUNTA('Master Tables'!$D5366:$E5366,'Master Tables'!$I5366)+IF('Master Tables'!$J5366="Yes",1,0)</f>
        <v>0</v>
      </c>
      <c r="N5366" s="108">
        <f>IF('Master Tables'!$M5366&gt;0,4,0)</f>
        <v>0</v>
      </c>
    </row>
    <row r="5367" spans="1:14">
      <c r="A5367" s="109"/>
      <c r="B5367" s="110"/>
      <c r="C5367" s="110"/>
      <c r="D5367" s="110"/>
      <c r="E5367" s="110"/>
      <c r="F5367" s="110"/>
      <c r="G5367" s="110"/>
      <c r="H5367" s="109"/>
      <c r="I5367" s="109"/>
      <c r="J5367" s="109"/>
      <c r="K5367" s="109"/>
      <c r="L5367" s="107" t="str">
        <f>IF(COUNTA('Master Tables'!$A5367:$C5367)=0,"",IF(COUNTA('Master Tables'!$D5367:$E5367,'Master Tables'!$I5367)=3,"Yes","No"))</f>
        <v/>
      </c>
      <c r="M5367" s="107">
        <f>COUNTA('Master Tables'!$D5367:$E5367,'Master Tables'!$I5367)+IF('Master Tables'!$J5367="Yes",1,0)</f>
        <v>0</v>
      </c>
      <c r="N5367" s="108">
        <f>IF('Master Tables'!$M5367&gt;0,4,0)</f>
        <v>0</v>
      </c>
    </row>
    <row r="5368" spans="1:14">
      <c r="A5368" s="109"/>
      <c r="B5368" s="110"/>
      <c r="C5368" s="110"/>
      <c r="D5368" s="110"/>
      <c r="E5368" s="110"/>
      <c r="F5368" s="110"/>
      <c r="G5368" s="110"/>
      <c r="H5368" s="109"/>
      <c r="I5368" s="109"/>
      <c r="J5368" s="109"/>
      <c r="K5368" s="109"/>
      <c r="L5368" s="107" t="str">
        <f>IF(COUNTA('Master Tables'!$A5368:$C5368)=0,"",IF(COUNTA('Master Tables'!$D5368:$E5368,'Master Tables'!$I5368)=3,"Yes","No"))</f>
        <v/>
      </c>
      <c r="M5368" s="107">
        <f>COUNTA('Master Tables'!$D5368:$E5368,'Master Tables'!$I5368)+IF('Master Tables'!$J5368="Yes",1,0)</f>
        <v>0</v>
      </c>
      <c r="N5368" s="108">
        <f>IF('Master Tables'!$M5368&gt;0,4,0)</f>
        <v>0</v>
      </c>
    </row>
    <row r="5369" spans="1:14">
      <c r="A5369" s="109"/>
      <c r="B5369" s="110"/>
      <c r="C5369" s="110"/>
      <c r="D5369" s="110"/>
      <c r="E5369" s="110"/>
      <c r="F5369" s="110"/>
      <c r="G5369" s="110"/>
      <c r="H5369" s="109"/>
      <c r="I5369" s="109"/>
      <c r="J5369" s="109"/>
      <c r="K5369" s="109"/>
      <c r="L5369" s="107" t="str">
        <f>IF(COUNTA('Master Tables'!$A5369:$C5369)=0,"",IF(COUNTA('Master Tables'!$D5369:$E5369,'Master Tables'!$I5369)=3,"Yes","No"))</f>
        <v/>
      </c>
      <c r="M5369" s="107">
        <f>COUNTA('Master Tables'!$D5369:$E5369,'Master Tables'!$I5369)+IF('Master Tables'!$J5369="Yes",1,0)</f>
        <v>0</v>
      </c>
      <c r="N5369" s="108">
        <f>IF('Master Tables'!$M5369&gt;0,4,0)</f>
        <v>0</v>
      </c>
    </row>
    <row r="5370" spans="1:14">
      <c r="A5370" s="109"/>
      <c r="B5370" s="110"/>
      <c r="C5370" s="110"/>
      <c r="D5370" s="110"/>
      <c r="E5370" s="110"/>
      <c r="F5370" s="110"/>
      <c r="G5370" s="110"/>
      <c r="H5370" s="109"/>
      <c r="I5370" s="109"/>
      <c r="J5370" s="109"/>
      <c r="K5370" s="109"/>
      <c r="L5370" s="107" t="str">
        <f>IF(COUNTA('Master Tables'!$A5370:$C5370)=0,"",IF(COUNTA('Master Tables'!$D5370:$E5370,'Master Tables'!$I5370)=3,"Yes","No"))</f>
        <v/>
      </c>
      <c r="M5370" s="107">
        <f>COUNTA('Master Tables'!$D5370:$E5370,'Master Tables'!$I5370)+IF('Master Tables'!$J5370="Yes",1,0)</f>
        <v>0</v>
      </c>
      <c r="N5370" s="108">
        <f>IF('Master Tables'!$M5370&gt;0,4,0)</f>
        <v>0</v>
      </c>
    </row>
    <row r="5371" spans="1:14">
      <c r="A5371" s="109"/>
      <c r="B5371" s="110"/>
      <c r="C5371" s="110"/>
      <c r="D5371" s="110"/>
      <c r="E5371" s="110"/>
      <c r="F5371" s="110"/>
      <c r="G5371" s="110"/>
      <c r="H5371" s="109"/>
      <c r="I5371" s="109"/>
      <c r="J5371" s="109"/>
      <c r="K5371" s="109"/>
      <c r="L5371" s="107" t="str">
        <f>IF(COUNTA('Master Tables'!$A5371:$C5371)=0,"",IF(COUNTA('Master Tables'!$D5371:$E5371,'Master Tables'!$I5371)=3,"Yes","No"))</f>
        <v/>
      </c>
      <c r="M5371" s="107">
        <f>COUNTA('Master Tables'!$D5371:$E5371,'Master Tables'!$I5371)+IF('Master Tables'!$J5371="Yes",1,0)</f>
        <v>0</v>
      </c>
      <c r="N5371" s="108">
        <f>IF('Master Tables'!$M5371&gt;0,4,0)</f>
        <v>0</v>
      </c>
    </row>
    <row r="5372" spans="1:14">
      <c r="A5372" s="109"/>
      <c r="B5372" s="110"/>
      <c r="C5372" s="110"/>
      <c r="D5372" s="110"/>
      <c r="E5372" s="110"/>
      <c r="F5372" s="110"/>
      <c r="G5372" s="110"/>
      <c r="H5372" s="109"/>
      <c r="I5372" s="109"/>
      <c r="J5372" s="109"/>
      <c r="K5372" s="109"/>
      <c r="L5372" s="107" t="str">
        <f>IF(COUNTA('Master Tables'!$A5372:$C5372)=0,"",IF(COUNTA('Master Tables'!$D5372:$E5372,'Master Tables'!$I5372)=3,"Yes","No"))</f>
        <v/>
      </c>
      <c r="M5372" s="107">
        <f>COUNTA('Master Tables'!$D5372:$E5372,'Master Tables'!$I5372)+IF('Master Tables'!$J5372="Yes",1,0)</f>
        <v>0</v>
      </c>
      <c r="N5372" s="108">
        <f>IF('Master Tables'!$M5372&gt;0,4,0)</f>
        <v>0</v>
      </c>
    </row>
    <row r="5373" spans="1:14">
      <c r="A5373" s="109"/>
      <c r="B5373" s="110"/>
      <c r="C5373" s="110"/>
      <c r="D5373" s="110"/>
      <c r="E5373" s="110"/>
      <c r="F5373" s="110"/>
      <c r="G5373" s="110"/>
      <c r="H5373" s="109"/>
      <c r="I5373" s="109"/>
      <c r="J5373" s="109"/>
      <c r="K5373" s="109"/>
      <c r="L5373" s="107" t="str">
        <f>IF(COUNTA('Master Tables'!$A5373:$C5373)=0,"",IF(COUNTA('Master Tables'!$D5373:$E5373,'Master Tables'!$I5373)=3,"Yes","No"))</f>
        <v/>
      </c>
      <c r="M5373" s="107">
        <f>COUNTA('Master Tables'!$D5373:$E5373,'Master Tables'!$I5373)+IF('Master Tables'!$J5373="Yes",1,0)</f>
        <v>0</v>
      </c>
      <c r="N5373" s="108">
        <f>IF('Master Tables'!$M5373&gt;0,4,0)</f>
        <v>0</v>
      </c>
    </row>
    <row r="5374" spans="1:14">
      <c r="A5374" s="109"/>
      <c r="B5374" s="110"/>
      <c r="C5374" s="110"/>
      <c r="D5374" s="110"/>
      <c r="E5374" s="110"/>
      <c r="F5374" s="110"/>
      <c r="G5374" s="110"/>
      <c r="H5374" s="109"/>
      <c r="I5374" s="109"/>
      <c r="J5374" s="109"/>
      <c r="K5374" s="109"/>
      <c r="L5374" s="107" t="str">
        <f>IF(COUNTA('Master Tables'!$A5374:$C5374)=0,"",IF(COUNTA('Master Tables'!$D5374:$E5374,'Master Tables'!$I5374)=3,"Yes","No"))</f>
        <v/>
      </c>
      <c r="M5374" s="107">
        <f>COUNTA('Master Tables'!$D5374:$E5374,'Master Tables'!$I5374)+IF('Master Tables'!$J5374="Yes",1,0)</f>
        <v>0</v>
      </c>
      <c r="N5374" s="108">
        <f>IF('Master Tables'!$M5374&gt;0,4,0)</f>
        <v>0</v>
      </c>
    </row>
    <row r="5375" spans="1:14">
      <c r="A5375" s="109"/>
      <c r="B5375" s="110"/>
      <c r="C5375" s="110"/>
      <c r="D5375" s="110"/>
      <c r="E5375" s="110"/>
      <c r="F5375" s="110"/>
      <c r="G5375" s="110"/>
      <c r="H5375" s="109"/>
      <c r="I5375" s="109"/>
      <c r="J5375" s="109"/>
      <c r="K5375" s="109"/>
      <c r="L5375" s="107" t="str">
        <f>IF(COUNTA('Master Tables'!$A5375:$C5375)=0,"",IF(COUNTA('Master Tables'!$D5375:$E5375,'Master Tables'!$I5375)=3,"Yes","No"))</f>
        <v/>
      </c>
      <c r="M5375" s="107">
        <f>COUNTA('Master Tables'!$D5375:$E5375,'Master Tables'!$I5375)+IF('Master Tables'!$J5375="Yes",1,0)</f>
        <v>0</v>
      </c>
      <c r="N5375" s="108">
        <f>IF('Master Tables'!$M5375&gt;0,4,0)</f>
        <v>0</v>
      </c>
    </row>
    <row r="5376" spans="1:14">
      <c r="A5376" s="109"/>
      <c r="B5376" s="110"/>
      <c r="C5376" s="110"/>
      <c r="D5376" s="110"/>
      <c r="E5376" s="110"/>
      <c r="F5376" s="110"/>
      <c r="G5376" s="110"/>
      <c r="H5376" s="109"/>
      <c r="I5376" s="109"/>
      <c r="J5376" s="109"/>
      <c r="K5376" s="109"/>
      <c r="L5376" s="107" t="str">
        <f>IF(COUNTA('Master Tables'!$A5376:$C5376)=0,"",IF(COUNTA('Master Tables'!$D5376:$E5376,'Master Tables'!$I5376)=3,"Yes","No"))</f>
        <v/>
      </c>
      <c r="M5376" s="107">
        <f>COUNTA('Master Tables'!$D5376:$E5376,'Master Tables'!$I5376)+IF('Master Tables'!$J5376="Yes",1,0)</f>
        <v>0</v>
      </c>
      <c r="N5376" s="108">
        <f>IF('Master Tables'!$M5376&gt;0,4,0)</f>
        <v>0</v>
      </c>
    </row>
    <row r="5377" spans="1:14">
      <c r="A5377" s="109"/>
      <c r="B5377" s="110"/>
      <c r="C5377" s="110"/>
      <c r="D5377" s="110"/>
      <c r="E5377" s="110"/>
      <c r="F5377" s="110"/>
      <c r="G5377" s="110"/>
      <c r="H5377" s="109"/>
      <c r="I5377" s="109"/>
      <c r="J5377" s="109"/>
      <c r="K5377" s="109"/>
      <c r="L5377" s="107" t="str">
        <f>IF(COUNTA('Master Tables'!$A5377:$C5377)=0,"",IF(COUNTA('Master Tables'!$D5377:$E5377,'Master Tables'!$I5377)=3,"Yes","No"))</f>
        <v/>
      </c>
      <c r="M5377" s="107">
        <f>COUNTA('Master Tables'!$D5377:$E5377,'Master Tables'!$I5377)+IF('Master Tables'!$J5377="Yes",1,0)</f>
        <v>0</v>
      </c>
      <c r="N5377" s="108">
        <f>IF('Master Tables'!$M5377&gt;0,4,0)</f>
        <v>0</v>
      </c>
    </row>
    <row r="5378" spans="1:14">
      <c r="A5378" s="109"/>
      <c r="B5378" s="110"/>
      <c r="C5378" s="110"/>
      <c r="D5378" s="110"/>
      <c r="E5378" s="110"/>
      <c r="F5378" s="110"/>
      <c r="G5378" s="110"/>
      <c r="H5378" s="109"/>
      <c r="I5378" s="109"/>
      <c r="J5378" s="109"/>
      <c r="K5378" s="109"/>
      <c r="L5378" s="107" t="str">
        <f>IF(COUNTA('Master Tables'!$A5378:$C5378)=0,"",IF(COUNTA('Master Tables'!$D5378:$E5378,'Master Tables'!$I5378)=3,"Yes","No"))</f>
        <v/>
      </c>
      <c r="M5378" s="107">
        <f>COUNTA('Master Tables'!$D5378:$E5378,'Master Tables'!$I5378)+IF('Master Tables'!$J5378="Yes",1,0)</f>
        <v>0</v>
      </c>
      <c r="N5378" s="108">
        <f>IF('Master Tables'!$M5378&gt;0,4,0)</f>
        <v>0</v>
      </c>
    </row>
    <row r="5379" spans="1:14">
      <c r="A5379" s="109"/>
      <c r="B5379" s="110"/>
      <c r="C5379" s="110"/>
      <c r="D5379" s="110"/>
      <c r="E5379" s="110"/>
      <c r="F5379" s="110"/>
      <c r="G5379" s="110"/>
      <c r="H5379" s="109"/>
      <c r="I5379" s="109"/>
      <c r="J5379" s="109"/>
      <c r="K5379" s="109"/>
      <c r="L5379" s="107" t="str">
        <f>IF(COUNTA('Master Tables'!$A5379:$C5379)=0,"",IF(COUNTA('Master Tables'!$D5379:$E5379,'Master Tables'!$I5379)=3,"Yes","No"))</f>
        <v/>
      </c>
      <c r="M5379" s="107">
        <f>COUNTA('Master Tables'!$D5379:$E5379,'Master Tables'!$I5379)+IF('Master Tables'!$J5379="Yes",1,0)</f>
        <v>0</v>
      </c>
      <c r="N5379" s="108">
        <f>IF('Master Tables'!$M5379&gt;0,4,0)</f>
        <v>0</v>
      </c>
    </row>
    <row r="5380" spans="1:14">
      <c r="A5380" s="109"/>
      <c r="B5380" s="110"/>
      <c r="C5380" s="110"/>
      <c r="D5380" s="110"/>
      <c r="E5380" s="110"/>
      <c r="F5380" s="110"/>
      <c r="G5380" s="110"/>
      <c r="H5380" s="109"/>
      <c r="I5380" s="109"/>
      <c r="J5380" s="109"/>
      <c r="K5380" s="109"/>
      <c r="L5380" s="107" t="str">
        <f>IF(COUNTA('Master Tables'!$A5380:$C5380)=0,"",IF(COUNTA('Master Tables'!$D5380:$E5380,'Master Tables'!$I5380)=3,"Yes","No"))</f>
        <v/>
      </c>
      <c r="M5380" s="107">
        <f>COUNTA('Master Tables'!$D5380:$E5380,'Master Tables'!$I5380)+IF('Master Tables'!$J5380="Yes",1,0)</f>
        <v>0</v>
      </c>
      <c r="N5380" s="108">
        <f>IF('Master Tables'!$M5380&gt;0,4,0)</f>
        <v>0</v>
      </c>
    </row>
    <row r="5381" spans="1:14">
      <c r="A5381" s="109"/>
      <c r="B5381" s="110"/>
      <c r="C5381" s="110"/>
      <c r="D5381" s="110"/>
      <c r="E5381" s="110"/>
      <c r="F5381" s="110"/>
      <c r="G5381" s="110"/>
      <c r="H5381" s="109"/>
      <c r="I5381" s="109"/>
      <c r="J5381" s="109"/>
      <c r="K5381" s="109"/>
      <c r="L5381" s="107" t="str">
        <f>IF(COUNTA('Master Tables'!$A5381:$C5381)=0,"",IF(COUNTA('Master Tables'!$D5381:$E5381,'Master Tables'!$I5381)=3,"Yes","No"))</f>
        <v/>
      </c>
      <c r="M5381" s="107">
        <f>COUNTA('Master Tables'!$D5381:$E5381,'Master Tables'!$I5381)+IF('Master Tables'!$J5381="Yes",1,0)</f>
        <v>0</v>
      </c>
      <c r="N5381" s="108">
        <f>IF('Master Tables'!$M5381&gt;0,4,0)</f>
        <v>0</v>
      </c>
    </row>
    <row r="5382" spans="1:14">
      <c r="A5382" s="109"/>
      <c r="B5382" s="110"/>
      <c r="C5382" s="110"/>
      <c r="D5382" s="110"/>
      <c r="E5382" s="110"/>
      <c r="F5382" s="110"/>
      <c r="G5382" s="110"/>
      <c r="H5382" s="109"/>
      <c r="I5382" s="109"/>
      <c r="J5382" s="109"/>
      <c r="K5382" s="109"/>
      <c r="L5382" s="107" t="str">
        <f>IF(COUNTA('Master Tables'!$A5382:$C5382)=0,"",IF(COUNTA('Master Tables'!$D5382:$E5382,'Master Tables'!$I5382)=3,"Yes","No"))</f>
        <v/>
      </c>
      <c r="M5382" s="107">
        <f>COUNTA('Master Tables'!$D5382:$E5382,'Master Tables'!$I5382)+IF('Master Tables'!$J5382="Yes",1,0)</f>
        <v>0</v>
      </c>
      <c r="N5382" s="108">
        <f>IF('Master Tables'!$M5382&gt;0,4,0)</f>
        <v>0</v>
      </c>
    </row>
    <row r="5383" spans="1:14">
      <c r="A5383" s="109"/>
      <c r="B5383" s="110"/>
      <c r="C5383" s="110"/>
      <c r="D5383" s="110"/>
      <c r="E5383" s="110"/>
      <c r="F5383" s="110"/>
      <c r="G5383" s="110"/>
      <c r="H5383" s="109"/>
      <c r="I5383" s="109"/>
      <c r="J5383" s="109"/>
      <c r="K5383" s="109"/>
      <c r="L5383" s="107" t="str">
        <f>IF(COUNTA('Master Tables'!$A5383:$C5383)=0,"",IF(COUNTA('Master Tables'!$D5383:$E5383,'Master Tables'!$I5383)=3,"Yes","No"))</f>
        <v/>
      </c>
      <c r="M5383" s="107">
        <f>COUNTA('Master Tables'!$D5383:$E5383,'Master Tables'!$I5383)+IF('Master Tables'!$J5383="Yes",1,0)</f>
        <v>0</v>
      </c>
      <c r="N5383" s="108">
        <f>IF('Master Tables'!$M5383&gt;0,4,0)</f>
        <v>0</v>
      </c>
    </row>
    <row r="5384" spans="1:14">
      <c r="A5384" s="109"/>
      <c r="B5384" s="110"/>
      <c r="C5384" s="110"/>
      <c r="D5384" s="110"/>
      <c r="E5384" s="110"/>
      <c r="F5384" s="110"/>
      <c r="G5384" s="110"/>
      <c r="H5384" s="109"/>
      <c r="I5384" s="109"/>
      <c r="J5384" s="109"/>
      <c r="K5384" s="109"/>
      <c r="L5384" s="107" t="str">
        <f>IF(COUNTA('Master Tables'!$A5384:$C5384)=0,"",IF(COUNTA('Master Tables'!$D5384:$E5384,'Master Tables'!$I5384)=3,"Yes","No"))</f>
        <v/>
      </c>
      <c r="M5384" s="107">
        <f>COUNTA('Master Tables'!$D5384:$E5384,'Master Tables'!$I5384)+IF('Master Tables'!$J5384="Yes",1,0)</f>
        <v>0</v>
      </c>
      <c r="N5384" s="108">
        <f>IF('Master Tables'!$M5384&gt;0,4,0)</f>
        <v>0</v>
      </c>
    </row>
    <row r="5385" spans="1:14">
      <c r="A5385" s="109"/>
      <c r="B5385" s="110"/>
      <c r="C5385" s="110"/>
      <c r="D5385" s="110"/>
      <c r="E5385" s="110"/>
      <c r="F5385" s="110"/>
      <c r="G5385" s="110"/>
      <c r="H5385" s="109"/>
      <c r="I5385" s="109"/>
      <c r="J5385" s="109"/>
      <c r="K5385" s="109"/>
      <c r="L5385" s="107" t="str">
        <f>IF(COUNTA('Master Tables'!$A5385:$C5385)=0,"",IF(COUNTA('Master Tables'!$D5385:$E5385,'Master Tables'!$I5385)=3,"Yes","No"))</f>
        <v/>
      </c>
      <c r="M5385" s="107">
        <f>COUNTA('Master Tables'!$D5385:$E5385,'Master Tables'!$I5385)+IF('Master Tables'!$J5385="Yes",1,0)</f>
        <v>0</v>
      </c>
      <c r="N5385" s="108">
        <f>IF('Master Tables'!$M5385&gt;0,4,0)</f>
        <v>0</v>
      </c>
    </row>
    <row r="5386" spans="1:14">
      <c r="A5386" s="109"/>
      <c r="B5386" s="110"/>
      <c r="C5386" s="110"/>
      <c r="D5386" s="110"/>
      <c r="E5386" s="110"/>
      <c r="F5386" s="110"/>
      <c r="G5386" s="110"/>
      <c r="H5386" s="109"/>
      <c r="I5386" s="109"/>
      <c r="J5386" s="109"/>
      <c r="K5386" s="109"/>
      <c r="L5386" s="107" t="str">
        <f>IF(COUNTA('Master Tables'!$A5386:$C5386)=0,"",IF(COUNTA('Master Tables'!$D5386:$E5386,'Master Tables'!$I5386)=3,"Yes","No"))</f>
        <v/>
      </c>
      <c r="M5386" s="107">
        <f>COUNTA('Master Tables'!$D5386:$E5386,'Master Tables'!$I5386)+IF('Master Tables'!$J5386="Yes",1,0)</f>
        <v>0</v>
      </c>
      <c r="N5386" s="108">
        <f>IF('Master Tables'!$M5386&gt;0,4,0)</f>
        <v>0</v>
      </c>
    </row>
    <row r="5387" spans="1:14">
      <c r="A5387" s="109"/>
      <c r="B5387" s="110"/>
      <c r="C5387" s="110"/>
      <c r="D5387" s="110"/>
      <c r="E5387" s="110"/>
      <c r="F5387" s="110"/>
      <c r="G5387" s="110"/>
      <c r="H5387" s="109"/>
      <c r="I5387" s="109"/>
      <c r="J5387" s="109"/>
      <c r="K5387" s="109"/>
      <c r="L5387" s="107" t="str">
        <f>IF(COUNTA('Master Tables'!$A5387:$C5387)=0,"",IF(COUNTA('Master Tables'!$D5387:$E5387,'Master Tables'!$I5387)=3,"Yes","No"))</f>
        <v/>
      </c>
      <c r="M5387" s="107">
        <f>COUNTA('Master Tables'!$D5387:$E5387,'Master Tables'!$I5387)+IF('Master Tables'!$J5387="Yes",1,0)</f>
        <v>0</v>
      </c>
      <c r="N5387" s="108">
        <f>IF('Master Tables'!$M5387&gt;0,4,0)</f>
        <v>0</v>
      </c>
    </row>
    <row r="5388" spans="1:14">
      <c r="A5388" s="109"/>
      <c r="B5388" s="110"/>
      <c r="C5388" s="110"/>
      <c r="D5388" s="110"/>
      <c r="E5388" s="110"/>
      <c r="F5388" s="110"/>
      <c r="G5388" s="110"/>
      <c r="H5388" s="109"/>
      <c r="I5388" s="109"/>
      <c r="J5388" s="109"/>
      <c r="K5388" s="109"/>
      <c r="L5388" s="107" t="str">
        <f>IF(COUNTA('Master Tables'!$A5388:$C5388)=0,"",IF(COUNTA('Master Tables'!$D5388:$E5388,'Master Tables'!$I5388)=3,"Yes","No"))</f>
        <v/>
      </c>
      <c r="M5388" s="107">
        <f>COUNTA('Master Tables'!$D5388:$E5388,'Master Tables'!$I5388)+IF('Master Tables'!$J5388="Yes",1,0)</f>
        <v>0</v>
      </c>
      <c r="N5388" s="108">
        <f>IF('Master Tables'!$M5388&gt;0,4,0)</f>
        <v>0</v>
      </c>
    </row>
    <row r="5389" spans="1:14">
      <c r="A5389" s="109"/>
      <c r="B5389" s="110"/>
      <c r="C5389" s="110"/>
      <c r="D5389" s="110"/>
      <c r="E5389" s="110"/>
      <c r="F5389" s="110"/>
      <c r="G5389" s="110"/>
      <c r="H5389" s="109"/>
      <c r="I5389" s="109"/>
      <c r="J5389" s="109"/>
      <c r="K5389" s="109"/>
      <c r="L5389" s="107" t="str">
        <f>IF(COUNTA('Master Tables'!$A5389:$C5389)=0,"",IF(COUNTA('Master Tables'!$D5389:$E5389,'Master Tables'!$I5389)=3,"Yes","No"))</f>
        <v/>
      </c>
      <c r="M5389" s="107">
        <f>COUNTA('Master Tables'!$D5389:$E5389,'Master Tables'!$I5389)+IF('Master Tables'!$J5389="Yes",1,0)</f>
        <v>0</v>
      </c>
      <c r="N5389" s="108">
        <f>IF('Master Tables'!$M5389&gt;0,4,0)</f>
        <v>0</v>
      </c>
    </row>
    <row r="5390" spans="1:14">
      <c r="A5390" s="109"/>
      <c r="B5390" s="110"/>
      <c r="C5390" s="110"/>
      <c r="D5390" s="110"/>
      <c r="E5390" s="110"/>
      <c r="F5390" s="110"/>
      <c r="G5390" s="110"/>
      <c r="H5390" s="109"/>
      <c r="I5390" s="109"/>
      <c r="J5390" s="109"/>
      <c r="K5390" s="109"/>
      <c r="L5390" s="107" t="str">
        <f>IF(COUNTA('Master Tables'!$A5390:$C5390)=0,"",IF(COUNTA('Master Tables'!$D5390:$E5390,'Master Tables'!$I5390)=3,"Yes","No"))</f>
        <v/>
      </c>
      <c r="M5390" s="107">
        <f>COUNTA('Master Tables'!$D5390:$E5390,'Master Tables'!$I5390)+IF('Master Tables'!$J5390="Yes",1,0)</f>
        <v>0</v>
      </c>
      <c r="N5390" s="108">
        <f>IF('Master Tables'!$M5390&gt;0,4,0)</f>
        <v>0</v>
      </c>
    </row>
    <row r="5391" spans="1:14">
      <c r="A5391" s="109"/>
      <c r="B5391" s="110"/>
      <c r="C5391" s="110"/>
      <c r="D5391" s="110"/>
      <c r="E5391" s="110"/>
      <c r="F5391" s="110"/>
      <c r="G5391" s="110"/>
      <c r="H5391" s="109"/>
      <c r="I5391" s="109"/>
      <c r="J5391" s="109"/>
      <c r="K5391" s="109"/>
      <c r="L5391" s="107" t="str">
        <f>IF(COUNTA('Master Tables'!$A5391:$C5391)=0,"",IF(COUNTA('Master Tables'!$D5391:$E5391,'Master Tables'!$I5391)=3,"Yes","No"))</f>
        <v/>
      </c>
      <c r="M5391" s="107">
        <f>COUNTA('Master Tables'!$D5391:$E5391,'Master Tables'!$I5391)+IF('Master Tables'!$J5391="Yes",1,0)</f>
        <v>0</v>
      </c>
      <c r="N5391" s="108">
        <f>IF('Master Tables'!$M5391&gt;0,4,0)</f>
        <v>0</v>
      </c>
    </row>
    <row r="5392" spans="1:14">
      <c r="A5392" s="109"/>
      <c r="B5392" s="110"/>
      <c r="C5392" s="110"/>
      <c r="D5392" s="110"/>
      <c r="E5392" s="110"/>
      <c r="F5392" s="110"/>
      <c r="G5392" s="110"/>
      <c r="H5392" s="109"/>
      <c r="I5392" s="109"/>
      <c r="J5392" s="109"/>
      <c r="K5392" s="109"/>
      <c r="L5392" s="107" t="str">
        <f>IF(COUNTA('Master Tables'!$A5392:$C5392)=0,"",IF(COUNTA('Master Tables'!$D5392:$E5392,'Master Tables'!$I5392)=3,"Yes","No"))</f>
        <v/>
      </c>
      <c r="M5392" s="107">
        <f>COUNTA('Master Tables'!$D5392:$E5392,'Master Tables'!$I5392)+IF('Master Tables'!$J5392="Yes",1,0)</f>
        <v>0</v>
      </c>
      <c r="N5392" s="108">
        <f>IF('Master Tables'!$M5392&gt;0,4,0)</f>
        <v>0</v>
      </c>
    </row>
    <row r="5393" spans="1:14">
      <c r="A5393" s="109"/>
      <c r="B5393" s="110"/>
      <c r="C5393" s="110"/>
      <c r="D5393" s="110"/>
      <c r="E5393" s="110"/>
      <c r="F5393" s="110"/>
      <c r="G5393" s="110"/>
      <c r="H5393" s="109"/>
      <c r="I5393" s="109"/>
      <c r="J5393" s="109"/>
      <c r="K5393" s="109"/>
      <c r="L5393" s="107" t="str">
        <f>IF(COUNTA('Master Tables'!$A5393:$C5393)=0,"",IF(COUNTA('Master Tables'!$D5393:$E5393,'Master Tables'!$I5393)=3,"Yes","No"))</f>
        <v/>
      </c>
      <c r="M5393" s="107">
        <f>COUNTA('Master Tables'!$D5393:$E5393,'Master Tables'!$I5393)+IF('Master Tables'!$J5393="Yes",1,0)</f>
        <v>0</v>
      </c>
      <c r="N5393" s="108">
        <f>IF('Master Tables'!$M5393&gt;0,4,0)</f>
        <v>0</v>
      </c>
    </row>
    <row r="5394" spans="1:14">
      <c r="A5394" s="109"/>
      <c r="B5394" s="110"/>
      <c r="C5394" s="110"/>
      <c r="D5394" s="110"/>
      <c r="E5394" s="110"/>
      <c r="F5394" s="110"/>
      <c r="G5394" s="110"/>
      <c r="H5394" s="109"/>
      <c r="I5394" s="109"/>
      <c r="J5394" s="109"/>
      <c r="K5394" s="109"/>
      <c r="L5394" s="107" t="str">
        <f>IF(COUNTA('Master Tables'!$A5394:$C5394)=0,"",IF(COUNTA('Master Tables'!$D5394:$E5394,'Master Tables'!$I5394)=3,"Yes","No"))</f>
        <v/>
      </c>
      <c r="M5394" s="107">
        <f>COUNTA('Master Tables'!$D5394:$E5394,'Master Tables'!$I5394)+IF('Master Tables'!$J5394="Yes",1,0)</f>
        <v>0</v>
      </c>
      <c r="N5394" s="108">
        <f>IF('Master Tables'!$M5394&gt;0,4,0)</f>
        <v>0</v>
      </c>
    </row>
    <row r="5395" spans="1:14">
      <c r="A5395" s="109"/>
      <c r="B5395" s="110"/>
      <c r="C5395" s="110"/>
      <c r="D5395" s="110"/>
      <c r="E5395" s="110"/>
      <c r="F5395" s="110"/>
      <c r="G5395" s="110"/>
      <c r="H5395" s="109"/>
      <c r="I5395" s="109"/>
      <c r="J5395" s="109"/>
      <c r="K5395" s="109"/>
      <c r="L5395" s="107" t="str">
        <f>IF(COUNTA('Master Tables'!$A5395:$C5395)=0,"",IF(COUNTA('Master Tables'!$D5395:$E5395,'Master Tables'!$I5395)=3,"Yes","No"))</f>
        <v/>
      </c>
      <c r="M5395" s="107">
        <f>COUNTA('Master Tables'!$D5395:$E5395,'Master Tables'!$I5395)+IF('Master Tables'!$J5395="Yes",1,0)</f>
        <v>0</v>
      </c>
      <c r="N5395" s="108">
        <f>IF('Master Tables'!$M5395&gt;0,4,0)</f>
        <v>0</v>
      </c>
    </row>
    <row r="5396" spans="1:14">
      <c r="A5396" s="109"/>
      <c r="B5396" s="110"/>
      <c r="C5396" s="110"/>
      <c r="D5396" s="110"/>
      <c r="E5396" s="110"/>
      <c r="F5396" s="110"/>
      <c r="G5396" s="110"/>
      <c r="H5396" s="109"/>
      <c r="I5396" s="109"/>
      <c r="J5396" s="109"/>
      <c r="K5396" s="109"/>
      <c r="L5396" s="107" t="str">
        <f>IF(COUNTA('Master Tables'!$A5396:$C5396)=0,"",IF(COUNTA('Master Tables'!$D5396:$E5396,'Master Tables'!$I5396)=3,"Yes","No"))</f>
        <v/>
      </c>
      <c r="M5396" s="107">
        <f>COUNTA('Master Tables'!$D5396:$E5396,'Master Tables'!$I5396)+IF('Master Tables'!$J5396="Yes",1,0)</f>
        <v>0</v>
      </c>
      <c r="N5396" s="108">
        <f>IF('Master Tables'!$M5396&gt;0,4,0)</f>
        <v>0</v>
      </c>
    </row>
    <row r="5397" spans="1:14">
      <c r="A5397" s="109"/>
      <c r="B5397" s="110"/>
      <c r="C5397" s="110"/>
      <c r="D5397" s="110"/>
      <c r="E5397" s="110"/>
      <c r="F5397" s="110"/>
      <c r="G5397" s="110"/>
      <c r="H5397" s="109"/>
      <c r="I5397" s="109"/>
      <c r="J5397" s="109"/>
      <c r="K5397" s="109"/>
      <c r="L5397" s="107" t="str">
        <f>IF(COUNTA('Master Tables'!$A5397:$C5397)=0,"",IF(COUNTA('Master Tables'!$D5397:$E5397,'Master Tables'!$I5397)=3,"Yes","No"))</f>
        <v/>
      </c>
      <c r="M5397" s="107">
        <f>COUNTA('Master Tables'!$D5397:$E5397,'Master Tables'!$I5397)+IF('Master Tables'!$J5397="Yes",1,0)</f>
        <v>0</v>
      </c>
      <c r="N5397" s="108">
        <f>IF('Master Tables'!$M5397&gt;0,4,0)</f>
        <v>0</v>
      </c>
    </row>
    <row r="5398" spans="1:14">
      <c r="A5398" s="109"/>
      <c r="B5398" s="110"/>
      <c r="C5398" s="110"/>
      <c r="D5398" s="110"/>
      <c r="E5398" s="110"/>
      <c r="F5398" s="110"/>
      <c r="G5398" s="110"/>
      <c r="H5398" s="109"/>
      <c r="I5398" s="109"/>
      <c r="J5398" s="109"/>
      <c r="K5398" s="109"/>
      <c r="L5398" s="107" t="str">
        <f>IF(COUNTA('Master Tables'!$A5398:$C5398)=0,"",IF(COUNTA('Master Tables'!$D5398:$E5398,'Master Tables'!$I5398)=3,"Yes","No"))</f>
        <v/>
      </c>
      <c r="M5398" s="107">
        <f>COUNTA('Master Tables'!$D5398:$E5398,'Master Tables'!$I5398)+IF('Master Tables'!$J5398="Yes",1,0)</f>
        <v>0</v>
      </c>
      <c r="N5398" s="108">
        <f>IF('Master Tables'!$M5398&gt;0,4,0)</f>
        <v>0</v>
      </c>
    </row>
    <row r="5399" spans="1:14">
      <c r="A5399" s="109"/>
      <c r="B5399" s="110"/>
      <c r="C5399" s="110"/>
      <c r="D5399" s="110"/>
      <c r="E5399" s="110"/>
      <c r="F5399" s="110"/>
      <c r="G5399" s="110"/>
      <c r="H5399" s="109"/>
      <c r="I5399" s="109"/>
      <c r="J5399" s="109"/>
      <c r="K5399" s="109"/>
      <c r="L5399" s="107" t="str">
        <f>IF(COUNTA('Master Tables'!$A5399:$C5399)=0,"",IF(COUNTA('Master Tables'!$D5399:$E5399,'Master Tables'!$I5399)=3,"Yes","No"))</f>
        <v/>
      </c>
      <c r="M5399" s="107">
        <f>COUNTA('Master Tables'!$D5399:$E5399,'Master Tables'!$I5399)+IF('Master Tables'!$J5399="Yes",1,0)</f>
        <v>0</v>
      </c>
      <c r="N5399" s="108">
        <f>IF('Master Tables'!$M5399&gt;0,4,0)</f>
        <v>0</v>
      </c>
    </row>
    <row r="5400" spans="1:14">
      <c r="A5400" s="109"/>
      <c r="B5400" s="110"/>
      <c r="C5400" s="110"/>
      <c r="D5400" s="110"/>
      <c r="E5400" s="110"/>
      <c r="F5400" s="110"/>
      <c r="G5400" s="110"/>
      <c r="H5400" s="109"/>
      <c r="I5400" s="109"/>
      <c r="J5400" s="109"/>
      <c r="K5400" s="109"/>
      <c r="L5400" s="107" t="str">
        <f>IF(COUNTA('Master Tables'!$A5400:$C5400)=0,"",IF(COUNTA('Master Tables'!$D5400:$E5400,'Master Tables'!$I5400)=3,"Yes","No"))</f>
        <v/>
      </c>
      <c r="M5400" s="107">
        <f>COUNTA('Master Tables'!$D5400:$E5400,'Master Tables'!$I5400)+IF('Master Tables'!$J5400="Yes",1,0)</f>
        <v>0</v>
      </c>
      <c r="N5400" s="108">
        <f>IF('Master Tables'!$M5400&gt;0,4,0)</f>
        <v>0</v>
      </c>
    </row>
    <row r="5401" spans="1:14">
      <c r="A5401" s="109"/>
      <c r="B5401" s="110"/>
      <c r="C5401" s="110"/>
      <c r="D5401" s="110"/>
      <c r="E5401" s="110"/>
      <c r="F5401" s="110"/>
      <c r="G5401" s="110"/>
      <c r="H5401" s="109"/>
      <c r="I5401" s="109"/>
      <c r="J5401" s="109"/>
      <c r="K5401" s="109"/>
      <c r="L5401" s="107" t="str">
        <f>IF(COUNTA('Master Tables'!$A5401:$C5401)=0,"",IF(COUNTA('Master Tables'!$D5401:$E5401,'Master Tables'!$I5401)=3,"Yes","No"))</f>
        <v/>
      </c>
      <c r="M5401" s="107">
        <f>COUNTA('Master Tables'!$D5401:$E5401,'Master Tables'!$I5401)+IF('Master Tables'!$J5401="Yes",1,0)</f>
        <v>0</v>
      </c>
      <c r="N5401" s="108">
        <f>IF('Master Tables'!$M5401&gt;0,4,0)</f>
        <v>0</v>
      </c>
    </row>
    <row r="5402" spans="1:14">
      <c r="A5402" s="109"/>
      <c r="B5402" s="110"/>
      <c r="C5402" s="110"/>
      <c r="D5402" s="110"/>
      <c r="E5402" s="110"/>
      <c r="F5402" s="110"/>
      <c r="G5402" s="110"/>
      <c r="H5402" s="109"/>
      <c r="I5402" s="109"/>
      <c r="J5402" s="109"/>
      <c r="K5402" s="109"/>
      <c r="L5402" s="107" t="str">
        <f>IF(COUNTA('Master Tables'!$A5402:$C5402)=0,"",IF(COUNTA('Master Tables'!$D5402:$E5402,'Master Tables'!$I5402)=3,"Yes","No"))</f>
        <v/>
      </c>
      <c r="M5402" s="107">
        <f>COUNTA('Master Tables'!$D5402:$E5402,'Master Tables'!$I5402)+IF('Master Tables'!$J5402="Yes",1,0)</f>
        <v>0</v>
      </c>
      <c r="N5402" s="108">
        <f>IF('Master Tables'!$M5402&gt;0,4,0)</f>
        <v>0</v>
      </c>
    </row>
    <row r="5403" spans="1:14">
      <c r="A5403" s="109"/>
      <c r="B5403" s="110"/>
      <c r="C5403" s="110"/>
      <c r="D5403" s="110"/>
      <c r="E5403" s="110"/>
      <c r="F5403" s="110"/>
      <c r="G5403" s="110"/>
      <c r="H5403" s="109"/>
      <c r="I5403" s="109"/>
      <c r="J5403" s="109"/>
      <c r="K5403" s="109"/>
      <c r="L5403" s="107" t="str">
        <f>IF(COUNTA('Master Tables'!$A5403:$C5403)=0,"",IF(COUNTA('Master Tables'!$D5403:$E5403,'Master Tables'!$I5403)=3,"Yes","No"))</f>
        <v/>
      </c>
      <c r="M5403" s="107">
        <f>COUNTA('Master Tables'!$D5403:$E5403,'Master Tables'!$I5403)+IF('Master Tables'!$J5403="Yes",1,0)</f>
        <v>0</v>
      </c>
      <c r="N5403" s="108">
        <f>IF('Master Tables'!$M5403&gt;0,4,0)</f>
        <v>0</v>
      </c>
    </row>
    <row r="5404" spans="1:14">
      <c r="A5404" s="109"/>
      <c r="B5404" s="110"/>
      <c r="C5404" s="110"/>
      <c r="D5404" s="110"/>
      <c r="E5404" s="110"/>
      <c r="F5404" s="110"/>
      <c r="G5404" s="110"/>
      <c r="H5404" s="109"/>
      <c r="I5404" s="109"/>
      <c r="J5404" s="109"/>
      <c r="K5404" s="109"/>
      <c r="L5404" s="107" t="str">
        <f>IF(COUNTA('Master Tables'!$A5404:$C5404)=0,"",IF(COUNTA('Master Tables'!$D5404:$E5404,'Master Tables'!$I5404)=3,"Yes","No"))</f>
        <v/>
      </c>
      <c r="M5404" s="107">
        <f>COUNTA('Master Tables'!$D5404:$E5404,'Master Tables'!$I5404)+IF('Master Tables'!$J5404="Yes",1,0)</f>
        <v>0</v>
      </c>
      <c r="N5404" s="108">
        <f>IF('Master Tables'!$M5404&gt;0,4,0)</f>
        <v>0</v>
      </c>
    </row>
    <row r="5405" spans="1:14">
      <c r="A5405" s="109"/>
      <c r="B5405" s="110"/>
      <c r="C5405" s="110"/>
      <c r="D5405" s="110"/>
      <c r="E5405" s="110"/>
      <c r="F5405" s="110"/>
      <c r="G5405" s="110"/>
      <c r="H5405" s="109"/>
      <c r="I5405" s="109"/>
      <c r="J5405" s="109"/>
      <c r="K5405" s="109"/>
      <c r="L5405" s="107" t="str">
        <f>IF(COUNTA('Master Tables'!$A5405:$C5405)=0,"",IF(COUNTA('Master Tables'!$D5405:$E5405,'Master Tables'!$I5405)=3,"Yes","No"))</f>
        <v/>
      </c>
      <c r="M5405" s="107">
        <f>COUNTA('Master Tables'!$D5405:$E5405,'Master Tables'!$I5405)+IF('Master Tables'!$J5405="Yes",1,0)</f>
        <v>0</v>
      </c>
      <c r="N5405" s="108">
        <f>IF('Master Tables'!$M5405&gt;0,4,0)</f>
        <v>0</v>
      </c>
    </row>
    <row r="5406" spans="1:14">
      <c r="A5406" s="109"/>
      <c r="B5406" s="110"/>
      <c r="C5406" s="110"/>
      <c r="D5406" s="110"/>
      <c r="E5406" s="110"/>
      <c r="F5406" s="110"/>
      <c r="G5406" s="110"/>
      <c r="H5406" s="109"/>
      <c r="I5406" s="109"/>
      <c r="J5406" s="109"/>
      <c r="K5406" s="109"/>
      <c r="L5406" s="107" t="str">
        <f>IF(COUNTA('Master Tables'!$A5406:$C5406)=0,"",IF(COUNTA('Master Tables'!$D5406:$E5406,'Master Tables'!$I5406)=3,"Yes","No"))</f>
        <v/>
      </c>
      <c r="M5406" s="107">
        <f>COUNTA('Master Tables'!$D5406:$E5406,'Master Tables'!$I5406)+IF('Master Tables'!$J5406="Yes",1,0)</f>
        <v>0</v>
      </c>
      <c r="N5406" s="108">
        <f>IF('Master Tables'!$M5406&gt;0,4,0)</f>
        <v>0</v>
      </c>
    </row>
    <row r="5407" spans="1:14">
      <c r="A5407" s="109"/>
      <c r="B5407" s="110"/>
      <c r="C5407" s="110"/>
      <c r="D5407" s="110"/>
      <c r="E5407" s="110"/>
      <c r="F5407" s="110"/>
      <c r="G5407" s="110"/>
      <c r="H5407" s="109"/>
      <c r="I5407" s="109"/>
      <c r="J5407" s="109"/>
      <c r="K5407" s="109"/>
      <c r="L5407" s="107" t="str">
        <f>IF(COUNTA('Master Tables'!$A5407:$C5407)=0,"",IF(COUNTA('Master Tables'!$D5407:$E5407,'Master Tables'!$I5407)=3,"Yes","No"))</f>
        <v/>
      </c>
      <c r="M5407" s="107">
        <f>COUNTA('Master Tables'!$D5407:$E5407,'Master Tables'!$I5407)+IF('Master Tables'!$J5407="Yes",1,0)</f>
        <v>0</v>
      </c>
      <c r="N5407" s="108">
        <f>IF('Master Tables'!$M5407&gt;0,4,0)</f>
        <v>0</v>
      </c>
    </row>
    <row r="5408" spans="1:14">
      <c r="A5408" s="109"/>
      <c r="B5408" s="110"/>
      <c r="C5408" s="110"/>
      <c r="D5408" s="110"/>
      <c r="E5408" s="110"/>
      <c r="F5408" s="110"/>
      <c r="G5408" s="110"/>
      <c r="H5408" s="109"/>
      <c r="I5408" s="109"/>
      <c r="J5408" s="109"/>
      <c r="K5408" s="109"/>
      <c r="L5408" s="107" t="str">
        <f>IF(COUNTA('Master Tables'!$A5408:$C5408)=0,"",IF(COUNTA('Master Tables'!$D5408:$E5408,'Master Tables'!$I5408)=3,"Yes","No"))</f>
        <v/>
      </c>
      <c r="M5408" s="107">
        <f>COUNTA('Master Tables'!$D5408:$E5408,'Master Tables'!$I5408)+IF('Master Tables'!$J5408="Yes",1,0)</f>
        <v>0</v>
      </c>
      <c r="N5408" s="108">
        <f>IF('Master Tables'!$M5408&gt;0,4,0)</f>
        <v>0</v>
      </c>
    </row>
    <row r="5409" spans="1:14">
      <c r="A5409" s="109"/>
      <c r="B5409" s="110"/>
      <c r="C5409" s="110"/>
      <c r="D5409" s="110"/>
      <c r="E5409" s="110"/>
      <c r="F5409" s="110"/>
      <c r="G5409" s="110"/>
      <c r="H5409" s="109"/>
      <c r="I5409" s="109"/>
      <c r="J5409" s="109"/>
      <c r="K5409" s="109"/>
      <c r="L5409" s="107" t="str">
        <f>IF(COUNTA('Master Tables'!$A5409:$C5409)=0,"",IF(COUNTA('Master Tables'!$D5409:$E5409,'Master Tables'!$I5409)=3,"Yes","No"))</f>
        <v/>
      </c>
      <c r="M5409" s="107">
        <f>COUNTA('Master Tables'!$D5409:$E5409,'Master Tables'!$I5409)+IF('Master Tables'!$J5409="Yes",1,0)</f>
        <v>0</v>
      </c>
      <c r="N5409" s="108">
        <f>IF('Master Tables'!$M5409&gt;0,4,0)</f>
        <v>0</v>
      </c>
    </row>
    <row r="5410" spans="1:14">
      <c r="A5410" s="109"/>
      <c r="B5410" s="110"/>
      <c r="C5410" s="110"/>
      <c r="D5410" s="110"/>
      <c r="E5410" s="110"/>
      <c r="F5410" s="110"/>
      <c r="G5410" s="110"/>
      <c r="H5410" s="109"/>
      <c r="I5410" s="109"/>
      <c r="J5410" s="109"/>
      <c r="K5410" s="109"/>
      <c r="L5410" s="107" t="str">
        <f>IF(COUNTA('Master Tables'!$A5410:$C5410)=0,"",IF(COUNTA('Master Tables'!$D5410:$E5410,'Master Tables'!$I5410)=3,"Yes","No"))</f>
        <v/>
      </c>
      <c r="M5410" s="107">
        <f>COUNTA('Master Tables'!$D5410:$E5410,'Master Tables'!$I5410)+IF('Master Tables'!$J5410="Yes",1,0)</f>
        <v>0</v>
      </c>
      <c r="N5410" s="108">
        <f>IF('Master Tables'!$M5410&gt;0,4,0)</f>
        <v>0</v>
      </c>
    </row>
    <row r="5411" spans="1:14">
      <c r="A5411" s="109"/>
      <c r="B5411" s="110"/>
      <c r="C5411" s="110"/>
      <c r="D5411" s="110"/>
      <c r="E5411" s="110"/>
      <c r="F5411" s="110"/>
      <c r="G5411" s="110"/>
      <c r="H5411" s="109"/>
      <c r="I5411" s="109"/>
      <c r="J5411" s="109"/>
      <c r="K5411" s="109"/>
      <c r="L5411" s="107" t="str">
        <f>IF(COUNTA('Master Tables'!$A5411:$C5411)=0,"",IF(COUNTA('Master Tables'!$D5411:$E5411,'Master Tables'!$I5411)=3,"Yes","No"))</f>
        <v/>
      </c>
      <c r="M5411" s="107">
        <f>COUNTA('Master Tables'!$D5411:$E5411,'Master Tables'!$I5411)+IF('Master Tables'!$J5411="Yes",1,0)</f>
        <v>0</v>
      </c>
      <c r="N5411" s="108">
        <f>IF('Master Tables'!$M5411&gt;0,4,0)</f>
        <v>0</v>
      </c>
    </row>
    <row r="5412" spans="1:14">
      <c r="A5412" s="109"/>
      <c r="B5412" s="110"/>
      <c r="C5412" s="110"/>
      <c r="D5412" s="110"/>
      <c r="E5412" s="110"/>
      <c r="F5412" s="110"/>
      <c r="G5412" s="110"/>
      <c r="H5412" s="109"/>
      <c r="I5412" s="109"/>
      <c r="J5412" s="109"/>
      <c r="K5412" s="109"/>
      <c r="L5412" s="107" t="str">
        <f>IF(COUNTA('Master Tables'!$A5412:$C5412)=0,"",IF(COUNTA('Master Tables'!$D5412:$E5412,'Master Tables'!$I5412)=3,"Yes","No"))</f>
        <v/>
      </c>
      <c r="M5412" s="107">
        <f>COUNTA('Master Tables'!$D5412:$E5412,'Master Tables'!$I5412)+IF('Master Tables'!$J5412="Yes",1,0)</f>
        <v>0</v>
      </c>
      <c r="N5412" s="108">
        <f>IF('Master Tables'!$M5412&gt;0,4,0)</f>
        <v>0</v>
      </c>
    </row>
    <row r="5413" spans="1:14">
      <c r="A5413" s="109"/>
      <c r="B5413" s="110"/>
      <c r="C5413" s="110"/>
      <c r="D5413" s="110"/>
      <c r="E5413" s="110"/>
      <c r="F5413" s="110"/>
      <c r="G5413" s="110"/>
      <c r="H5413" s="109"/>
      <c r="I5413" s="109"/>
      <c r="J5413" s="109"/>
      <c r="K5413" s="109"/>
      <c r="L5413" s="107" t="str">
        <f>IF(COUNTA('Master Tables'!$A5413:$C5413)=0,"",IF(COUNTA('Master Tables'!$D5413:$E5413,'Master Tables'!$I5413)=3,"Yes","No"))</f>
        <v/>
      </c>
      <c r="M5413" s="107">
        <f>COUNTA('Master Tables'!$D5413:$E5413,'Master Tables'!$I5413)+IF('Master Tables'!$J5413="Yes",1,0)</f>
        <v>0</v>
      </c>
      <c r="N5413" s="108">
        <f>IF('Master Tables'!$M5413&gt;0,4,0)</f>
        <v>0</v>
      </c>
    </row>
    <row r="5414" spans="1:14">
      <c r="A5414" s="109"/>
      <c r="B5414" s="110"/>
      <c r="C5414" s="110"/>
      <c r="D5414" s="110"/>
      <c r="E5414" s="110"/>
      <c r="F5414" s="110"/>
      <c r="G5414" s="110"/>
      <c r="H5414" s="109"/>
      <c r="I5414" s="109"/>
      <c r="J5414" s="109"/>
      <c r="K5414" s="109"/>
      <c r="L5414" s="107" t="str">
        <f>IF(COUNTA('Master Tables'!$A5414:$C5414)=0,"",IF(COUNTA('Master Tables'!$D5414:$E5414,'Master Tables'!$I5414)=3,"Yes","No"))</f>
        <v/>
      </c>
      <c r="M5414" s="107">
        <f>COUNTA('Master Tables'!$D5414:$E5414,'Master Tables'!$I5414)+IF('Master Tables'!$J5414="Yes",1,0)</f>
        <v>0</v>
      </c>
      <c r="N5414" s="108">
        <f>IF('Master Tables'!$M5414&gt;0,4,0)</f>
        <v>0</v>
      </c>
    </row>
    <row r="5415" spans="1:14">
      <c r="A5415" s="109"/>
      <c r="B5415" s="110"/>
      <c r="C5415" s="110"/>
      <c r="D5415" s="110"/>
      <c r="E5415" s="110"/>
      <c r="F5415" s="110"/>
      <c r="G5415" s="110"/>
      <c r="H5415" s="109"/>
      <c r="I5415" s="109"/>
      <c r="J5415" s="109"/>
      <c r="K5415" s="109"/>
      <c r="L5415" s="107" t="str">
        <f>IF(COUNTA('Master Tables'!$A5415:$C5415)=0,"",IF(COUNTA('Master Tables'!$D5415:$E5415,'Master Tables'!$I5415)=3,"Yes","No"))</f>
        <v/>
      </c>
      <c r="M5415" s="107">
        <f>COUNTA('Master Tables'!$D5415:$E5415,'Master Tables'!$I5415)+IF('Master Tables'!$J5415="Yes",1,0)</f>
        <v>0</v>
      </c>
      <c r="N5415" s="108">
        <f>IF('Master Tables'!$M5415&gt;0,4,0)</f>
        <v>0</v>
      </c>
    </row>
    <row r="5416" spans="1:14">
      <c r="A5416" s="109"/>
      <c r="B5416" s="110"/>
      <c r="C5416" s="110"/>
      <c r="D5416" s="110"/>
      <c r="E5416" s="110"/>
      <c r="F5416" s="110"/>
      <c r="G5416" s="110"/>
      <c r="H5416" s="109"/>
      <c r="I5416" s="109"/>
      <c r="J5416" s="109"/>
      <c r="K5416" s="109"/>
      <c r="L5416" s="107" t="str">
        <f>IF(COUNTA('Master Tables'!$A5416:$C5416)=0,"",IF(COUNTA('Master Tables'!$D5416:$E5416,'Master Tables'!$I5416)=3,"Yes","No"))</f>
        <v/>
      </c>
      <c r="M5416" s="107">
        <f>COUNTA('Master Tables'!$D5416:$E5416,'Master Tables'!$I5416)+IF('Master Tables'!$J5416="Yes",1,0)</f>
        <v>0</v>
      </c>
      <c r="N5416" s="108">
        <f>IF('Master Tables'!$M5416&gt;0,4,0)</f>
        <v>0</v>
      </c>
    </row>
    <row r="5417" spans="1:14">
      <c r="A5417" s="109"/>
      <c r="B5417" s="110"/>
      <c r="C5417" s="110"/>
      <c r="D5417" s="110"/>
      <c r="E5417" s="110"/>
      <c r="F5417" s="110"/>
      <c r="G5417" s="110"/>
      <c r="H5417" s="109"/>
      <c r="I5417" s="109"/>
      <c r="J5417" s="109"/>
      <c r="K5417" s="109"/>
      <c r="L5417" s="107" t="str">
        <f>IF(COUNTA('Master Tables'!$A5417:$C5417)=0,"",IF(COUNTA('Master Tables'!$D5417:$E5417,'Master Tables'!$I5417)=3,"Yes","No"))</f>
        <v/>
      </c>
      <c r="M5417" s="107">
        <f>COUNTA('Master Tables'!$D5417:$E5417,'Master Tables'!$I5417)+IF('Master Tables'!$J5417="Yes",1,0)</f>
        <v>0</v>
      </c>
      <c r="N5417" s="108">
        <f>IF('Master Tables'!$M5417&gt;0,4,0)</f>
        <v>0</v>
      </c>
    </row>
    <row r="5418" spans="1:14">
      <c r="A5418" s="109"/>
      <c r="B5418" s="110"/>
      <c r="C5418" s="110"/>
      <c r="D5418" s="110"/>
      <c r="E5418" s="110"/>
      <c r="F5418" s="110"/>
      <c r="G5418" s="110"/>
      <c r="H5418" s="109"/>
      <c r="I5418" s="109"/>
      <c r="J5418" s="109"/>
      <c r="K5418" s="109"/>
      <c r="L5418" s="107" t="str">
        <f>IF(COUNTA('Master Tables'!$A5418:$C5418)=0,"",IF(COUNTA('Master Tables'!$D5418:$E5418,'Master Tables'!$I5418)=3,"Yes","No"))</f>
        <v/>
      </c>
      <c r="M5418" s="107">
        <f>COUNTA('Master Tables'!$D5418:$E5418,'Master Tables'!$I5418)+IF('Master Tables'!$J5418="Yes",1,0)</f>
        <v>0</v>
      </c>
      <c r="N5418" s="108">
        <f>IF('Master Tables'!$M5418&gt;0,4,0)</f>
        <v>0</v>
      </c>
    </row>
    <row r="5419" spans="1:14">
      <c r="A5419" s="109"/>
      <c r="B5419" s="110"/>
      <c r="C5419" s="110"/>
      <c r="D5419" s="110"/>
      <c r="E5419" s="110"/>
      <c r="F5419" s="110"/>
      <c r="G5419" s="110"/>
      <c r="H5419" s="109"/>
      <c r="I5419" s="109"/>
      <c r="J5419" s="109"/>
      <c r="K5419" s="109"/>
      <c r="L5419" s="107" t="str">
        <f>IF(COUNTA('Master Tables'!$A5419:$C5419)=0,"",IF(COUNTA('Master Tables'!$D5419:$E5419,'Master Tables'!$I5419)=3,"Yes","No"))</f>
        <v/>
      </c>
      <c r="M5419" s="107">
        <f>COUNTA('Master Tables'!$D5419:$E5419,'Master Tables'!$I5419)+IF('Master Tables'!$J5419="Yes",1,0)</f>
        <v>0</v>
      </c>
      <c r="N5419" s="108">
        <f>IF('Master Tables'!$M5419&gt;0,4,0)</f>
        <v>0</v>
      </c>
    </row>
    <row r="5420" spans="1:14">
      <c r="A5420" s="109"/>
      <c r="B5420" s="110"/>
      <c r="C5420" s="110"/>
      <c r="D5420" s="110"/>
      <c r="E5420" s="110"/>
      <c r="F5420" s="110"/>
      <c r="G5420" s="110"/>
      <c r="H5420" s="109"/>
      <c r="I5420" s="109"/>
      <c r="J5420" s="109"/>
      <c r="K5420" s="109"/>
      <c r="L5420" s="107" t="str">
        <f>IF(COUNTA('Master Tables'!$A5420:$C5420)=0,"",IF(COUNTA('Master Tables'!$D5420:$E5420,'Master Tables'!$I5420)=3,"Yes","No"))</f>
        <v/>
      </c>
      <c r="M5420" s="107">
        <f>COUNTA('Master Tables'!$D5420:$E5420,'Master Tables'!$I5420)+IF('Master Tables'!$J5420="Yes",1,0)</f>
        <v>0</v>
      </c>
      <c r="N5420" s="108">
        <f>IF('Master Tables'!$M5420&gt;0,4,0)</f>
        <v>0</v>
      </c>
    </row>
    <row r="5421" spans="1:14">
      <c r="A5421" s="109"/>
      <c r="B5421" s="110"/>
      <c r="C5421" s="110"/>
      <c r="D5421" s="110"/>
      <c r="E5421" s="110"/>
      <c r="F5421" s="110"/>
      <c r="G5421" s="110"/>
      <c r="H5421" s="109"/>
      <c r="I5421" s="109"/>
      <c r="J5421" s="109"/>
      <c r="K5421" s="109"/>
      <c r="L5421" s="107" t="str">
        <f>IF(COUNTA('Master Tables'!$A5421:$C5421)=0,"",IF(COUNTA('Master Tables'!$D5421:$E5421,'Master Tables'!$I5421)=3,"Yes","No"))</f>
        <v/>
      </c>
      <c r="M5421" s="107">
        <f>COUNTA('Master Tables'!$D5421:$E5421,'Master Tables'!$I5421)+IF('Master Tables'!$J5421="Yes",1,0)</f>
        <v>0</v>
      </c>
      <c r="N5421" s="108">
        <f>IF('Master Tables'!$M5421&gt;0,4,0)</f>
        <v>0</v>
      </c>
    </row>
    <row r="5422" spans="1:14">
      <c r="A5422" s="109"/>
      <c r="B5422" s="110"/>
      <c r="C5422" s="110"/>
      <c r="D5422" s="110"/>
      <c r="E5422" s="110"/>
      <c r="F5422" s="110"/>
      <c r="G5422" s="110"/>
      <c r="H5422" s="109"/>
      <c r="I5422" s="109"/>
      <c r="J5422" s="109"/>
      <c r="K5422" s="109"/>
      <c r="L5422" s="107" t="str">
        <f>IF(COUNTA('Master Tables'!$A5422:$C5422)=0,"",IF(COUNTA('Master Tables'!$D5422:$E5422,'Master Tables'!$I5422)=3,"Yes","No"))</f>
        <v/>
      </c>
      <c r="M5422" s="107">
        <f>COUNTA('Master Tables'!$D5422:$E5422,'Master Tables'!$I5422)+IF('Master Tables'!$J5422="Yes",1,0)</f>
        <v>0</v>
      </c>
      <c r="N5422" s="108">
        <f>IF('Master Tables'!$M5422&gt;0,4,0)</f>
        <v>0</v>
      </c>
    </row>
    <row r="5423" spans="1:14">
      <c r="A5423" s="109"/>
      <c r="B5423" s="110"/>
      <c r="C5423" s="110"/>
      <c r="D5423" s="110"/>
      <c r="E5423" s="110"/>
      <c r="F5423" s="110"/>
      <c r="G5423" s="110"/>
      <c r="H5423" s="109"/>
      <c r="I5423" s="109"/>
      <c r="J5423" s="109"/>
      <c r="K5423" s="109"/>
      <c r="L5423" s="107" t="str">
        <f>IF(COUNTA('Master Tables'!$A5423:$C5423)=0,"",IF(COUNTA('Master Tables'!$D5423:$E5423,'Master Tables'!$I5423)=3,"Yes","No"))</f>
        <v/>
      </c>
      <c r="M5423" s="107">
        <f>COUNTA('Master Tables'!$D5423:$E5423,'Master Tables'!$I5423)+IF('Master Tables'!$J5423="Yes",1,0)</f>
        <v>0</v>
      </c>
      <c r="N5423" s="108">
        <f>IF('Master Tables'!$M5423&gt;0,4,0)</f>
        <v>0</v>
      </c>
    </row>
    <row r="5424" spans="1:14">
      <c r="A5424" s="109"/>
      <c r="B5424" s="110"/>
      <c r="C5424" s="110"/>
      <c r="D5424" s="110"/>
      <c r="E5424" s="110"/>
      <c r="F5424" s="110"/>
      <c r="G5424" s="110"/>
      <c r="H5424" s="109"/>
      <c r="I5424" s="109"/>
      <c r="J5424" s="109"/>
      <c r="K5424" s="109"/>
      <c r="L5424" s="107" t="str">
        <f>IF(COUNTA('Master Tables'!$A5424:$C5424)=0,"",IF(COUNTA('Master Tables'!$D5424:$E5424,'Master Tables'!$I5424)=3,"Yes","No"))</f>
        <v/>
      </c>
      <c r="M5424" s="107">
        <f>COUNTA('Master Tables'!$D5424:$E5424,'Master Tables'!$I5424)+IF('Master Tables'!$J5424="Yes",1,0)</f>
        <v>0</v>
      </c>
      <c r="N5424" s="108">
        <f>IF('Master Tables'!$M5424&gt;0,4,0)</f>
        <v>0</v>
      </c>
    </row>
    <row r="5425" spans="1:14">
      <c r="A5425" s="109"/>
      <c r="B5425" s="110"/>
      <c r="C5425" s="110"/>
      <c r="D5425" s="110"/>
      <c r="E5425" s="110"/>
      <c r="F5425" s="110"/>
      <c r="G5425" s="110"/>
      <c r="H5425" s="109"/>
      <c r="I5425" s="109"/>
      <c r="J5425" s="109"/>
      <c r="K5425" s="109"/>
      <c r="L5425" s="107" t="str">
        <f>IF(COUNTA('Master Tables'!$A5425:$C5425)=0,"",IF(COUNTA('Master Tables'!$D5425:$E5425,'Master Tables'!$I5425)=3,"Yes","No"))</f>
        <v/>
      </c>
      <c r="M5425" s="107">
        <f>COUNTA('Master Tables'!$D5425:$E5425,'Master Tables'!$I5425)+IF('Master Tables'!$J5425="Yes",1,0)</f>
        <v>0</v>
      </c>
      <c r="N5425" s="108">
        <f>IF('Master Tables'!$M5425&gt;0,4,0)</f>
        <v>0</v>
      </c>
    </row>
    <row r="5426" spans="1:14">
      <c r="A5426" s="109"/>
      <c r="B5426" s="110"/>
      <c r="C5426" s="110"/>
      <c r="D5426" s="110"/>
      <c r="E5426" s="110"/>
      <c r="F5426" s="110"/>
      <c r="G5426" s="110"/>
      <c r="H5426" s="109"/>
      <c r="I5426" s="109"/>
      <c r="J5426" s="109"/>
      <c r="K5426" s="109"/>
      <c r="L5426" s="107" t="str">
        <f>IF(COUNTA('Master Tables'!$A5426:$C5426)=0,"",IF(COUNTA('Master Tables'!$D5426:$E5426,'Master Tables'!$I5426)=3,"Yes","No"))</f>
        <v/>
      </c>
      <c r="M5426" s="107">
        <f>COUNTA('Master Tables'!$D5426:$E5426,'Master Tables'!$I5426)+IF('Master Tables'!$J5426="Yes",1,0)</f>
        <v>0</v>
      </c>
      <c r="N5426" s="108">
        <f>IF('Master Tables'!$M5426&gt;0,4,0)</f>
        <v>0</v>
      </c>
    </row>
    <row r="5427" spans="1:14">
      <c r="A5427" s="93"/>
      <c r="B5427" s="94"/>
      <c r="C5427" s="94"/>
      <c r="D5427" s="94"/>
      <c r="E5427" s="94"/>
      <c r="F5427" s="94"/>
      <c r="G5427" s="94"/>
      <c r="H5427" s="93"/>
      <c r="I5427" s="93"/>
      <c r="J5427" s="93"/>
      <c r="K5427" s="109"/>
      <c r="L5427" s="107" t="str">
        <f>IF(COUNTA('Master Tables'!$A5427:$C5427)=0,"",IF(COUNTA('Master Tables'!$D5427:$E5427,'Master Tables'!$I5427)=3,"Yes","No"))</f>
        <v/>
      </c>
      <c r="M5427" s="95">
        <f>COUNTA('Master Tables'!$D5427:$E5427,'Master Tables'!$I5427)+IF('Master Tables'!$J5427="Yes",1,0)</f>
        <v>0</v>
      </c>
      <c r="N5427" s="97">
        <f>IF('Master Tables'!$M5427&gt;0,4,0)</f>
        <v>0</v>
      </c>
    </row>
  </sheetData>
  <autoFilter ref="A3:N5427"/>
  <conditionalFormatting sqref="C5429:C1048576 C1:C5427">
    <cfRule type="duplicateValues" dxfId="0" priority="1"/>
  </conditionalFormatting>
  <dataValidations count="4">
    <dataValidation type="list" allowBlank="1" showInputMessage="1" showErrorMessage="1" sqref="D4:D1221">
      <formula1>"Table,View,File,"</formula1>
    </dataValidation>
    <dataValidation type="list" allowBlank="1" showInputMessage="1" showErrorMessage="1" sqref="G4:G1222 G1224:G5427">
      <formula1>Data_type</formula1>
    </dataValidation>
    <dataValidation type="list" allowBlank="1" showInputMessage="1" showErrorMessage="1" sqref="I4:K5427">
      <formula1>"Yes,No"</formula1>
    </dataValidation>
    <dataValidation type="list" allowBlank="1" showInputMessage="1" showErrorMessage="1" sqref="F4:F1222 F1224:F5427">
      <formula1>Data_classification</formula1>
    </dataValidation>
  </dataValidations>
  <pageMargins left="0.7" right="0.7" top="0.75" bottom="0.75" header="0.3" footer="0.3"/>
  <pageSetup orientation="portrait" horizontalDpi="90" verticalDpi="9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B6"/>
  <sheetViews>
    <sheetView tabSelected="1" zoomScale="70" zoomScaleNormal="70" workbookViewId="0">
      <pane xSplit="3" ySplit="3" topLeftCell="D4" activePane="bottomRight" state="frozen"/>
      <selection pane="topRight" activeCell="D1" sqref="D1"/>
      <selection pane="bottomLeft" activeCell="A4" sqref="A4"/>
      <selection pane="bottomRight" activeCell="E13" sqref="E13"/>
    </sheetView>
  </sheetViews>
  <sheetFormatPr defaultColWidth="13" defaultRowHeight="15"/>
  <cols>
    <col min="1" max="1" width="15.85546875" style="120" customWidth="1"/>
    <col min="2" max="2" width="34.42578125" style="120" customWidth="1"/>
    <col min="3" max="3" width="38.140625" style="120" bestFit="1" customWidth="1"/>
    <col min="4" max="4" width="18.85546875" style="120" customWidth="1"/>
    <col min="5" max="7" width="13" style="126"/>
    <col min="8" max="9" width="13" style="121"/>
    <col min="10" max="10" width="15.42578125" style="121" customWidth="1"/>
    <col min="11" max="11" width="10.5703125" style="120" customWidth="1"/>
    <col min="12" max="12" width="15.7109375" style="120" customWidth="1"/>
    <col min="13" max="14" width="12.5703125" style="120" customWidth="1"/>
    <col min="15" max="15" width="18" style="120" customWidth="1"/>
    <col min="16" max="16" width="15" style="120" bestFit="1" customWidth="1"/>
    <col min="17" max="17" width="21.7109375" style="120" bestFit="1" customWidth="1"/>
    <col min="18" max="18" width="11.85546875" style="122" customWidth="1"/>
    <col min="19" max="19" width="67" style="122" customWidth="1"/>
    <col min="20" max="20" width="22.28515625" style="122" bestFit="1" customWidth="1"/>
    <col min="21" max="21" width="21.5703125" style="122" customWidth="1"/>
    <col min="22" max="22" width="49.42578125" style="122" customWidth="1"/>
    <col min="23" max="23" width="18.7109375" style="122" bestFit="1" customWidth="1"/>
    <col min="24" max="24" width="45.85546875" style="122" customWidth="1"/>
    <col min="25" max="25" width="13" style="122"/>
    <col min="26" max="26" width="9.42578125" style="120" customWidth="1"/>
    <col min="27" max="27" width="25.42578125" style="120" customWidth="1"/>
    <col min="28" max="28" width="20.5703125" style="120" customWidth="1"/>
    <col min="29" max="29" width="13" style="3" customWidth="1"/>
    <col min="30" max="16384" width="13" style="3"/>
  </cols>
  <sheetData>
    <row r="1" spans="1:28" s="4" customFormat="1">
      <c r="A1" s="116" t="s">
        <v>2185</v>
      </c>
      <c r="B1" s="117" t="s">
        <v>195</v>
      </c>
      <c r="C1" s="118" t="s">
        <v>196</v>
      </c>
      <c r="D1" s="119" t="s">
        <v>197</v>
      </c>
      <c r="E1" s="126"/>
      <c r="F1" s="126"/>
      <c r="G1" s="126"/>
      <c r="H1" s="121"/>
      <c r="I1" s="121"/>
      <c r="J1" s="121"/>
      <c r="K1" s="120"/>
      <c r="L1" s="120"/>
      <c r="M1" s="120"/>
      <c r="N1" s="120"/>
      <c r="O1" s="120"/>
      <c r="P1" s="120"/>
      <c r="Q1" s="120"/>
      <c r="R1" s="122"/>
      <c r="S1" s="122"/>
      <c r="T1" s="122"/>
      <c r="U1" s="122"/>
      <c r="V1" s="122"/>
      <c r="W1" s="122"/>
      <c r="X1" s="122"/>
      <c r="Y1" s="122"/>
      <c r="Z1" s="120"/>
      <c r="AA1" s="120"/>
      <c r="AB1" s="120"/>
    </row>
    <row r="2" spans="1:28" s="4" customFormat="1">
      <c r="A2" s="120"/>
      <c r="B2" s="120"/>
      <c r="C2" s="120"/>
      <c r="D2" s="120"/>
      <c r="E2" s="126"/>
      <c r="F2" s="181"/>
      <c r="G2" s="181"/>
      <c r="H2" s="181"/>
      <c r="I2" s="121"/>
      <c r="J2" s="121"/>
      <c r="K2" s="120"/>
      <c r="L2" s="120"/>
      <c r="M2" s="120"/>
      <c r="N2" s="120"/>
      <c r="O2" s="120"/>
      <c r="P2" s="120"/>
      <c r="Q2" s="120"/>
      <c r="R2" s="122"/>
      <c r="S2" s="122"/>
      <c r="T2" s="122"/>
      <c r="U2" s="122"/>
      <c r="V2" s="122"/>
      <c r="W2" s="122"/>
      <c r="X2" s="122"/>
      <c r="Y2" s="122"/>
      <c r="Z2" s="120"/>
      <c r="AA2" s="120"/>
      <c r="AB2" s="120"/>
    </row>
    <row r="3" spans="1:28" s="4" customFormat="1" ht="30">
      <c r="A3" s="88" t="s">
        <v>15</v>
      </c>
      <c r="B3" s="88" t="s">
        <v>21</v>
      </c>
      <c r="C3" s="88" t="s">
        <v>47</v>
      </c>
      <c r="D3" s="88" t="s">
        <v>50</v>
      </c>
      <c r="E3" s="127" t="s">
        <v>53</v>
      </c>
      <c r="F3" s="127" t="s">
        <v>57</v>
      </c>
      <c r="G3" s="127" t="s">
        <v>55</v>
      </c>
      <c r="H3" s="88" t="s">
        <v>2186</v>
      </c>
      <c r="I3" s="88" t="s">
        <v>2187</v>
      </c>
      <c r="J3" s="88" t="s">
        <v>65</v>
      </c>
      <c r="K3" s="90" t="s">
        <v>67</v>
      </c>
      <c r="L3" s="90" t="s">
        <v>69</v>
      </c>
      <c r="M3" s="90" t="s">
        <v>71</v>
      </c>
      <c r="N3" s="90" t="s">
        <v>200</v>
      </c>
      <c r="O3" s="88" t="s">
        <v>29</v>
      </c>
      <c r="P3" s="88" t="s">
        <v>32</v>
      </c>
      <c r="Q3" s="98" t="s">
        <v>75</v>
      </c>
      <c r="R3" s="88" t="s">
        <v>78</v>
      </c>
      <c r="S3" s="88" t="s">
        <v>79</v>
      </c>
      <c r="T3" s="99" t="s">
        <v>82</v>
      </c>
      <c r="U3" s="89" t="s">
        <v>85</v>
      </c>
      <c r="V3" s="89" t="s">
        <v>88</v>
      </c>
      <c r="W3" s="89" t="s">
        <v>2188</v>
      </c>
      <c r="X3" s="89" t="s">
        <v>35</v>
      </c>
      <c r="Y3" s="89" t="s">
        <v>95</v>
      </c>
      <c r="Z3" s="90" t="s">
        <v>40</v>
      </c>
      <c r="AA3" s="90" t="s">
        <v>202</v>
      </c>
      <c r="AB3" s="91" t="s">
        <v>203</v>
      </c>
    </row>
    <row r="4" spans="1:28">
      <c r="A4" s="106" t="s">
        <v>132</v>
      </c>
      <c r="B4" s="106" t="s">
        <v>272</v>
      </c>
      <c r="C4" s="106" t="s">
        <v>2198</v>
      </c>
      <c r="D4" s="106" t="s">
        <v>2197</v>
      </c>
      <c r="E4" s="128" t="s">
        <v>2192</v>
      </c>
      <c r="F4" s="129" t="s">
        <v>2204</v>
      </c>
      <c r="G4" s="129" t="s">
        <v>2203</v>
      </c>
      <c r="H4" s="106" t="s">
        <v>2189</v>
      </c>
      <c r="I4" s="106" t="s">
        <v>2189</v>
      </c>
      <c r="J4" s="106" t="s">
        <v>2190</v>
      </c>
      <c r="K4" s="123" t="str">
        <f>IF(COUNTA(A4:C4)=0,"No",IF(ISERROR(VLOOKUP(B4,'Master Tables'!$C$4:$I$5427,7,FALSE)),"Error",VLOOKUP(B4,'Master Tables'!$C$4:$I$5427,7,FALSE)))</f>
        <v>Yes</v>
      </c>
      <c r="L4" s="123" t="str">
        <f>IF(ISERROR(VLOOKUP('Data Elements'!$B4,'Master Tables'!$C$4:$G$5427,4,FALSE)),0,VLOOKUP('Data Elements'!$B4,'Master Tables'!$C$4:$G$5427,4,FALSE))</f>
        <v>Internal</v>
      </c>
      <c r="M4" s="123" t="str">
        <f>IF(ISERROR(VLOOKUP('Data Elements'!$B4,'Master Tables'!$C$4:$G$5427,5,FALSE)),0,VLOOKUP('Data Elements'!$B4,'Master Tables'!$C$4:$G$5427,5,FALSE))</f>
        <v>Customer</v>
      </c>
      <c r="N4" s="123" t="str">
        <f>IF(COUNTA(A4:C4)=0,"No",IF(ISERROR(VLOOKUP(B4,'Master Tables'!$C$4:$K$3441,9,FALSE)),"Error",VLOOKUP(B4,'Master Tables'!$C$4:$K$3441,9,FALSE)))</f>
        <v>Yes</v>
      </c>
      <c r="O4" s="106" t="s">
        <v>188</v>
      </c>
      <c r="P4" s="106" t="s">
        <v>178</v>
      </c>
      <c r="Q4" s="106" t="s">
        <v>2193</v>
      </c>
      <c r="R4" s="106" t="s">
        <v>2194</v>
      </c>
      <c r="S4" s="106" t="s">
        <v>2199</v>
      </c>
      <c r="T4" s="105"/>
      <c r="U4" s="105"/>
      <c r="V4" s="106"/>
      <c r="W4" s="106"/>
      <c r="X4" s="105"/>
      <c r="Y4" s="106"/>
      <c r="Z4" s="123" t="str">
        <f t="shared" ref="Z4:Z6" si="0">IF(COUNTA(A4:C4)=0,"",IF(AND(COUNTA(A4:C4,H4:J4,O4:S4)=(COLUMNS(A4:C4)+COLUMNS(H4:J4)+COLUMNS(O4:S4))),"Yes","No"))</f>
        <v>Yes</v>
      </c>
      <c r="AA4" s="124">
        <f>IF(Y4="X",0,COUNTA('Data Elements'!#REF!,$H4:$J4,'Data Elements'!$O4:$S4))</f>
        <v>9</v>
      </c>
      <c r="AB4" s="125">
        <f>IF('Data Elements'!$AA4&gt;0,IF(Y4="X",0,9),0)</f>
        <v>9</v>
      </c>
    </row>
    <row r="5" spans="1:28" s="4" customFormat="1">
      <c r="A5" s="106" t="s">
        <v>132</v>
      </c>
      <c r="B5" s="106" t="s">
        <v>272</v>
      </c>
      <c r="C5" s="106" t="s">
        <v>2205</v>
      </c>
      <c r="D5" s="106" t="s">
        <v>52</v>
      </c>
      <c r="E5" s="128" t="s">
        <v>2206</v>
      </c>
      <c r="F5" s="129" t="s">
        <v>2192</v>
      </c>
      <c r="G5" s="129" t="s">
        <v>2192</v>
      </c>
      <c r="H5" s="106" t="s">
        <v>2189</v>
      </c>
      <c r="I5" s="106" t="s">
        <v>2189</v>
      </c>
      <c r="J5" s="106" t="s">
        <v>2190</v>
      </c>
      <c r="K5" s="123" t="str">
        <f>IF(COUNTA(A5:C5)=0,"No",IF(ISERROR(VLOOKUP(B5,'[1]Master Tables'!$C$4:$I$5427,7,FALSE)),"Error",VLOOKUP(B5,'[1]Master Tables'!$C$4:$I$5427,7,FALSE)))</f>
        <v>Yes</v>
      </c>
      <c r="L5" s="123" t="str">
        <f>IF(ISERROR(VLOOKUP('[1]Data Elements'!$B5,'[1]Master Tables'!$C$4:$G$5427,4,FALSE)),0,VLOOKUP('[1]Data Elements'!$B5,'[1]Master Tables'!$C$4:$G$5427,4,FALSE))</f>
        <v>Internal</v>
      </c>
      <c r="M5" s="123" t="str">
        <f>IF(ISERROR(VLOOKUP('[1]Data Elements'!$B5,'[1]Master Tables'!$C$4:$G$5427,5,FALSE)),0,VLOOKUP('[1]Data Elements'!$B5,'[1]Master Tables'!$C$4:$G$5427,5,FALSE))</f>
        <v>Customer</v>
      </c>
      <c r="N5" s="123" t="str">
        <f>IF(COUNTA(A5:C5)=0,"No",IF(ISERROR(VLOOKUP(B5,'[1]Master Tables'!$C$4:$K$3441,9,FALSE)),"Error",VLOOKUP(B5,'[1]Master Tables'!$C$4:$K$3441,9,FALSE)))</f>
        <v>Yes</v>
      </c>
      <c r="O5" s="106" t="s">
        <v>188</v>
      </c>
      <c r="P5" s="106" t="s">
        <v>178</v>
      </c>
      <c r="Q5" s="106" t="s">
        <v>2193</v>
      </c>
      <c r="R5" s="106" t="s">
        <v>2194</v>
      </c>
      <c r="S5" s="106" t="s">
        <v>2207</v>
      </c>
      <c r="T5" s="105"/>
      <c r="U5" s="105"/>
      <c r="V5" s="106"/>
      <c r="W5" s="106"/>
      <c r="X5" s="105"/>
      <c r="Y5" s="106"/>
      <c r="Z5" s="123" t="str">
        <f t="shared" si="0"/>
        <v>Yes</v>
      </c>
      <c r="AA5" s="124">
        <f>IF(Y5="X",0,COUNTA('[1]Data Elements'!#REF!,$H5:$J5,'[1]Data Elements'!$O5:$S5))</f>
        <v>9</v>
      </c>
      <c r="AB5" s="125">
        <f>IF('[1]Data Elements'!$AA5&gt;0,IF(Y5="X",0,9),0)</f>
        <v>9</v>
      </c>
    </row>
    <row r="6" spans="1:28" s="4" customFormat="1">
      <c r="A6" s="106" t="s">
        <v>132</v>
      </c>
      <c r="B6" s="106" t="s">
        <v>272</v>
      </c>
      <c r="C6" s="106" t="s">
        <v>2208</v>
      </c>
      <c r="D6" s="106" t="s">
        <v>2209</v>
      </c>
      <c r="E6" s="128" t="s">
        <v>2192</v>
      </c>
      <c r="F6" s="129" t="s">
        <v>2192</v>
      </c>
      <c r="G6" s="129" t="s">
        <v>2192</v>
      </c>
      <c r="H6" s="106" t="s">
        <v>2189</v>
      </c>
      <c r="I6" s="106" t="s">
        <v>2189</v>
      </c>
      <c r="J6" s="106" t="s">
        <v>2190</v>
      </c>
      <c r="K6" s="123" t="str">
        <f>IF(COUNTA(A6:C6)=0,"No",IF(ISERROR(VLOOKUP(B6,'[1]Master Tables'!$C$4:$I$5427,7,FALSE)),"Error",VLOOKUP(B6,'[1]Master Tables'!$C$4:$I$5427,7,FALSE)))</f>
        <v>Yes</v>
      </c>
      <c r="L6" s="123" t="str">
        <f>IF(ISERROR(VLOOKUP('[1]Data Elements'!$B6,'[1]Master Tables'!$C$4:$G$5427,4,FALSE)),0,VLOOKUP('[1]Data Elements'!$B6,'[1]Master Tables'!$C$4:$G$5427,4,FALSE))</f>
        <v>Internal</v>
      </c>
      <c r="M6" s="123" t="str">
        <f>IF(ISERROR(VLOOKUP('[1]Data Elements'!$B6,'[1]Master Tables'!$C$4:$G$5427,5,FALSE)),0,VLOOKUP('[1]Data Elements'!$B6,'[1]Master Tables'!$C$4:$G$5427,5,FALSE))</f>
        <v>Customer</v>
      </c>
      <c r="N6" s="123" t="str">
        <f>IF(COUNTA(A6:C6)=0,"No",IF(ISERROR(VLOOKUP(B6,'[1]Master Tables'!$C$4:$K$3441,9,FALSE)),"Error",VLOOKUP(B6,'[1]Master Tables'!$C$4:$K$3441,9,FALSE)))</f>
        <v>Yes</v>
      </c>
      <c r="O6" s="106" t="s">
        <v>188</v>
      </c>
      <c r="P6" s="106" t="s">
        <v>178</v>
      </c>
      <c r="Q6" s="106" t="s">
        <v>2193</v>
      </c>
      <c r="R6" s="106" t="s">
        <v>2194</v>
      </c>
      <c r="S6" s="106" t="s">
        <v>2210</v>
      </c>
      <c r="T6" s="105"/>
      <c r="U6" s="105"/>
      <c r="V6" s="106"/>
      <c r="W6" s="106"/>
      <c r="X6" s="105"/>
      <c r="Y6" s="106"/>
      <c r="Z6" s="123" t="str">
        <f t="shared" si="0"/>
        <v>Yes</v>
      </c>
      <c r="AA6" s="124">
        <f>IF(Y6="X",0,COUNTA('[1]Data Elements'!#REF!,$H6:$J6,'[1]Data Elements'!$O6:$S6))</f>
        <v>9</v>
      </c>
      <c r="AB6" s="125">
        <f>IF('[1]Data Elements'!$AA6&gt;0,IF(Y6="X",0,9),0)</f>
        <v>9</v>
      </c>
    </row>
  </sheetData>
  <autoFilter ref="A3:AB4"/>
  <mergeCells count="1">
    <mergeCell ref="F2:H2"/>
  </mergeCells>
  <dataValidations disablePrompts="1" count="5">
    <dataValidation type="list" allowBlank="1" showInputMessage="1" showErrorMessage="1" sqref="O4:O6">
      <formula1>Data_classification</formula1>
    </dataValidation>
    <dataValidation type="list" allowBlank="1" showInputMessage="1" showErrorMessage="1" sqref="Q4:Q6">
      <formula1>"Raw,Derived"</formula1>
    </dataValidation>
    <dataValidation type="list" allowBlank="1" showInputMessage="1" showErrorMessage="1" sqref="P4:P6">
      <formula1>Data_type</formula1>
    </dataValidation>
    <dataValidation type="list" allowBlank="1" showInputMessage="1" showErrorMessage="1" sqref="R4:R6">
      <formula1>"Static,Variable"</formula1>
    </dataValidation>
    <dataValidation type="list" allowBlank="1" showInputMessage="1" showErrorMessage="1" sqref="Y4:Y6">
      <formula1>"X"</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D30"/>
  <sheetViews>
    <sheetView zoomScale="85" zoomScaleNormal="85" workbookViewId="0">
      <selection activeCell="H15" sqref="H15"/>
    </sheetView>
  </sheetViews>
  <sheetFormatPr defaultRowHeight="15"/>
  <cols>
    <col min="2" max="2" width="13.85546875" customWidth="1"/>
    <col min="4" max="4" width="24.140625" bestFit="1" customWidth="1"/>
  </cols>
  <sheetData>
    <row r="2" spans="2:4">
      <c r="B2" s="54" t="s">
        <v>2200</v>
      </c>
      <c r="C2" s="4"/>
      <c r="D2" s="55" t="s">
        <v>29</v>
      </c>
    </row>
    <row r="3" spans="2:4">
      <c r="B3" s="57" t="s">
        <v>178</v>
      </c>
      <c r="C3" s="4"/>
      <c r="D3" s="57" t="s">
        <v>2196</v>
      </c>
    </row>
    <row r="4" spans="2:4">
      <c r="B4" s="57" t="s">
        <v>179</v>
      </c>
      <c r="C4" s="4"/>
      <c r="D4" s="57" t="s">
        <v>2191</v>
      </c>
    </row>
    <row r="5" spans="2:4">
      <c r="B5" s="57" t="s">
        <v>180</v>
      </c>
      <c r="C5" s="4"/>
      <c r="D5" s="57" t="s">
        <v>2201</v>
      </c>
    </row>
    <row r="6" spans="2:4">
      <c r="B6" s="57" t="s">
        <v>181</v>
      </c>
      <c r="C6" s="4"/>
      <c r="D6" s="57" t="s">
        <v>2195</v>
      </c>
    </row>
    <row r="7" spans="2:4">
      <c r="B7" s="57" t="s">
        <v>182</v>
      </c>
      <c r="C7" s="4"/>
      <c r="D7" s="57" t="s">
        <v>188</v>
      </c>
    </row>
    <row r="8" spans="2:4">
      <c r="B8" s="57" t="s">
        <v>183</v>
      </c>
      <c r="C8" s="4"/>
      <c r="D8" s="57" t="s">
        <v>2202</v>
      </c>
    </row>
    <row r="9" spans="2:4">
      <c r="B9" s="57"/>
      <c r="C9" s="4"/>
      <c r="D9" s="57"/>
    </row>
    <row r="10" spans="2:4">
      <c r="B10" s="57"/>
      <c r="C10" s="4"/>
      <c r="D10" s="57"/>
    </row>
    <row r="11" spans="2:4">
      <c r="B11" s="57"/>
      <c r="C11" s="4"/>
      <c r="D11" s="57"/>
    </row>
    <row r="12" spans="2:4">
      <c r="B12" s="57"/>
      <c r="C12" s="4"/>
      <c r="D12" s="57"/>
    </row>
    <row r="13" spans="2:4">
      <c r="B13" s="57"/>
      <c r="C13" s="4"/>
      <c r="D13" s="57"/>
    </row>
    <row r="14" spans="2:4">
      <c r="B14" s="57"/>
      <c r="C14" s="4"/>
      <c r="D14" s="57"/>
    </row>
    <row r="15" spans="2:4">
      <c r="B15" s="57"/>
      <c r="C15" s="4"/>
      <c r="D15" s="57"/>
    </row>
    <row r="16" spans="2:4">
      <c r="B16" s="57"/>
      <c r="C16" s="4"/>
      <c r="D16" s="57"/>
    </row>
    <row r="17" spans="2:4">
      <c r="B17" s="57"/>
      <c r="C17" s="4"/>
      <c r="D17" s="57"/>
    </row>
    <row r="18" spans="2:4">
      <c r="B18" s="57"/>
      <c r="C18" s="4"/>
      <c r="D18" s="57"/>
    </row>
    <row r="19" spans="2:4">
      <c r="B19" s="57"/>
      <c r="C19" s="4"/>
      <c r="D19" s="57"/>
    </row>
    <row r="20" spans="2:4">
      <c r="B20" s="57"/>
      <c r="C20" s="4"/>
      <c r="D20" s="57"/>
    </row>
    <row r="21" spans="2:4">
      <c r="B21" s="57"/>
      <c r="C21" s="4"/>
      <c r="D21" s="57"/>
    </row>
    <row r="22" spans="2:4">
      <c r="B22" s="57"/>
      <c r="C22" s="4"/>
      <c r="D22" s="57"/>
    </row>
    <row r="23" spans="2:4">
      <c r="B23" s="57"/>
      <c r="C23" s="4"/>
      <c r="D23" s="57"/>
    </row>
    <row r="24" spans="2:4">
      <c r="B24" s="57"/>
      <c r="C24" s="4"/>
      <c r="D24" s="57"/>
    </row>
    <row r="25" spans="2:4">
      <c r="B25" s="57"/>
      <c r="C25" s="4"/>
      <c r="D25" s="57"/>
    </row>
    <row r="26" spans="2:4">
      <c r="B26" s="57"/>
      <c r="C26" s="4"/>
      <c r="D26" s="57"/>
    </row>
    <row r="27" spans="2:4">
      <c r="B27" s="57"/>
      <c r="C27" s="4"/>
      <c r="D27" s="57"/>
    </row>
    <row r="28" spans="2:4">
      <c r="B28" s="57"/>
      <c r="C28" s="4"/>
      <c r="D28" s="57"/>
    </row>
    <row r="29" spans="2:4">
      <c r="B29" s="57"/>
      <c r="C29" s="4"/>
      <c r="D29" s="57"/>
    </row>
    <row r="30" spans="2:4">
      <c r="B30" s="57"/>
      <c r="C30" s="4"/>
      <c r="D30" s="57"/>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9B05DB8C8EA8845955D602F6E0C1536" ma:contentTypeVersion="7" ma:contentTypeDescription="Create a new document." ma:contentTypeScope="" ma:versionID="a2e596154b0e9cf3558c38e5ce171c9d">
  <xsd:schema xmlns:xsd="http://www.w3.org/2001/XMLSchema" xmlns:xs="http://www.w3.org/2001/XMLSchema" xmlns:p="http://schemas.microsoft.com/office/2006/metadata/properties" xmlns:ns2="a805959a-3043-44ca-bf79-813b58b65dc3" xmlns:ns3="71957116-9240-4bc3-a2f5-75aa075bd786" targetNamespace="http://schemas.microsoft.com/office/2006/metadata/properties" ma:root="true" ma:fieldsID="db3c9cfc21c06f3f61e46865d246bd1d" ns2:_="" ns3:_="">
    <xsd:import namespace="a805959a-3043-44ca-bf79-813b58b65dc3"/>
    <xsd:import namespace="71957116-9240-4bc3-a2f5-75aa075bd7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05959a-3043-44ca-bf79-813b58b65dc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957116-9240-4bc3-a2f5-75aa075bd786"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SharedWithUsers xmlns="a805959a-3043-44ca-bf79-813b58b65dc3">
      <UserInfo>
        <DisplayName>PHAN VAN CHIEN</DisplayName>
        <AccountId>3358</AccountId>
        <AccountType/>
      </UserInfo>
      <UserInfo>
        <DisplayName>Ms. EJ Nierras</DisplayName>
        <AccountId>2099</AccountId>
        <AccountType/>
      </UserInfo>
      <UserInfo>
        <DisplayName>Sung, Lai Man</DisplayName>
        <AccountId>1593</AccountId>
        <AccountType/>
      </UserInfo>
      <UserInfo>
        <DisplayName>Spencer Weatherly</DisplayName>
        <AccountId>521</AccountId>
        <AccountType/>
      </UserInfo>
      <UserInfo>
        <DisplayName>HO NGOC HUNG</DisplayName>
        <AccountId>3436</AccountId>
        <AccountType/>
      </UserInfo>
    </SharedWithUsers>
  </documentManagement>
</p:properties>
</file>

<file path=customXml/itemProps1.xml><?xml version="1.0" encoding="utf-8"?>
<ds:datastoreItem xmlns:ds="http://schemas.openxmlformats.org/officeDocument/2006/customXml" ds:itemID="{1574FD5B-C013-4D8F-B135-56EF7B0FEB1C}">
  <ds:schemaRefs>
    <ds:schemaRef ds:uri="http://schemas.microsoft.com/sharepoint/v3/contenttype/forms"/>
  </ds:schemaRefs>
</ds:datastoreItem>
</file>

<file path=customXml/itemProps2.xml><?xml version="1.0" encoding="utf-8"?>
<ds:datastoreItem xmlns:ds="http://schemas.openxmlformats.org/officeDocument/2006/customXml" ds:itemID="{DC3CF276-B226-4B41-8787-3E1DCE2332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05959a-3043-44ca-bf79-813b58b65dc3"/>
    <ds:schemaRef ds:uri="71957116-9240-4bc3-a2f5-75aa075bd7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8A8EB1-E5A6-4319-AFEE-EDE5962166AF}">
  <ds:schemaRefs>
    <ds:schemaRef ds:uri="a805959a-3043-44ca-bf79-813b58b65dc3"/>
    <ds:schemaRef ds:uri="http://purl.org/dc/terms/"/>
    <ds:schemaRef ds:uri="http://schemas.microsoft.com/office/2006/metadata/properties"/>
    <ds:schemaRef ds:uri="http://schemas.microsoft.com/office/2006/documentManagement/types"/>
    <ds:schemaRef ds:uri="http://schemas.openxmlformats.org/package/2006/metadata/core-properties"/>
    <ds:schemaRef ds:uri="http://schemas.microsoft.com/office/infopath/2007/PartnerControls"/>
    <ds:schemaRef ds:uri="http://purl.org/dc/elements/1.1/"/>
    <ds:schemaRef ds:uri="71957116-9240-4bc3-a2f5-75aa075bd78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Cover Page</vt:lpstr>
      <vt:lpstr>Glossary</vt:lpstr>
      <vt:lpstr>Charts</vt:lpstr>
      <vt:lpstr>Source Summary</vt:lpstr>
      <vt:lpstr>Master Tables</vt:lpstr>
      <vt:lpstr>Data Elements</vt:lpstr>
      <vt:lpstr>Legend</vt:lpstr>
      <vt:lpstr>Charts!Print_Area</vt:lpstr>
    </vt:vector>
  </TitlesOfParts>
  <Company>PERSONAL</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dc:creator>
  <cp:lastModifiedBy>Tanmoy T Thakur</cp:lastModifiedBy>
  <cp:revision/>
  <dcterms:created xsi:type="dcterms:W3CDTF">2011-04-10T09:28:11Z</dcterms:created>
  <dcterms:modified xsi:type="dcterms:W3CDTF">2018-04-16T05:51:57Z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0x010100F9B05DB8C8EA8845955D602F6E0C1536</vt:lpwstr>
  </property>
</Properties>
</file>