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2018节气格式" sheetId="7" r:id="rId1"/>
    <sheet name="2017节气格式" sheetId="2" r:id="rId2"/>
    <sheet name="2017农历每月天数" sheetId="3" r:id="rId3"/>
    <sheet name="节气格式 (2)" sheetId="5" r:id="rId4"/>
    <sheet name="Sheet1" sheetId="6" r:id="rId5"/>
  </sheets>
  <definedNames>
    <definedName name="_xlnm._FilterDatabase" localSheetId="1" hidden="1">'2017节气格式'!$A$3:$A$74</definedName>
    <definedName name="_xlnm._FilterDatabase" localSheetId="0" hidden="1">'2018节气格式'!$A$1:$K$75</definedName>
    <definedName name="_xlnm._FilterDatabase" localSheetId="3" hidden="1">'节气格式 (2)'!$A$1:$K$24</definedName>
  </definedNames>
  <calcPr calcId="124519"/>
</workbook>
</file>

<file path=xl/calcChain.xml><?xml version="1.0" encoding="utf-8"?>
<calcChain xmlns="http://schemas.openxmlformats.org/spreadsheetml/2006/main">
  <c r="D74" i="7"/>
  <c r="F74" s="1"/>
  <c r="C74"/>
  <c r="E74" s="1"/>
  <c r="D73"/>
  <c r="F73" s="1"/>
  <c r="C73"/>
  <c r="E73" s="1"/>
  <c r="D72"/>
  <c r="F72" s="1"/>
  <c r="C72"/>
  <c r="E72" s="1"/>
  <c r="D71"/>
  <c r="F71" s="1"/>
  <c r="C71"/>
  <c r="E71" s="1"/>
  <c r="D70"/>
  <c r="F70" s="1"/>
  <c r="C70"/>
  <c r="E70" s="1"/>
  <c r="D69"/>
  <c r="F69" s="1"/>
  <c r="C69"/>
  <c r="E69" s="1"/>
  <c r="D68"/>
  <c r="F68" s="1"/>
  <c r="C68"/>
  <c r="E68" s="1"/>
  <c r="D67"/>
  <c r="F67" s="1"/>
  <c r="C67"/>
  <c r="E67" s="1"/>
  <c r="D66"/>
  <c r="F66" s="1"/>
  <c r="C66"/>
  <c r="E66" s="1"/>
  <c r="D65"/>
  <c r="F65" s="1"/>
  <c r="C65"/>
  <c r="E65" s="1"/>
  <c r="D64"/>
  <c r="F64" s="1"/>
  <c r="C64"/>
  <c r="E64" s="1"/>
  <c r="D63"/>
  <c r="F63" s="1"/>
  <c r="C63"/>
  <c r="E63" s="1"/>
  <c r="D62"/>
  <c r="F62" s="1"/>
  <c r="C62"/>
  <c r="E62" s="1"/>
  <c r="D61"/>
  <c r="F61" s="1"/>
  <c r="C61"/>
  <c r="E61" s="1"/>
  <c r="D60"/>
  <c r="F60" s="1"/>
  <c r="C60"/>
  <c r="E60" s="1"/>
  <c r="D59"/>
  <c r="F59" s="1"/>
  <c r="C59"/>
  <c r="E59" s="1"/>
  <c r="D58"/>
  <c r="F58" s="1"/>
  <c r="C58"/>
  <c r="E58" s="1"/>
  <c r="D57"/>
  <c r="F57" s="1"/>
  <c r="C57"/>
  <c r="E57" s="1"/>
  <c r="D56"/>
  <c r="F56" s="1"/>
  <c r="C56"/>
  <c r="E56" s="1"/>
  <c r="D55"/>
  <c r="F55" s="1"/>
  <c r="C55"/>
  <c r="E55" s="1"/>
  <c r="D54"/>
  <c r="F54" s="1"/>
  <c r="C54"/>
  <c r="E54" s="1"/>
  <c r="D53"/>
  <c r="F53" s="1"/>
  <c r="C53"/>
  <c r="E53" s="1"/>
  <c r="D52"/>
  <c r="F52" s="1"/>
  <c r="C52"/>
  <c r="E52" s="1"/>
  <c r="D51"/>
  <c r="F51" s="1"/>
  <c r="C51"/>
  <c r="E51" s="1"/>
  <c r="D50"/>
  <c r="F50" s="1"/>
  <c r="C50"/>
  <c r="E50" s="1"/>
  <c r="D49"/>
  <c r="F49" s="1"/>
  <c r="C49"/>
  <c r="E49" s="1"/>
  <c r="D48"/>
  <c r="F48" s="1"/>
  <c r="C48"/>
  <c r="E48" s="1"/>
  <c r="D47"/>
  <c r="F47" s="1"/>
  <c r="C47"/>
  <c r="E47" s="1"/>
  <c r="D46"/>
  <c r="F46" s="1"/>
  <c r="C46"/>
  <c r="E46" s="1"/>
  <c r="D45"/>
  <c r="F45" s="1"/>
  <c r="C45"/>
  <c r="E45" s="1"/>
  <c r="D44"/>
  <c r="F44" s="1"/>
  <c r="C44"/>
  <c r="E44" s="1"/>
  <c r="D43"/>
  <c r="F43" s="1"/>
  <c r="C43"/>
  <c r="E43" s="1"/>
  <c r="D42"/>
  <c r="F42" s="1"/>
  <c r="C42"/>
  <c r="E42" s="1"/>
  <c r="D41"/>
  <c r="F41" s="1"/>
  <c r="C41"/>
  <c r="E41" s="1"/>
  <c r="D40"/>
  <c r="F40" s="1"/>
  <c r="C40"/>
  <c r="E40" s="1"/>
  <c r="D39"/>
  <c r="F39" s="1"/>
  <c r="C39"/>
  <c r="E39" s="1"/>
  <c r="D38"/>
  <c r="F38" s="1"/>
  <c r="C38"/>
  <c r="E38" s="1"/>
  <c r="D37"/>
  <c r="F37" s="1"/>
  <c r="C37"/>
  <c r="E37" s="1"/>
  <c r="D36"/>
  <c r="F36" s="1"/>
  <c r="C36"/>
  <c r="E36" s="1"/>
  <c r="D35"/>
  <c r="F35" s="1"/>
  <c r="C35"/>
  <c r="E35" s="1"/>
  <c r="D34"/>
  <c r="F34" s="1"/>
  <c r="C34"/>
  <c r="E34" s="1"/>
  <c r="D33"/>
  <c r="F33" s="1"/>
  <c r="C33"/>
  <c r="E33" s="1"/>
  <c r="D32"/>
  <c r="F32" s="1"/>
  <c r="C32"/>
  <c r="E32" s="1"/>
  <c r="D31"/>
  <c r="F31" s="1"/>
  <c r="C31"/>
  <c r="E31" s="1"/>
  <c r="D30"/>
  <c r="F30" s="1"/>
  <c r="C30"/>
  <c r="E30" s="1"/>
  <c r="D29"/>
  <c r="F29" s="1"/>
  <c r="C29"/>
  <c r="E29" s="1"/>
  <c r="D28"/>
  <c r="F28" s="1"/>
  <c r="C28"/>
  <c r="E28" s="1"/>
  <c r="D27"/>
  <c r="F27" s="1"/>
  <c r="C27"/>
  <c r="E27" s="1"/>
  <c r="D26"/>
  <c r="F26" s="1"/>
  <c r="C26"/>
  <c r="E26" s="1"/>
  <c r="D25"/>
  <c r="F25" s="1"/>
  <c r="C25"/>
  <c r="E25" s="1"/>
  <c r="D24"/>
  <c r="F24" s="1"/>
  <c r="C24"/>
  <c r="E24" s="1"/>
  <c r="D23"/>
  <c r="F23" s="1"/>
  <c r="C23"/>
  <c r="E23" s="1"/>
  <c r="D22"/>
  <c r="F22" s="1"/>
  <c r="C22"/>
  <c r="E22" s="1"/>
  <c r="D21"/>
  <c r="F21" s="1"/>
  <c r="C21"/>
  <c r="E21" s="1"/>
  <c r="D20"/>
  <c r="F20" s="1"/>
  <c r="C20"/>
  <c r="E20" s="1"/>
  <c r="D19"/>
  <c r="F19" s="1"/>
  <c r="C19"/>
  <c r="E19" s="1"/>
  <c r="D18"/>
  <c r="F18" s="1"/>
  <c r="C18"/>
  <c r="E18" s="1"/>
  <c r="D17"/>
  <c r="F17" s="1"/>
  <c r="C17"/>
  <c r="E17" s="1"/>
  <c r="D16"/>
  <c r="F16" s="1"/>
  <c r="C16"/>
  <c r="E16" s="1"/>
  <c r="D15"/>
  <c r="F15" s="1"/>
  <c r="C15"/>
  <c r="E15" s="1"/>
  <c r="D14"/>
  <c r="F14" s="1"/>
  <c r="C14"/>
  <c r="E14" s="1"/>
  <c r="D13"/>
  <c r="F13" s="1"/>
  <c r="C13"/>
  <c r="E13" s="1"/>
  <c r="D12"/>
  <c r="F12" s="1"/>
  <c r="C12"/>
  <c r="E12" s="1"/>
  <c r="D11"/>
  <c r="F11" s="1"/>
  <c r="C11"/>
  <c r="E11" s="1"/>
  <c r="D10"/>
  <c r="F10" s="1"/>
  <c r="C10"/>
  <c r="E10" s="1"/>
  <c r="D9"/>
  <c r="F9" s="1"/>
  <c r="C9"/>
  <c r="E9" s="1"/>
  <c r="D8"/>
  <c r="F8" s="1"/>
  <c r="C8"/>
  <c r="E8" s="1"/>
  <c r="D7"/>
  <c r="F7" s="1"/>
  <c r="C7"/>
  <c r="E7" s="1"/>
  <c r="D6"/>
  <c r="F6" s="1"/>
  <c r="C6"/>
  <c r="E6" s="1"/>
  <c r="D5"/>
  <c r="F5" s="1"/>
  <c r="C5"/>
  <c r="E5" s="1"/>
  <c r="D4"/>
  <c r="F4" s="1"/>
  <c r="C4"/>
  <c r="E4" s="1"/>
  <c r="D3"/>
  <c r="F3" s="1"/>
  <c r="C3"/>
  <c r="E3" s="1"/>
  <c r="D2"/>
  <c r="F2" s="1"/>
  <c r="C2"/>
  <c r="E2" s="1"/>
  <c r="C3" i="2"/>
  <c r="B18" i="3"/>
  <c r="B17"/>
  <c r="K3" i="2"/>
  <c r="K4"/>
  <c r="K5"/>
  <c r="K6"/>
  <c r="K7"/>
  <c r="K8"/>
  <c r="K9"/>
  <c r="K10"/>
  <c r="K11"/>
  <c r="K12"/>
  <c r="K13"/>
  <c r="K14"/>
  <c r="K15"/>
  <c r="K16"/>
  <c r="K17"/>
  <c r="E2" i="3"/>
  <c r="K24" i="2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20"/>
  <c r="K21"/>
  <c r="K22"/>
  <c r="K23"/>
  <c r="K19"/>
  <c r="K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18"/>
  <c r="G4"/>
  <c r="G5"/>
  <c r="G6"/>
  <c r="G7"/>
  <c r="G8"/>
  <c r="G9"/>
  <c r="G10"/>
  <c r="G11"/>
  <c r="G12"/>
  <c r="G13"/>
  <c r="G14"/>
  <c r="G15"/>
  <c r="G16"/>
  <c r="G17"/>
  <c r="G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F69" s="1"/>
  <c r="E69"/>
  <c r="C70"/>
  <c r="D70"/>
  <c r="F70" s="1"/>
  <c r="E70"/>
  <c r="C71"/>
  <c r="D71"/>
  <c r="F71" s="1"/>
  <c r="E71"/>
  <c r="C72"/>
  <c r="D72"/>
  <c r="E72"/>
  <c r="F72"/>
  <c r="C73"/>
  <c r="D73"/>
  <c r="F73" s="1"/>
  <c r="E73"/>
  <c r="C74"/>
  <c r="D74"/>
  <c r="E74"/>
  <c r="F74"/>
  <c r="C75"/>
  <c r="D75"/>
  <c r="E75"/>
  <c r="F75"/>
  <c r="F3"/>
  <c r="E3"/>
  <c r="D3"/>
  <c r="G2" i="7" l="1"/>
  <c r="K2" s="1"/>
  <c r="G3"/>
  <c r="K3" s="1"/>
  <c r="G4"/>
  <c r="K4" s="1"/>
  <c r="G5"/>
  <c r="K5" s="1"/>
  <c r="G6"/>
  <c r="K6" s="1"/>
  <c r="G7"/>
  <c r="K7" s="1"/>
  <c r="G8"/>
  <c r="K8" s="1"/>
  <c r="G9"/>
  <c r="K9" s="1"/>
  <c r="G10"/>
  <c r="K10" s="1"/>
  <c r="G11"/>
  <c r="K11" s="1"/>
  <c r="G12"/>
  <c r="K12" s="1"/>
  <c r="G13"/>
  <c r="K13" s="1"/>
  <c r="G14"/>
  <c r="K14" s="1"/>
  <c r="G15"/>
  <c r="K15" s="1"/>
  <c r="G16"/>
  <c r="K16" s="1"/>
  <c r="G17"/>
  <c r="K17" s="1"/>
  <c r="G18"/>
  <c r="K18" s="1"/>
  <c r="G19"/>
  <c r="K19" s="1"/>
  <c r="G20"/>
  <c r="K20" s="1"/>
  <c r="G21"/>
  <c r="K21" s="1"/>
  <c r="G22"/>
  <c r="K22" s="1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</calcChain>
</file>

<file path=xl/sharedStrings.xml><?xml version="1.0" encoding="utf-8"?>
<sst xmlns="http://schemas.openxmlformats.org/spreadsheetml/2006/main" count="954" uniqueCount="244">
  <si>
    <t>case "03-20":cnym=cnym+"&amp;nbsp;"+"春分";break;</t>
  </si>
  <si>
    <t>case "04-04":cnym=cnym+"&amp;nbsp;"+"清明";break;</t>
  </si>
  <si>
    <t>case "06-05":cnym=cnym+"&amp;nbsp;"+"芒种";break;</t>
  </si>
  <si>
    <t>case "06-21":cnym=cnym+"&amp;nbsp;"+"夏至";break;</t>
  </si>
  <si>
    <t>case "07-07":cnym=cnym+"&amp;nbsp;"+"小暑";break;</t>
  </si>
  <si>
    <t>case "07-22":cnym=cnym+"&amp;nbsp;"+"大暑";break;</t>
  </si>
  <si>
    <t>case "08-07":cnym=cnym+"&amp;nbsp;"+"立秋";break;</t>
  </si>
  <si>
    <t>case "08-23":cnym=cnym+"&amp;nbsp;"+"处暑";break;</t>
  </si>
  <si>
    <t>case "09-07":cnym=cnym+"&amp;nbsp;"+"白露";break;</t>
  </si>
  <si>
    <t>case "10-08":cnym=cnym+"&amp;nbsp;"+"寒露";break;</t>
  </si>
  <si>
    <t>case "10-23":cnym=cnym+"&amp;nbsp;"+"霜降";break;</t>
  </si>
  <si>
    <t>case "11-07":cnym=cnym+"&amp;nbsp;"+"立冬";break;</t>
  </si>
  <si>
    <t>case "11-22":cnym=cnym+"&amp;nbsp;"+"小雪";break;</t>
  </si>
  <si>
    <t>case "12-07":cnym=cnym+"&amp;nbsp;"+"大雪";break;</t>
  </si>
  <si>
    <t>case "01-20":cnym=cnym+"&amp;nbsp;"+"大寒";break;</t>
  </si>
  <si>
    <t>农历 正月(小)初七</t>
  </si>
  <si>
    <t>农历 正月(小)廿二</t>
  </si>
  <si>
    <t>农历 二月(大)初八</t>
  </si>
  <si>
    <t>农历 二月(大)廿三</t>
  </si>
  <si>
    <t>农历 三月(小)初八</t>
  </si>
  <si>
    <t>农历 三月(小)廿四</t>
  </si>
  <si>
    <t>农历 四月(大)初十</t>
  </si>
  <si>
    <t>农历 四月(大)廿六</t>
  </si>
  <si>
    <t>农历 五月(小)十一</t>
  </si>
  <si>
    <t>农历 五月(小)廿七</t>
  </si>
  <si>
    <t>农历 六月(小)十四</t>
  </si>
  <si>
    <t>农历 六月(小)廿九</t>
  </si>
  <si>
    <t>农历 六月(小)十六</t>
  </si>
  <si>
    <t>农历 七月(大)初三</t>
  </si>
  <si>
    <t>农历 七月(大)十八</t>
  </si>
  <si>
    <t>农历 八月(小)初四</t>
  </si>
  <si>
    <t>农历 八月(小)十九</t>
  </si>
  <si>
    <t>农历 九月(大)初五</t>
  </si>
  <si>
    <t>农历 九月(大)二十</t>
  </si>
  <si>
    <t>农历 十月(大)初五</t>
  </si>
  <si>
    <t>农历 十月(大)二十</t>
  </si>
  <si>
    <t>农历 十一月(大)初五</t>
  </si>
  <si>
    <t>农历 十二月(大)初八</t>
  </si>
  <si>
    <t>农历 十二月(大)廿三</t>
  </si>
  <si>
    <t>2月3日 23:34:01</t>
  </si>
  <si>
    <t>2月18日 19:31:16</t>
  </si>
  <si>
    <t>3月5日 17:32:40</t>
  </si>
  <si>
    <t>3月20日 18:28:35</t>
  </si>
  <si>
    <t>4月4日 22:17:16</t>
  </si>
  <si>
    <t>4月20日 05:26:58</t>
  </si>
  <si>
    <t>5月5日 15:30:59</t>
  </si>
  <si>
    <t>5月21日 04:30:53</t>
  </si>
  <si>
    <t>6月5日 19:36:33</t>
  </si>
  <si>
    <t>6月21日 12:24:06</t>
  </si>
  <si>
    <t>7月7日 05:50:38</t>
  </si>
  <si>
    <t>7月22日 23:15:18</t>
  </si>
  <si>
    <t>8月7日 15:39:58</t>
  </si>
  <si>
    <t>8月23日 06:20:09</t>
  </si>
  <si>
    <t>9月7日 18:38:34</t>
  </si>
  <si>
    <t>9月23日 04:01:44</t>
  </si>
  <si>
    <t>10月8日 10:22:05</t>
  </si>
  <si>
    <t>10月23日 13:26:36</t>
  </si>
  <si>
    <t>11月7日 13:37:45</t>
  </si>
  <si>
    <t>11月22日 11:04:34</t>
  </si>
  <si>
    <t>12月7日 06:32:35</t>
  </si>
  <si>
    <t>12月22日 00:27:53</t>
  </si>
  <si>
    <t>1月5日 11:55:42</t>
  </si>
  <si>
    <t>1月20日 05:23:33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</si>
  <si>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</si>
  <si>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</si>
  <si>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</si>
  <si>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</si>
  <si>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</si>
  <si>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</si>
  <si>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</si>
  <si>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</si>
  <si>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</si>
  <si>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</si>
  <si>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</si>
  <si>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</si>
  <si>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</si>
  <si>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</si>
  <si>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</si>
  <si>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</si>
  <si>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</si>
  <si>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</si>
  <si>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</si>
  <si>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</si>
  <si>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</si>
  <si>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</si>
  <si>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小寒</t>
  </si>
  <si>
    <t>大寒</t>
  </si>
  <si>
    <t>农历</t>
  </si>
  <si>
    <t>case "</t>
    <phoneticPr fontId="1" type="noConversion"/>
  </si>
  <si>
    <t>":cnym=cnym+"&amp;nbsp;"+"</t>
    <phoneticPr fontId="1" type="noConversion"/>
  </si>
  <si>
    <t>";break;</t>
    <phoneticPr fontId="1" type="noConversion"/>
  </si>
  <si>
    <t>02</t>
  </si>
  <si>
    <t>03</t>
  </si>
  <si>
    <t>02-03</t>
  </si>
  <si>
    <t>case "02-03":cnym=cnym+"&amp;nbsp;"+"立春";break;</t>
  </si>
  <si>
    <t>02-18</t>
  </si>
  <si>
    <t>case "02-18":cnym=cnym+"&amp;nbsp;"+"雨水";break;</t>
  </si>
  <si>
    <t>05</t>
  </si>
  <si>
    <t>03-05</t>
  </si>
  <si>
    <t>case "03-05":cnym=cnym+"&amp;nbsp;"+"惊蛰";break;</t>
  </si>
  <si>
    <t>03-20</t>
  </si>
  <si>
    <t>04</t>
  </si>
  <si>
    <t>04-04</t>
  </si>
  <si>
    <t>04-20</t>
  </si>
  <si>
    <t>case "04-20":cnym=cnym+"&amp;nbsp;"+"谷雨";break;</t>
  </si>
  <si>
    <t>05-05</t>
  </si>
  <si>
    <t>case "05-05":cnym=cnym+"&amp;nbsp;"+"立夏";break;</t>
  </si>
  <si>
    <t>05-21</t>
  </si>
  <si>
    <t>case "05-21":cnym=cnym+"&amp;nbsp;"+"小满";break;</t>
  </si>
  <si>
    <t>06</t>
  </si>
  <si>
    <t>06-05</t>
  </si>
  <si>
    <t>06-21</t>
  </si>
  <si>
    <t>07</t>
  </si>
  <si>
    <t>07-07</t>
  </si>
  <si>
    <t>07-22</t>
  </si>
  <si>
    <t>08</t>
  </si>
  <si>
    <t>08-07</t>
  </si>
  <si>
    <t>08-23</t>
  </si>
  <si>
    <t>09</t>
  </si>
  <si>
    <t>09-07</t>
  </si>
  <si>
    <t>09-23</t>
  </si>
  <si>
    <t>case "09-23":cnym=cnym+"&amp;nbsp;"+"秋分";break;</t>
  </si>
  <si>
    <t>10-08</t>
  </si>
  <si>
    <t>10-23</t>
  </si>
  <si>
    <t>11-07</t>
  </si>
  <si>
    <t>11-22</t>
  </si>
  <si>
    <t>12-07</t>
  </si>
  <si>
    <t>12-22</t>
  </si>
  <si>
    <t>case "12-22":cnym=cnym+"&amp;nbsp;"+"冬至";break;</t>
  </si>
  <si>
    <t>01</t>
  </si>
  <si>
    <t>01-05</t>
  </si>
  <si>
    <t>case "01-05":cnym=cnym+"&amp;nbsp;"+"小寒";break;</t>
  </si>
  <si>
    <t>01-20</t>
  </si>
  <si>
    <r>
      <t>2017/1/28</t>
    </r>
    <r>
      <rPr>
        <sz val="8"/>
        <color rgb="FF333333"/>
        <rFont val="宋体"/>
        <family val="3"/>
        <charset val="134"/>
      </rPr>
      <t>开始</t>
    </r>
    <r>
      <rPr>
        <sz val="8"/>
        <color rgb="FF333333"/>
        <rFont val="Arial"/>
        <family val="2"/>
      </rPr>
      <t>,</t>
    </r>
    <r>
      <rPr>
        <sz val="8"/>
        <color rgb="FF333333"/>
        <rFont val="宋体"/>
        <family val="3"/>
        <charset val="134"/>
      </rPr>
      <t>至</t>
    </r>
    <r>
      <rPr>
        <sz val="8"/>
        <color rgb="FF333333"/>
        <rFont val="Arial"/>
        <family val="2"/>
      </rPr>
      <t>2018</t>
    </r>
    <r>
      <rPr>
        <sz val="8"/>
        <color rgb="FF333333"/>
        <rFont val="宋体"/>
        <family val="3"/>
        <charset val="134"/>
      </rPr>
      <t>年</t>
    </r>
    <r>
      <rPr>
        <sz val="8"/>
        <color rgb="FF333333"/>
        <rFont val="Arial"/>
        <family val="2"/>
      </rPr>
      <t>2</t>
    </r>
    <r>
      <rPr>
        <sz val="8"/>
        <color rgb="FF333333"/>
        <rFont val="宋体"/>
        <family val="3"/>
        <charset val="134"/>
      </rPr>
      <t>月</t>
    </r>
    <r>
      <rPr>
        <sz val="8"/>
        <color rgb="FF333333"/>
        <rFont val="Arial"/>
        <family val="2"/>
      </rPr>
      <t>15</t>
    </r>
    <r>
      <rPr>
        <sz val="8"/>
        <color rgb="FF333333"/>
        <rFont val="宋体"/>
        <family val="3"/>
        <charset val="134"/>
      </rPr>
      <t>日结束</t>
    </r>
    <r>
      <rPr>
        <sz val="8"/>
        <color rgb="FF333333"/>
        <rFont val="Arial"/>
        <family val="2"/>
      </rPr>
      <t>,</t>
    </r>
    <r>
      <rPr>
        <sz val="8"/>
        <color rgb="FF333333"/>
        <rFont val="宋体"/>
        <family val="3"/>
        <charset val="134"/>
      </rPr>
      <t>共计</t>
    </r>
    <r>
      <rPr>
        <sz val="8"/>
        <color rgb="FF333333"/>
        <rFont val="Arial"/>
        <family val="2"/>
      </rPr>
      <t>384</t>
    </r>
    <r>
      <rPr>
        <sz val="8"/>
        <color rgb="FF333333"/>
        <rFont val="宋体"/>
        <family val="3"/>
        <charset val="134"/>
      </rPr>
      <t>天</t>
    </r>
    <phoneticPr fontId="1" type="noConversion"/>
  </si>
  <si>
    <t>万年历</t>
    <phoneticPr fontId="1" type="noConversion"/>
  </si>
  <si>
    <t>查询万年历,统计那几个月是小月,更改到下面;</t>
    <phoneticPr fontId="1" type="noConversion"/>
  </si>
  <si>
    <t>24节气表2</t>
    <phoneticPr fontId="1" type="noConversion"/>
  </si>
  <si>
    <t>2017年节气(百科)</t>
    <phoneticPr fontId="1" type="noConversion"/>
  </si>
  <si>
    <t>节气</t>
    <phoneticPr fontId="1" type="noConversion"/>
  </si>
  <si>
    <t>公历日期</t>
    <phoneticPr fontId="1" type="noConversion"/>
  </si>
  <si>
    <t>月</t>
    <phoneticPr fontId="1" type="noConversion"/>
  </si>
  <si>
    <t>日</t>
    <phoneticPr fontId="1" type="noConversion"/>
  </si>
  <si>
    <t>月-日</t>
    <phoneticPr fontId="1" type="noConversion"/>
  </si>
  <si>
    <t>JS代码</t>
    <phoneticPr fontId="1" type="noConversion"/>
  </si>
  <si>
    <t>天数</t>
    <phoneticPr fontId="1" type="noConversion"/>
  </si>
  <si>
    <t>总天数:</t>
    <phoneticPr fontId="1" type="noConversion"/>
  </si>
  <si>
    <t>JS代码:</t>
    <phoneticPr fontId="1" type="noConversion"/>
  </si>
  <si>
    <t>月份</t>
    <phoneticPr fontId="1" type="noConversion"/>
  </si>
  <si>
    <t>2018年立春时间</t>
  </si>
  <si>
    <t>2018年2月4日 05:28:25</t>
  </si>
  <si>
    <t>农历 十二月(大)十九</t>
  </si>
  <si>
    <t>2018年雨水时间</t>
  </si>
  <si>
    <t>2018年2月19日 01:17:57</t>
  </si>
  <si>
    <t>农历 正月(小)初四</t>
  </si>
  <si>
    <t>2018年惊蛰时间</t>
  </si>
  <si>
    <t>2018年3月5日 23:28:06</t>
  </si>
  <si>
    <t>农历 正月(小)十八</t>
  </si>
  <si>
    <t>2018年春分时间</t>
  </si>
  <si>
    <t>2018年3月21日 00:15:24</t>
  </si>
  <si>
    <t>农历 二月(大)初五</t>
  </si>
  <si>
    <t>2018年清明时间</t>
  </si>
  <si>
    <t>2018年4月5日 04:12:43</t>
  </si>
  <si>
    <t>农历 二月(大)二十</t>
  </si>
  <si>
    <t>2018年谷雨时间</t>
  </si>
  <si>
    <t>2018年4月20日 11:12:29</t>
  </si>
  <si>
    <t>农历 三月(小)初五</t>
  </si>
  <si>
    <t>2018年立夏时间</t>
  </si>
  <si>
    <t>2018年5月5日 21:25:18</t>
  </si>
  <si>
    <t>农历 三月(小)二十</t>
  </si>
  <si>
    <t>2018年小满时间</t>
  </si>
  <si>
    <t>2018年5月21日 10:14:33</t>
  </si>
  <si>
    <t>农历 四月(大)初七</t>
  </si>
  <si>
    <t>2018年芒种时间</t>
  </si>
  <si>
    <t>2018年6月6日 01:29:04</t>
  </si>
  <si>
    <t>农历 四月(大)廿三</t>
  </si>
  <si>
    <t>2018年夏至时间</t>
  </si>
  <si>
    <t>2018年6月21日 18:07:12</t>
  </si>
  <si>
    <t>农历 五月(小)初八</t>
  </si>
  <si>
    <t>2018年小暑时间</t>
  </si>
  <si>
    <t>2018年7月7日 11:41:47</t>
  </si>
  <si>
    <t>农历 五月(小)廿四</t>
  </si>
  <si>
    <t>2018年大暑时间</t>
  </si>
  <si>
    <t>2018年7月23日 05:00:16</t>
  </si>
  <si>
    <t>农历 六月(小)十一</t>
  </si>
  <si>
    <t>2018年立秋时间</t>
  </si>
  <si>
    <t>2018年8月7日 21:30:34</t>
  </si>
  <si>
    <t>农历 六月(小)廿六</t>
  </si>
  <si>
    <t>2018年处暑时间</t>
  </si>
  <si>
    <t>2018年8月23日 12:08:30</t>
  </si>
  <si>
    <t>农历 七月(大)十三</t>
  </si>
  <si>
    <t>2018年白露时间</t>
  </si>
  <si>
    <t>2018年9月8日 00:29:37</t>
  </si>
  <si>
    <t>农历 七月(大)廿九</t>
  </si>
  <si>
    <t>2018年秋分时间</t>
  </si>
  <si>
    <t>2018年9月23日 09:54:01</t>
  </si>
  <si>
    <t>农历 八月(小)十四</t>
  </si>
  <si>
    <t>2018年寒露时间</t>
  </si>
  <si>
    <t>2018年10月8日 16:14:37</t>
  </si>
  <si>
    <t>农历 八月(小)廿九</t>
  </si>
  <si>
    <t>2018年霜降时间</t>
  </si>
  <si>
    <t>2018年10月23日 19:22:18</t>
  </si>
  <si>
    <t>农历 九月(大)十五</t>
  </si>
  <si>
    <t>2018年立冬时间</t>
  </si>
  <si>
    <t>2018年11月7日 19:31:39</t>
  </si>
  <si>
    <t>农历 九月(大)三十</t>
  </si>
  <si>
    <t>2018年小雪时间</t>
  </si>
  <si>
    <t>2018年11月22日 17:01:24</t>
  </si>
  <si>
    <t>农历 十月(小)十五</t>
  </si>
  <si>
    <t>2018年大雪时间</t>
  </si>
  <si>
    <t>2018年12月7日 12:25:48</t>
  </si>
  <si>
    <t>农历 十一月(大)初一</t>
  </si>
  <si>
    <t>2018年冬至时间</t>
  </si>
  <si>
    <t>2018年12月22日 06:22:38</t>
  </si>
  <si>
    <t>农历 十一月(大)十六</t>
  </si>
  <si>
    <t>2018年小寒时间</t>
  </si>
  <si>
    <t>2018年1月5日 17:48:41</t>
  </si>
  <si>
    <t>农历 十一月(大)十九</t>
  </si>
  <si>
    <t>2018年大寒时间</t>
  </si>
  <si>
    <t>2018年1月20日 11:08:58</t>
  </si>
  <si>
    <t>农历 十二月(大)初四</t>
  </si>
  <si>
    <t>2月4日 05:28:25</t>
  </si>
  <si>
    <t>2月19日 01:17:57</t>
  </si>
  <si>
    <t>3月5日 23:28:06</t>
  </si>
  <si>
    <t>3月21日 00:15:24</t>
  </si>
  <si>
    <t>4月5日 04:12:43</t>
  </si>
  <si>
    <t>4月20日 11:12:29</t>
  </si>
  <si>
    <t>5月5日 21:25:18</t>
  </si>
  <si>
    <t>5月21日 10:14:33</t>
  </si>
  <si>
    <t>6月6日 01:29:04</t>
  </si>
  <si>
    <t>6月21日 18:07:12</t>
  </si>
  <si>
    <t>7月7日 11:41:47</t>
  </si>
  <si>
    <t>7月23日 05:00:16</t>
  </si>
  <si>
    <t>8月7日 21:30:34</t>
  </si>
  <si>
    <t>8月23日 12:08:30</t>
  </si>
  <si>
    <t>9月8日 00:29:37</t>
  </si>
  <si>
    <t>9月23日 09:54:01</t>
  </si>
  <si>
    <t>10月8日 16:14:37</t>
  </si>
  <si>
    <t>10月23日 19:22:18</t>
  </si>
  <si>
    <t>11月7日 19:31:39</t>
  </si>
  <si>
    <t>11月22日 17:01:24</t>
  </si>
  <si>
    <t>12月7日 12:25:48</t>
  </si>
  <si>
    <t>12月22日 06:22:38</t>
  </si>
  <si>
    <t>1月5日 17:48:41</t>
  </si>
  <si>
    <t>1月20日 11:08:58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</si>
</sst>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7"/>
      <color rgb="FF333333"/>
      <name val="Tahoma"/>
      <family val="2"/>
    </font>
    <font>
      <u/>
      <sz val="11"/>
      <color theme="10"/>
      <name val="宋体"/>
      <family val="3"/>
      <charset val="134"/>
    </font>
    <font>
      <sz val="8"/>
      <color rgb="FF333333"/>
      <name val="Arial"/>
      <family val="2"/>
    </font>
    <font>
      <sz val="8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3" fillId="0" borderId="0" xfId="1" applyAlignment="1" applyProtection="1">
      <alignment vertical="center"/>
    </xf>
    <xf numFmtId="58" fontId="0" fillId="0" borderId="0" xfId="0" applyNumberFormat="1">
      <alignment vertical="center"/>
    </xf>
    <xf numFmtId="58" fontId="3" fillId="0" borderId="0" xfId="1" applyNumberFormat="1" applyAlignment="1" applyProtection="1">
      <alignment vertical="center"/>
    </xf>
    <xf numFmtId="0" fontId="4" fillId="0" borderId="0" xfId="0" applyFont="1">
      <alignment vertical="center"/>
    </xf>
    <xf numFmtId="3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58" fontId="3" fillId="0" borderId="0" xfId="1" applyNumberFormat="1" applyAlignment="1" applyProtection="1">
      <alignment vertical="center" shrinkToFit="1"/>
    </xf>
    <xf numFmtId="0" fontId="3" fillId="0" borderId="0" xfId="1" applyAlignment="1" applyProtection="1">
      <alignment vertical="center" shrinkToFit="1"/>
    </xf>
    <xf numFmtId="0" fontId="2" fillId="0" borderId="0" xfId="0" applyFont="1" applyAlignment="1">
      <alignment vertical="center" shrinkToFit="1"/>
    </xf>
    <xf numFmtId="58" fontId="0" fillId="0" borderId="0" xfId="0" applyNumberForma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jieqi.911cha.com/jieqi7.html" TargetMode="External"/><Relationship Id="rId18" Type="http://schemas.openxmlformats.org/officeDocument/2006/relationships/hyperlink" Target="http://jieqi.911cha.com/jieqi10.html" TargetMode="External"/><Relationship Id="rId26" Type="http://schemas.openxmlformats.org/officeDocument/2006/relationships/hyperlink" Target="http://jieqi.911cha.com/jieqi14.html" TargetMode="External"/><Relationship Id="rId39" Type="http://schemas.openxmlformats.org/officeDocument/2006/relationships/hyperlink" Target="http://jieqi.911cha.com/jieqi20.html" TargetMode="External"/><Relationship Id="rId3" Type="http://schemas.openxmlformats.org/officeDocument/2006/relationships/hyperlink" Target="http://jieqi.911cha.com/jieqi2.html" TargetMode="External"/><Relationship Id="rId21" Type="http://schemas.openxmlformats.org/officeDocument/2006/relationships/hyperlink" Target="http://jieqi.911cha.com/jieqi11.html" TargetMode="External"/><Relationship Id="rId34" Type="http://schemas.openxmlformats.org/officeDocument/2006/relationships/hyperlink" Target="http://jieqi.911cha.com/jieqi18.html" TargetMode="External"/><Relationship Id="rId42" Type="http://schemas.openxmlformats.org/officeDocument/2006/relationships/hyperlink" Target="http://jieqi.911cha.com/jieqi22.html" TargetMode="External"/><Relationship Id="rId47" Type="http://schemas.openxmlformats.org/officeDocument/2006/relationships/hyperlink" Target="http://jieqi.911cha.com/jieqi24.html" TargetMode="External"/><Relationship Id="rId50" Type="http://schemas.openxmlformats.org/officeDocument/2006/relationships/hyperlink" Target="http://24jieqi.hdjr.org/" TargetMode="External"/><Relationship Id="rId7" Type="http://schemas.openxmlformats.org/officeDocument/2006/relationships/hyperlink" Target="http://jieqi.911cha.com/jieqi4.html" TargetMode="External"/><Relationship Id="rId12" Type="http://schemas.openxmlformats.org/officeDocument/2006/relationships/hyperlink" Target="http://jieqi.911cha.com/jieqi7.html" TargetMode="External"/><Relationship Id="rId17" Type="http://schemas.openxmlformats.org/officeDocument/2006/relationships/hyperlink" Target="http://jieqi.911cha.com/jieqi9.html" TargetMode="External"/><Relationship Id="rId25" Type="http://schemas.openxmlformats.org/officeDocument/2006/relationships/hyperlink" Target="http://jieqi.911cha.com/jieqi13.html" TargetMode="External"/><Relationship Id="rId33" Type="http://schemas.openxmlformats.org/officeDocument/2006/relationships/hyperlink" Target="http://jieqi.911cha.com/jieqi17.html" TargetMode="External"/><Relationship Id="rId38" Type="http://schemas.openxmlformats.org/officeDocument/2006/relationships/hyperlink" Target="http://jieqi.911cha.com/jieqi20.html" TargetMode="External"/><Relationship Id="rId46" Type="http://schemas.openxmlformats.org/officeDocument/2006/relationships/hyperlink" Target="http://jieqi.911cha.com/jieqi24.html" TargetMode="External"/><Relationship Id="rId2" Type="http://schemas.openxmlformats.org/officeDocument/2006/relationships/hyperlink" Target="http://jieqi.911cha.com/jieqi2.html" TargetMode="External"/><Relationship Id="rId16" Type="http://schemas.openxmlformats.org/officeDocument/2006/relationships/hyperlink" Target="http://jieqi.911cha.com/jieqi9.html" TargetMode="External"/><Relationship Id="rId20" Type="http://schemas.openxmlformats.org/officeDocument/2006/relationships/hyperlink" Target="http://jieqi.911cha.com/jieqi11.html" TargetMode="External"/><Relationship Id="rId29" Type="http://schemas.openxmlformats.org/officeDocument/2006/relationships/hyperlink" Target="http://jieqi.911cha.com/jieqi15.html" TargetMode="External"/><Relationship Id="rId41" Type="http://schemas.openxmlformats.org/officeDocument/2006/relationships/hyperlink" Target="http://jieqi.911cha.com/jieqi21.html" TargetMode="External"/><Relationship Id="rId1" Type="http://schemas.openxmlformats.org/officeDocument/2006/relationships/hyperlink" Target="http://jieqi.911cha.com/jieqi1.html" TargetMode="External"/><Relationship Id="rId6" Type="http://schemas.openxmlformats.org/officeDocument/2006/relationships/hyperlink" Target="http://jieqi.911cha.com/jieqi4.html" TargetMode="External"/><Relationship Id="rId11" Type="http://schemas.openxmlformats.org/officeDocument/2006/relationships/hyperlink" Target="http://jieqi.911cha.com/jieqi6.html" TargetMode="External"/><Relationship Id="rId24" Type="http://schemas.openxmlformats.org/officeDocument/2006/relationships/hyperlink" Target="http://jieqi.911cha.com/jieqi13.html" TargetMode="External"/><Relationship Id="rId32" Type="http://schemas.openxmlformats.org/officeDocument/2006/relationships/hyperlink" Target="http://jieqi.911cha.com/jieqi17.html" TargetMode="External"/><Relationship Id="rId37" Type="http://schemas.openxmlformats.org/officeDocument/2006/relationships/hyperlink" Target="http://jieqi.911cha.com/jieqi19.html" TargetMode="External"/><Relationship Id="rId40" Type="http://schemas.openxmlformats.org/officeDocument/2006/relationships/hyperlink" Target="http://jieqi.911cha.com/jieqi21.html" TargetMode="External"/><Relationship Id="rId45" Type="http://schemas.openxmlformats.org/officeDocument/2006/relationships/hyperlink" Target="http://jieqi.911cha.com/jieqi23.html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jieqi.911cha.com/jieqi3.html" TargetMode="External"/><Relationship Id="rId15" Type="http://schemas.openxmlformats.org/officeDocument/2006/relationships/hyperlink" Target="http://jieqi.911cha.com/jieqi8.html" TargetMode="External"/><Relationship Id="rId23" Type="http://schemas.openxmlformats.org/officeDocument/2006/relationships/hyperlink" Target="http://jieqi.911cha.com/jieqi12.html" TargetMode="External"/><Relationship Id="rId28" Type="http://schemas.openxmlformats.org/officeDocument/2006/relationships/hyperlink" Target="http://jieqi.911cha.com/jieqi15.html" TargetMode="External"/><Relationship Id="rId36" Type="http://schemas.openxmlformats.org/officeDocument/2006/relationships/hyperlink" Target="http://jieqi.911cha.com/jieqi19.html" TargetMode="External"/><Relationship Id="rId49" Type="http://schemas.openxmlformats.org/officeDocument/2006/relationships/hyperlink" Target="http://jieqi.911cha.com/jieqi1.html" TargetMode="External"/><Relationship Id="rId10" Type="http://schemas.openxmlformats.org/officeDocument/2006/relationships/hyperlink" Target="http://jieqi.911cha.com/jieqi6.html" TargetMode="External"/><Relationship Id="rId19" Type="http://schemas.openxmlformats.org/officeDocument/2006/relationships/hyperlink" Target="http://jieqi.911cha.com/jieqi10.html" TargetMode="External"/><Relationship Id="rId31" Type="http://schemas.openxmlformats.org/officeDocument/2006/relationships/hyperlink" Target="http://jieqi.911cha.com/jieqi16.html" TargetMode="External"/><Relationship Id="rId44" Type="http://schemas.openxmlformats.org/officeDocument/2006/relationships/hyperlink" Target="http://jieqi.911cha.com/jieqi23.html" TargetMode="External"/><Relationship Id="rId52" Type="http://schemas.openxmlformats.org/officeDocument/2006/relationships/hyperlink" Target="http://baike.baidu.com/item/2017%E5%B9%B4" TargetMode="External"/><Relationship Id="rId4" Type="http://schemas.openxmlformats.org/officeDocument/2006/relationships/hyperlink" Target="http://jieqi.911cha.com/jieqi3.html" TargetMode="External"/><Relationship Id="rId9" Type="http://schemas.openxmlformats.org/officeDocument/2006/relationships/hyperlink" Target="http://jieqi.911cha.com/jieqi5.html" TargetMode="External"/><Relationship Id="rId14" Type="http://schemas.openxmlformats.org/officeDocument/2006/relationships/hyperlink" Target="http://jieqi.911cha.com/jieqi8.html" TargetMode="External"/><Relationship Id="rId22" Type="http://schemas.openxmlformats.org/officeDocument/2006/relationships/hyperlink" Target="http://jieqi.911cha.com/jieqi12.html" TargetMode="External"/><Relationship Id="rId27" Type="http://schemas.openxmlformats.org/officeDocument/2006/relationships/hyperlink" Target="http://jieqi.911cha.com/jieqi14.html" TargetMode="External"/><Relationship Id="rId30" Type="http://schemas.openxmlformats.org/officeDocument/2006/relationships/hyperlink" Target="http://jieqi.911cha.com/jieqi16.html" TargetMode="External"/><Relationship Id="rId35" Type="http://schemas.openxmlformats.org/officeDocument/2006/relationships/hyperlink" Target="http://jieqi.911cha.com/jieqi18.html" TargetMode="External"/><Relationship Id="rId43" Type="http://schemas.openxmlformats.org/officeDocument/2006/relationships/hyperlink" Target="http://jieqi.911cha.com/jieqi22.html" TargetMode="External"/><Relationship Id="rId48" Type="http://schemas.openxmlformats.org/officeDocument/2006/relationships/hyperlink" Target="http://jieqi.911cha.com/jieqi24.html" TargetMode="External"/><Relationship Id="rId8" Type="http://schemas.openxmlformats.org/officeDocument/2006/relationships/hyperlink" Target="http://jieqi.911cha.com/jieqi5.html" TargetMode="External"/><Relationship Id="rId51" Type="http://schemas.openxmlformats.org/officeDocument/2006/relationships/hyperlink" Target="http://jieqi.911cha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hao123.com/rili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jieqi.911cha.com/jieqi9.html" TargetMode="External"/><Relationship Id="rId13" Type="http://schemas.openxmlformats.org/officeDocument/2006/relationships/hyperlink" Target="http://jieqi.911cha.com/jieqi14.html" TargetMode="External"/><Relationship Id="rId18" Type="http://schemas.openxmlformats.org/officeDocument/2006/relationships/hyperlink" Target="http://jieqi.911cha.com/jieqi19.html" TargetMode="External"/><Relationship Id="rId3" Type="http://schemas.openxmlformats.org/officeDocument/2006/relationships/hyperlink" Target="http://jieqi.911cha.com/jieqi4.html" TargetMode="External"/><Relationship Id="rId21" Type="http://schemas.openxmlformats.org/officeDocument/2006/relationships/hyperlink" Target="http://jieqi.911cha.com/jieqi22.html" TargetMode="External"/><Relationship Id="rId7" Type="http://schemas.openxmlformats.org/officeDocument/2006/relationships/hyperlink" Target="http://jieqi.911cha.com/jieqi8.html" TargetMode="External"/><Relationship Id="rId12" Type="http://schemas.openxmlformats.org/officeDocument/2006/relationships/hyperlink" Target="http://jieqi.911cha.com/jieqi13.html" TargetMode="External"/><Relationship Id="rId17" Type="http://schemas.openxmlformats.org/officeDocument/2006/relationships/hyperlink" Target="http://jieqi.911cha.com/jieqi18.html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://jieqi.911cha.com/jieqi3.html" TargetMode="External"/><Relationship Id="rId16" Type="http://schemas.openxmlformats.org/officeDocument/2006/relationships/hyperlink" Target="http://jieqi.911cha.com/jieqi17.html" TargetMode="External"/><Relationship Id="rId20" Type="http://schemas.openxmlformats.org/officeDocument/2006/relationships/hyperlink" Target="http://jieqi.911cha.com/jieqi21.html" TargetMode="External"/><Relationship Id="rId1" Type="http://schemas.openxmlformats.org/officeDocument/2006/relationships/hyperlink" Target="http://jieqi.911cha.com/jieqi2.html" TargetMode="External"/><Relationship Id="rId6" Type="http://schemas.openxmlformats.org/officeDocument/2006/relationships/hyperlink" Target="http://jieqi.911cha.com/jieqi7.html" TargetMode="External"/><Relationship Id="rId11" Type="http://schemas.openxmlformats.org/officeDocument/2006/relationships/hyperlink" Target="http://jieqi.911cha.com/jieqi12.html" TargetMode="External"/><Relationship Id="rId24" Type="http://schemas.openxmlformats.org/officeDocument/2006/relationships/hyperlink" Target="http://jieqi.911cha.com/jieqi1.html" TargetMode="External"/><Relationship Id="rId5" Type="http://schemas.openxmlformats.org/officeDocument/2006/relationships/hyperlink" Target="http://jieqi.911cha.com/jieqi6.html" TargetMode="External"/><Relationship Id="rId15" Type="http://schemas.openxmlformats.org/officeDocument/2006/relationships/hyperlink" Target="http://jieqi.911cha.com/jieqi16.html" TargetMode="External"/><Relationship Id="rId23" Type="http://schemas.openxmlformats.org/officeDocument/2006/relationships/hyperlink" Target="http://jieqi.911cha.com/jieqi24.html" TargetMode="External"/><Relationship Id="rId10" Type="http://schemas.openxmlformats.org/officeDocument/2006/relationships/hyperlink" Target="http://jieqi.911cha.com/jieqi11.html" TargetMode="External"/><Relationship Id="rId19" Type="http://schemas.openxmlformats.org/officeDocument/2006/relationships/hyperlink" Target="http://jieqi.911cha.com/jieqi20.html" TargetMode="External"/><Relationship Id="rId4" Type="http://schemas.openxmlformats.org/officeDocument/2006/relationships/hyperlink" Target="http://jieqi.911cha.com/jieqi5.html" TargetMode="External"/><Relationship Id="rId9" Type="http://schemas.openxmlformats.org/officeDocument/2006/relationships/hyperlink" Target="http://jieqi.911cha.com/jieqi10.html" TargetMode="External"/><Relationship Id="rId14" Type="http://schemas.openxmlformats.org/officeDocument/2006/relationships/hyperlink" Target="http://jieqi.911cha.com/jieqi15.html" TargetMode="External"/><Relationship Id="rId22" Type="http://schemas.openxmlformats.org/officeDocument/2006/relationships/hyperlink" Target="http://jieqi.911cha.com/jieqi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workbookViewId="0">
      <pane xSplit="2" ySplit="1" topLeftCell="C17" activePane="bottomRight" state="frozen"/>
      <selection pane="topRight" activeCell="C1" sqref="C1"/>
      <selection pane="bottomLeft" activeCell="A3" sqref="A3"/>
      <selection pane="bottomRight" activeCell="A31" sqref="A31"/>
    </sheetView>
  </sheetViews>
  <sheetFormatPr defaultRowHeight="14.4"/>
  <cols>
    <col min="1" max="1" width="15.33203125" style="7" customWidth="1"/>
    <col min="2" max="2" width="8.5546875" style="7" customWidth="1"/>
    <col min="3" max="6" width="4" style="7" customWidth="1"/>
    <col min="7" max="7" width="8.88671875" style="7"/>
    <col min="8" max="8" width="6.33203125" style="7" customWidth="1"/>
    <col min="9" max="9" width="18.88671875" style="7" customWidth="1"/>
    <col min="10" max="10" width="5.88671875" style="7" customWidth="1"/>
    <col min="11" max="11" width="42" style="7" customWidth="1"/>
    <col min="12" max="16384" width="8.88671875" style="7"/>
  </cols>
  <sheetData>
    <row r="1" spans="1:11">
      <c r="A1" s="9" t="s">
        <v>138</v>
      </c>
      <c r="B1" s="7" t="s">
        <v>139</v>
      </c>
      <c r="C1" s="7" t="s">
        <v>140</v>
      </c>
      <c r="D1" s="7" t="s">
        <v>141</v>
      </c>
      <c r="E1" s="7" t="s">
        <v>140</v>
      </c>
      <c r="F1" s="7" t="s">
        <v>141</v>
      </c>
      <c r="G1" s="7" t="s">
        <v>142</v>
      </c>
      <c r="H1" s="7" t="s">
        <v>88</v>
      </c>
      <c r="I1" s="7" t="s">
        <v>89</v>
      </c>
      <c r="J1" s="7" t="s">
        <v>90</v>
      </c>
      <c r="K1" s="7" t="s">
        <v>143</v>
      </c>
    </row>
    <row r="2" spans="1:11">
      <c r="A2" t="s">
        <v>63</v>
      </c>
      <c r="B2">
        <v>42769</v>
      </c>
      <c r="C2" s="7">
        <f>MONTH(B2)</f>
        <v>2</v>
      </c>
      <c r="D2" s="7">
        <f>DAY(B2)</f>
        <v>3</v>
      </c>
      <c r="E2" s="7" t="str">
        <f>IF(C2&lt;10,"0"&amp;C2,C2)</f>
        <v>02</v>
      </c>
      <c r="F2" s="7" t="str">
        <f>IF(D2&lt;10,"0"&amp;D2,D2)</f>
        <v>03</v>
      </c>
      <c r="G2" s="7" t="str">
        <f>E2&amp;"-"&amp;F2</f>
        <v>02-03</v>
      </c>
      <c r="H2" s="7" t="s">
        <v>88</v>
      </c>
      <c r="I2" s="7" t="s">
        <v>89</v>
      </c>
      <c r="J2" s="7" t="s">
        <v>90</v>
      </c>
      <c r="K2" s="7" t="str">
        <f t="shared" ref="K2:K16" si="0">CONCATENATE(H2,G2,I2,A2,J2)</f>
        <v>case "02-03":cnym=cnym+"&amp;nbsp;"+"立春";break;</v>
      </c>
    </row>
    <row r="3" spans="1:11">
      <c r="A3" t="s">
        <v>220</v>
      </c>
      <c r="B3" s="7" t="s">
        <v>87</v>
      </c>
      <c r="C3" s="7" t="e">
        <f t="shared" ref="C3:C66" si="1">MONTH(B3)</f>
        <v>#VALUE!</v>
      </c>
      <c r="D3" s="7" t="e">
        <f t="shared" ref="D3:D66" si="2">DAY(B3)</f>
        <v>#VALUE!</v>
      </c>
      <c r="E3" s="7" t="e">
        <f t="shared" ref="E3:F66" si="3">IF(C3&lt;10,"0"&amp;C3,C3)</f>
        <v>#VALUE!</v>
      </c>
      <c r="F3" s="7" t="e">
        <f t="shared" si="3"/>
        <v>#VALUE!</v>
      </c>
      <c r="G3" s="7" t="e">
        <f t="shared" ref="G3:G16" si="4">E3&amp;"-"&amp;F3</f>
        <v>#VALUE!</v>
      </c>
      <c r="H3" s="7" t="s">
        <v>88</v>
      </c>
      <c r="I3" s="7" t="s">
        <v>89</v>
      </c>
      <c r="J3" s="7" t="s">
        <v>90</v>
      </c>
      <c r="K3" s="7" t="e">
        <f t="shared" si="0"/>
        <v>#VALUE!</v>
      </c>
    </row>
    <row r="4" spans="1:11">
      <c r="A4" s="14" t="s">
        <v>150</v>
      </c>
      <c r="B4" s="7" t="s">
        <v>64</v>
      </c>
      <c r="C4" s="7" t="e">
        <f t="shared" si="1"/>
        <v>#VALUE!</v>
      </c>
      <c r="D4" s="7" t="e">
        <f t="shared" si="2"/>
        <v>#VALUE!</v>
      </c>
      <c r="E4" s="7" t="e">
        <f t="shared" si="3"/>
        <v>#VALUE!</v>
      </c>
      <c r="F4" s="7" t="e">
        <f t="shared" si="3"/>
        <v>#VALUE!</v>
      </c>
      <c r="G4" s="7" t="e">
        <f t="shared" si="4"/>
        <v>#VALUE!</v>
      </c>
      <c r="H4" s="7" t="s">
        <v>88</v>
      </c>
      <c r="I4" s="7" t="s">
        <v>89</v>
      </c>
      <c r="J4" s="7" t="s">
        <v>90</v>
      </c>
      <c r="K4" s="7" t="e">
        <f t="shared" si="0"/>
        <v>#VALUE!</v>
      </c>
    </row>
    <row r="5" spans="1:11">
      <c r="A5" t="s">
        <v>64</v>
      </c>
      <c r="B5" s="11">
        <v>42784</v>
      </c>
      <c r="C5" s="7">
        <f t="shared" si="1"/>
        <v>2</v>
      </c>
      <c r="D5" s="7">
        <f t="shared" si="2"/>
        <v>18</v>
      </c>
      <c r="E5" s="7" t="str">
        <f t="shared" si="3"/>
        <v>02</v>
      </c>
      <c r="F5" s="7">
        <f t="shared" si="3"/>
        <v>18</v>
      </c>
      <c r="G5" s="7" t="str">
        <f t="shared" si="4"/>
        <v>02-18</v>
      </c>
      <c r="H5" s="7" t="s">
        <v>88</v>
      </c>
      <c r="I5" s="7" t="s">
        <v>89</v>
      </c>
      <c r="J5" s="7" t="s">
        <v>90</v>
      </c>
      <c r="K5" s="7" t="str">
        <f t="shared" si="0"/>
        <v>case "02-18":cnym=cnym+"&amp;nbsp;"+"雨水";break;</v>
      </c>
    </row>
    <row r="6" spans="1:11">
      <c r="A6" t="s">
        <v>221</v>
      </c>
      <c r="B6" s="7" t="s">
        <v>87</v>
      </c>
      <c r="C6" s="7" t="e">
        <f t="shared" si="1"/>
        <v>#VALUE!</v>
      </c>
      <c r="D6" s="7" t="e">
        <f t="shared" si="2"/>
        <v>#VALUE!</v>
      </c>
      <c r="E6" s="7" t="e">
        <f t="shared" si="3"/>
        <v>#VALUE!</v>
      </c>
      <c r="F6" s="7" t="e">
        <f t="shared" si="3"/>
        <v>#VALUE!</v>
      </c>
      <c r="G6" s="7" t="e">
        <f t="shared" si="4"/>
        <v>#VALUE!</v>
      </c>
      <c r="H6" s="7" t="s">
        <v>88</v>
      </c>
      <c r="I6" s="7" t="s">
        <v>89</v>
      </c>
      <c r="J6" s="7" t="s">
        <v>90</v>
      </c>
      <c r="K6" s="7" t="e">
        <f t="shared" si="0"/>
        <v>#VALUE!</v>
      </c>
    </row>
    <row r="7" spans="1:11">
      <c r="A7" s="14" t="s">
        <v>153</v>
      </c>
      <c r="B7" s="7" t="s">
        <v>65</v>
      </c>
      <c r="C7" s="7" t="e">
        <f t="shared" si="1"/>
        <v>#VALUE!</v>
      </c>
      <c r="D7" s="7" t="e">
        <f t="shared" si="2"/>
        <v>#VALUE!</v>
      </c>
      <c r="E7" s="7" t="e">
        <f t="shared" si="3"/>
        <v>#VALUE!</v>
      </c>
      <c r="F7" s="7" t="e">
        <f t="shared" si="3"/>
        <v>#VALUE!</v>
      </c>
      <c r="G7" s="7" t="e">
        <f t="shared" si="4"/>
        <v>#VALUE!</v>
      </c>
      <c r="H7" s="7" t="s">
        <v>88</v>
      </c>
      <c r="I7" s="7" t="s">
        <v>89</v>
      </c>
      <c r="J7" s="7" t="s">
        <v>90</v>
      </c>
      <c r="K7" s="7" t="e">
        <f t="shared" si="0"/>
        <v>#VALUE!</v>
      </c>
    </row>
    <row r="8" spans="1:11">
      <c r="A8" t="s">
        <v>65</v>
      </c>
      <c r="B8" s="11">
        <v>42799</v>
      </c>
      <c r="C8" s="7">
        <f t="shared" si="1"/>
        <v>3</v>
      </c>
      <c r="D8" s="7">
        <f t="shared" si="2"/>
        <v>5</v>
      </c>
      <c r="E8" s="7" t="str">
        <f t="shared" si="3"/>
        <v>03</v>
      </c>
      <c r="F8" s="7" t="str">
        <f t="shared" si="3"/>
        <v>05</v>
      </c>
      <c r="G8" s="7" t="str">
        <f t="shared" si="4"/>
        <v>03-05</v>
      </c>
      <c r="H8" s="7" t="s">
        <v>88</v>
      </c>
      <c r="I8" s="7" t="s">
        <v>89</v>
      </c>
      <c r="J8" s="7" t="s">
        <v>90</v>
      </c>
      <c r="K8" s="7" t="str">
        <f t="shared" si="0"/>
        <v>case "03-05":cnym=cnym+"&amp;nbsp;"+"惊蛰";break;</v>
      </c>
    </row>
    <row r="9" spans="1:11">
      <c r="A9" t="s">
        <v>222</v>
      </c>
      <c r="B9" s="7" t="s">
        <v>87</v>
      </c>
      <c r="C9" s="7" t="e">
        <f t="shared" si="1"/>
        <v>#VALUE!</v>
      </c>
      <c r="D9" s="7" t="e">
        <f t="shared" si="2"/>
        <v>#VALUE!</v>
      </c>
      <c r="E9" s="7" t="e">
        <f t="shared" si="3"/>
        <v>#VALUE!</v>
      </c>
      <c r="F9" s="7" t="e">
        <f t="shared" si="3"/>
        <v>#VALUE!</v>
      </c>
      <c r="G9" s="7" t="e">
        <f t="shared" si="4"/>
        <v>#VALUE!</v>
      </c>
      <c r="H9" s="7" t="s">
        <v>88</v>
      </c>
      <c r="I9" s="7" t="s">
        <v>89</v>
      </c>
      <c r="J9" s="7" t="s">
        <v>90</v>
      </c>
      <c r="K9" s="7" t="e">
        <f t="shared" si="0"/>
        <v>#VALUE!</v>
      </c>
    </row>
    <row r="10" spans="1:11">
      <c r="A10" s="14" t="s">
        <v>156</v>
      </c>
      <c r="B10" s="7" t="s">
        <v>66</v>
      </c>
      <c r="C10" s="7" t="e">
        <f t="shared" si="1"/>
        <v>#VALUE!</v>
      </c>
      <c r="D10" s="7" t="e">
        <f t="shared" si="2"/>
        <v>#VALUE!</v>
      </c>
      <c r="E10" s="7" t="e">
        <f t="shared" si="3"/>
        <v>#VALUE!</v>
      </c>
      <c r="F10" s="7" t="e">
        <f t="shared" si="3"/>
        <v>#VALUE!</v>
      </c>
      <c r="G10" s="7" t="e">
        <f t="shared" si="4"/>
        <v>#VALUE!</v>
      </c>
      <c r="H10" s="7" t="s">
        <v>88</v>
      </c>
      <c r="I10" s="7" t="s">
        <v>89</v>
      </c>
      <c r="J10" s="7" t="s">
        <v>90</v>
      </c>
      <c r="K10" s="7" t="e">
        <f t="shared" si="0"/>
        <v>#VALUE!</v>
      </c>
    </row>
    <row r="11" spans="1:11">
      <c r="A11" t="s">
        <v>66</v>
      </c>
      <c r="B11" s="11">
        <v>42814</v>
      </c>
      <c r="C11" s="7">
        <f t="shared" si="1"/>
        <v>3</v>
      </c>
      <c r="D11" s="7">
        <f t="shared" si="2"/>
        <v>20</v>
      </c>
      <c r="E11" s="7" t="str">
        <f t="shared" si="3"/>
        <v>03</v>
      </c>
      <c r="F11" s="7">
        <f t="shared" si="3"/>
        <v>20</v>
      </c>
      <c r="G11" s="7" t="str">
        <f t="shared" si="4"/>
        <v>03-20</v>
      </c>
      <c r="H11" s="7" t="s">
        <v>88</v>
      </c>
      <c r="I11" s="7" t="s">
        <v>89</v>
      </c>
      <c r="J11" s="7" t="s">
        <v>90</v>
      </c>
      <c r="K11" s="7" t="str">
        <f t="shared" si="0"/>
        <v>case "03-20":cnym=cnym+"&amp;nbsp;"+"春分";break;</v>
      </c>
    </row>
    <row r="12" spans="1:11">
      <c r="A12" t="s">
        <v>223</v>
      </c>
      <c r="B12" s="7" t="s">
        <v>87</v>
      </c>
      <c r="C12" s="7" t="e">
        <f t="shared" si="1"/>
        <v>#VALUE!</v>
      </c>
      <c r="D12" s="7" t="e">
        <f t="shared" si="2"/>
        <v>#VALUE!</v>
      </c>
      <c r="E12" s="7" t="e">
        <f t="shared" si="3"/>
        <v>#VALUE!</v>
      </c>
      <c r="F12" s="7" t="e">
        <f t="shared" si="3"/>
        <v>#VALUE!</v>
      </c>
      <c r="G12" s="7" t="e">
        <f t="shared" si="4"/>
        <v>#VALUE!</v>
      </c>
      <c r="H12" s="7" t="s">
        <v>88</v>
      </c>
      <c r="I12" s="7" t="s">
        <v>89</v>
      </c>
      <c r="J12" s="7" t="s">
        <v>90</v>
      </c>
      <c r="K12" s="7" t="e">
        <f t="shared" si="0"/>
        <v>#VALUE!</v>
      </c>
    </row>
    <row r="13" spans="1:11">
      <c r="A13" s="14" t="s">
        <v>159</v>
      </c>
      <c r="B13" s="7" t="s">
        <v>67</v>
      </c>
      <c r="C13" s="7" t="e">
        <f t="shared" si="1"/>
        <v>#VALUE!</v>
      </c>
      <c r="D13" s="7" t="e">
        <f t="shared" si="2"/>
        <v>#VALUE!</v>
      </c>
      <c r="E13" s="7" t="e">
        <f t="shared" si="3"/>
        <v>#VALUE!</v>
      </c>
      <c r="F13" s="7" t="e">
        <f t="shared" si="3"/>
        <v>#VALUE!</v>
      </c>
      <c r="G13" s="7" t="e">
        <f t="shared" si="4"/>
        <v>#VALUE!</v>
      </c>
      <c r="H13" s="7" t="s">
        <v>88</v>
      </c>
      <c r="I13" s="7" t="s">
        <v>89</v>
      </c>
      <c r="J13" s="7" t="s">
        <v>90</v>
      </c>
      <c r="K13" s="7" t="e">
        <f t="shared" si="0"/>
        <v>#VALUE!</v>
      </c>
    </row>
    <row r="14" spans="1:11">
      <c r="A14" t="s">
        <v>67</v>
      </c>
      <c r="B14" s="11">
        <v>42829</v>
      </c>
      <c r="C14" s="7">
        <f t="shared" si="1"/>
        <v>4</v>
      </c>
      <c r="D14" s="7">
        <f t="shared" si="2"/>
        <v>4</v>
      </c>
      <c r="E14" s="7" t="str">
        <f t="shared" si="3"/>
        <v>04</v>
      </c>
      <c r="F14" s="7" t="str">
        <f t="shared" si="3"/>
        <v>04</v>
      </c>
      <c r="G14" s="7" t="str">
        <f t="shared" si="4"/>
        <v>04-04</v>
      </c>
      <c r="H14" s="7" t="s">
        <v>88</v>
      </c>
      <c r="I14" s="7" t="s">
        <v>89</v>
      </c>
      <c r="J14" s="7" t="s">
        <v>90</v>
      </c>
      <c r="K14" s="7" t="str">
        <f t="shared" si="0"/>
        <v>case "04-04":cnym=cnym+"&amp;nbsp;"+"清明";break;</v>
      </c>
    </row>
    <row r="15" spans="1:11">
      <c r="A15" t="s">
        <v>224</v>
      </c>
      <c r="B15" s="7" t="s">
        <v>87</v>
      </c>
      <c r="C15" s="7" t="e">
        <f t="shared" si="1"/>
        <v>#VALUE!</v>
      </c>
      <c r="D15" s="7" t="e">
        <f t="shared" si="2"/>
        <v>#VALUE!</v>
      </c>
      <c r="E15" s="7" t="e">
        <f t="shared" si="3"/>
        <v>#VALUE!</v>
      </c>
      <c r="F15" s="7" t="e">
        <f t="shared" si="3"/>
        <v>#VALUE!</v>
      </c>
      <c r="G15" s="7" t="e">
        <f t="shared" si="4"/>
        <v>#VALUE!</v>
      </c>
      <c r="H15" s="7" t="s">
        <v>88</v>
      </c>
      <c r="I15" s="7" t="s">
        <v>89</v>
      </c>
      <c r="J15" s="7" t="s">
        <v>90</v>
      </c>
      <c r="K15" s="7" t="e">
        <f t="shared" si="0"/>
        <v>#VALUE!</v>
      </c>
    </row>
    <row r="16" spans="1:11">
      <c r="A16" s="14" t="s">
        <v>162</v>
      </c>
      <c r="B16" s="7" t="s">
        <v>68</v>
      </c>
      <c r="C16" s="7" t="e">
        <f t="shared" si="1"/>
        <v>#VALUE!</v>
      </c>
      <c r="D16" s="7" t="e">
        <f t="shared" si="2"/>
        <v>#VALUE!</v>
      </c>
      <c r="E16" s="7" t="e">
        <f t="shared" si="3"/>
        <v>#VALUE!</v>
      </c>
      <c r="F16" s="7" t="e">
        <f t="shared" si="3"/>
        <v>#VALUE!</v>
      </c>
      <c r="G16" s="7" t="e">
        <f t="shared" si="4"/>
        <v>#VALUE!</v>
      </c>
      <c r="H16" s="7" t="s">
        <v>88</v>
      </c>
      <c r="I16" s="7" t="s">
        <v>89</v>
      </c>
      <c r="J16" s="7" t="s">
        <v>90</v>
      </c>
      <c r="K16" s="7" t="e">
        <f t="shared" si="0"/>
        <v>#VALUE!</v>
      </c>
    </row>
    <row r="17" spans="1:11">
      <c r="A17" t="s">
        <v>68</v>
      </c>
      <c r="B17" s="11">
        <v>42845</v>
      </c>
      <c r="C17" s="7">
        <f t="shared" si="1"/>
        <v>4</v>
      </c>
      <c r="D17" s="7">
        <f t="shared" si="2"/>
        <v>20</v>
      </c>
      <c r="E17" s="7" t="str">
        <f t="shared" si="3"/>
        <v>04</v>
      </c>
      <c r="F17" s="7">
        <f t="shared" si="3"/>
        <v>20</v>
      </c>
      <c r="G17" s="7" t="str">
        <f>E17&amp;"-"&amp;F17</f>
        <v>04-20</v>
      </c>
      <c r="H17" s="7" t="s">
        <v>88</v>
      </c>
      <c r="I17" s="7" t="s">
        <v>89</v>
      </c>
      <c r="J17" s="7" t="s">
        <v>90</v>
      </c>
      <c r="K17" s="7" t="str">
        <f>CONCATENATE(H17,G17,I17,A17,J17)</f>
        <v>case "04-20":cnym=cnym+"&amp;nbsp;"+"谷雨";break;</v>
      </c>
    </row>
    <row r="18" spans="1:11">
      <c r="A18" t="s">
        <v>225</v>
      </c>
      <c r="B18" s="7" t="s">
        <v>87</v>
      </c>
      <c r="C18" s="7" t="e">
        <f t="shared" si="1"/>
        <v>#VALUE!</v>
      </c>
      <c r="D18" s="7" t="e">
        <f t="shared" si="2"/>
        <v>#VALUE!</v>
      </c>
      <c r="E18" s="7" t="e">
        <f t="shared" si="3"/>
        <v>#VALUE!</v>
      </c>
      <c r="F18" s="7" t="e">
        <f t="shared" si="3"/>
        <v>#VALUE!</v>
      </c>
      <c r="G18" s="7" t="e">
        <f t="shared" ref="G18:G74" si="5">E18&amp;"-"&amp;F18</f>
        <v>#VALUE!</v>
      </c>
      <c r="H18" s="7" t="s">
        <v>88</v>
      </c>
      <c r="I18" s="7" t="s">
        <v>89</v>
      </c>
      <c r="J18" s="7" t="s">
        <v>90</v>
      </c>
      <c r="K18" s="7" t="e">
        <f>CONCATENATE(H18,G18,I18,A18,J18)</f>
        <v>#VALUE!</v>
      </c>
    </row>
    <row r="19" spans="1:11">
      <c r="A19" s="14" t="s">
        <v>165</v>
      </c>
      <c r="B19" s="7" t="s">
        <v>69</v>
      </c>
      <c r="C19" s="7" t="e">
        <f t="shared" si="1"/>
        <v>#VALUE!</v>
      </c>
      <c r="D19" s="7" t="e">
        <f t="shared" si="2"/>
        <v>#VALUE!</v>
      </c>
      <c r="E19" s="7" t="e">
        <f t="shared" si="3"/>
        <v>#VALUE!</v>
      </c>
      <c r="F19" s="7" t="e">
        <f t="shared" si="3"/>
        <v>#VALUE!</v>
      </c>
      <c r="G19" s="7" t="e">
        <f t="shared" si="5"/>
        <v>#VALUE!</v>
      </c>
      <c r="H19" s="7" t="s">
        <v>88</v>
      </c>
      <c r="I19" s="7" t="s">
        <v>89</v>
      </c>
      <c r="J19" s="7" t="s">
        <v>90</v>
      </c>
      <c r="K19" s="7" t="e">
        <f t="shared" ref="K19:K74" si="6">CONCATENATE(H19,G19,I19,A19,J19)</f>
        <v>#VALUE!</v>
      </c>
    </row>
    <row r="20" spans="1:11">
      <c r="A20" t="s">
        <v>69</v>
      </c>
      <c r="B20" s="11">
        <v>42860</v>
      </c>
      <c r="C20" s="7">
        <f t="shared" si="1"/>
        <v>5</v>
      </c>
      <c r="D20" s="7">
        <f t="shared" si="2"/>
        <v>5</v>
      </c>
      <c r="E20" s="7" t="str">
        <f t="shared" si="3"/>
        <v>05</v>
      </c>
      <c r="F20" s="7" t="str">
        <f t="shared" si="3"/>
        <v>05</v>
      </c>
      <c r="G20" s="7" t="str">
        <f t="shared" si="5"/>
        <v>05-05</v>
      </c>
      <c r="H20" s="7" t="s">
        <v>88</v>
      </c>
      <c r="I20" s="7" t="s">
        <v>89</v>
      </c>
      <c r="J20" s="7" t="s">
        <v>90</v>
      </c>
      <c r="K20" s="7" t="str">
        <f t="shared" si="6"/>
        <v>case "05-05":cnym=cnym+"&amp;nbsp;"+"立夏";break;</v>
      </c>
    </row>
    <row r="21" spans="1:11">
      <c r="A21" t="s">
        <v>226</v>
      </c>
      <c r="B21" s="7" t="s">
        <v>87</v>
      </c>
      <c r="C21" s="7" t="e">
        <f t="shared" si="1"/>
        <v>#VALUE!</v>
      </c>
      <c r="D21" s="7" t="e">
        <f t="shared" si="2"/>
        <v>#VALUE!</v>
      </c>
      <c r="E21" s="7" t="e">
        <f t="shared" si="3"/>
        <v>#VALUE!</v>
      </c>
      <c r="F21" s="7" t="e">
        <f t="shared" si="3"/>
        <v>#VALUE!</v>
      </c>
      <c r="G21" s="7" t="e">
        <f t="shared" si="5"/>
        <v>#VALUE!</v>
      </c>
      <c r="H21" s="7" t="s">
        <v>88</v>
      </c>
      <c r="I21" s="7" t="s">
        <v>89</v>
      </c>
      <c r="J21" s="7" t="s">
        <v>90</v>
      </c>
      <c r="K21" s="7" t="e">
        <f t="shared" si="6"/>
        <v>#VALUE!</v>
      </c>
    </row>
    <row r="22" spans="1:11">
      <c r="A22" s="14" t="s">
        <v>168</v>
      </c>
      <c r="B22" s="7" t="s">
        <v>70</v>
      </c>
      <c r="C22" s="7" t="e">
        <f t="shared" si="1"/>
        <v>#VALUE!</v>
      </c>
      <c r="D22" s="7" t="e">
        <f t="shared" si="2"/>
        <v>#VALUE!</v>
      </c>
      <c r="E22" s="7" t="e">
        <f t="shared" si="3"/>
        <v>#VALUE!</v>
      </c>
      <c r="F22" s="7" t="e">
        <f t="shared" si="3"/>
        <v>#VALUE!</v>
      </c>
      <c r="G22" s="7" t="e">
        <f t="shared" si="5"/>
        <v>#VALUE!</v>
      </c>
      <c r="H22" s="7" t="s">
        <v>88</v>
      </c>
      <c r="I22" s="7" t="s">
        <v>89</v>
      </c>
      <c r="J22" s="7" t="s">
        <v>90</v>
      </c>
      <c r="K22" s="7" t="e">
        <f t="shared" si="6"/>
        <v>#VALUE!</v>
      </c>
    </row>
    <row r="23" spans="1:11">
      <c r="A23" t="s">
        <v>70</v>
      </c>
      <c r="B23" s="11">
        <v>42876</v>
      </c>
      <c r="C23" s="7">
        <f t="shared" si="1"/>
        <v>5</v>
      </c>
      <c r="D23" s="7">
        <f t="shared" si="2"/>
        <v>21</v>
      </c>
      <c r="E23" s="7" t="str">
        <f t="shared" si="3"/>
        <v>05</v>
      </c>
      <c r="F23" s="7">
        <f t="shared" si="3"/>
        <v>21</v>
      </c>
      <c r="G23" s="7" t="str">
        <f t="shared" si="5"/>
        <v>05-21</v>
      </c>
      <c r="H23" s="7" t="s">
        <v>88</v>
      </c>
      <c r="I23" s="7" t="s">
        <v>89</v>
      </c>
      <c r="J23" s="7" t="s">
        <v>90</v>
      </c>
      <c r="K23" s="7" t="str">
        <f t="shared" si="6"/>
        <v>case "05-21":cnym=cnym+"&amp;nbsp;"+"小满";break;</v>
      </c>
    </row>
    <row r="24" spans="1:11">
      <c r="A24" t="s">
        <v>227</v>
      </c>
      <c r="B24" s="7" t="s">
        <v>87</v>
      </c>
      <c r="C24" s="7" t="e">
        <f t="shared" si="1"/>
        <v>#VALUE!</v>
      </c>
      <c r="D24" s="7" t="e">
        <f t="shared" si="2"/>
        <v>#VALUE!</v>
      </c>
      <c r="E24" s="7" t="e">
        <f t="shared" si="3"/>
        <v>#VALUE!</v>
      </c>
      <c r="F24" s="7" t="e">
        <f t="shared" si="3"/>
        <v>#VALUE!</v>
      </c>
      <c r="G24" s="7" t="e">
        <f t="shared" si="5"/>
        <v>#VALUE!</v>
      </c>
      <c r="H24" s="7" t="s">
        <v>88</v>
      </c>
      <c r="I24" s="7" t="s">
        <v>89</v>
      </c>
      <c r="J24" s="7" t="s">
        <v>90</v>
      </c>
      <c r="K24" s="7" t="e">
        <f t="shared" si="6"/>
        <v>#VALUE!</v>
      </c>
    </row>
    <row r="25" spans="1:11">
      <c r="A25" s="14" t="s">
        <v>171</v>
      </c>
      <c r="B25" s="7" t="s">
        <v>71</v>
      </c>
      <c r="C25" s="7" t="e">
        <f t="shared" si="1"/>
        <v>#VALUE!</v>
      </c>
      <c r="D25" s="7" t="e">
        <f t="shared" si="2"/>
        <v>#VALUE!</v>
      </c>
      <c r="E25" s="7" t="e">
        <f t="shared" si="3"/>
        <v>#VALUE!</v>
      </c>
      <c r="F25" s="7" t="e">
        <f t="shared" si="3"/>
        <v>#VALUE!</v>
      </c>
      <c r="G25" s="7" t="e">
        <f t="shared" si="5"/>
        <v>#VALUE!</v>
      </c>
      <c r="H25" s="7" t="s">
        <v>88</v>
      </c>
      <c r="I25" s="7" t="s">
        <v>89</v>
      </c>
      <c r="J25" s="7" t="s">
        <v>90</v>
      </c>
      <c r="K25" s="7" t="e">
        <f t="shared" si="6"/>
        <v>#VALUE!</v>
      </c>
    </row>
    <row r="26" spans="1:11">
      <c r="A26" t="s">
        <v>71</v>
      </c>
      <c r="B26" s="11">
        <v>42891</v>
      </c>
      <c r="C26" s="7">
        <f t="shared" si="1"/>
        <v>6</v>
      </c>
      <c r="D26" s="7">
        <f t="shared" si="2"/>
        <v>5</v>
      </c>
      <c r="E26" s="7" t="str">
        <f t="shared" si="3"/>
        <v>06</v>
      </c>
      <c r="F26" s="7" t="str">
        <f t="shared" si="3"/>
        <v>05</v>
      </c>
      <c r="G26" s="7" t="str">
        <f t="shared" si="5"/>
        <v>06-05</v>
      </c>
      <c r="H26" s="7" t="s">
        <v>88</v>
      </c>
      <c r="I26" s="7" t="s">
        <v>89</v>
      </c>
      <c r="J26" s="7" t="s">
        <v>90</v>
      </c>
      <c r="K26" s="7" t="str">
        <f t="shared" si="6"/>
        <v>case "06-05":cnym=cnym+"&amp;nbsp;"+"芒种";break;</v>
      </c>
    </row>
    <row r="27" spans="1:11">
      <c r="A27" t="s">
        <v>228</v>
      </c>
      <c r="B27" s="7" t="s">
        <v>87</v>
      </c>
      <c r="C27" s="7" t="e">
        <f t="shared" si="1"/>
        <v>#VALUE!</v>
      </c>
      <c r="D27" s="7" t="e">
        <f t="shared" si="2"/>
        <v>#VALUE!</v>
      </c>
      <c r="E27" s="7" t="e">
        <f t="shared" si="3"/>
        <v>#VALUE!</v>
      </c>
      <c r="F27" s="7" t="e">
        <f t="shared" si="3"/>
        <v>#VALUE!</v>
      </c>
      <c r="G27" s="7" t="e">
        <f t="shared" si="5"/>
        <v>#VALUE!</v>
      </c>
      <c r="H27" s="7" t="s">
        <v>88</v>
      </c>
      <c r="I27" s="7" t="s">
        <v>89</v>
      </c>
      <c r="J27" s="7" t="s">
        <v>90</v>
      </c>
      <c r="K27" s="7" t="e">
        <f t="shared" si="6"/>
        <v>#VALUE!</v>
      </c>
    </row>
    <row r="28" spans="1:11">
      <c r="A28" s="14" t="s">
        <v>174</v>
      </c>
      <c r="B28" s="7" t="s">
        <v>72</v>
      </c>
      <c r="C28" s="7" t="e">
        <f t="shared" si="1"/>
        <v>#VALUE!</v>
      </c>
      <c r="D28" s="7" t="e">
        <f t="shared" si="2"/>
        <v>#VALUE!</v>
      </c>
      <c r="E28" s="7" t="e">
        <f t="shared" si="3"/>
        <v>#VALUE!</v>
      </c>
      <c r="F28" s="7" t="e">
        <f t="shared" si="3"/>
        <v>#VALUE!</v>
      </c>
      <c r="G28" s="7" t="e">
        <f t="shared" si="5"/>
        <v>#VALUE!</v>
      </c>
      <c r="H28" s="7" t="s">
        <v>88</v>
      </c>
      <c r="I28" s="7" t="s">
        <v>89</v>
      </c>
      <c r="J28" s="7" t="s">
        <v>90</v>
      </c>
      <c r="K28" s="7" t="e">
        <f t="shared" si="6"/>
        <v>#VALUE!</v>
      </c>
    </row>
    <row r="29" spans="1:11">
      <c r="A29" t="s">
        <v>72</v>
      </c>
      <c r="B29" s="11">
        <v>42907</v>
      </c>
      <c r="C29" s="7">
        <f t="shared" si="1"/>
        <v>6</v>
      </c>
      <c r="D29" s="7">
        <f t="shared" si="2"/>
        <v>21</v>
      </c>
      <c r="E29" s="7" t="str">
        <f t="shared" si="3"/>
        <v>06</v>
      </c>
      <c r="F29" s="7">
        <f t="shared" si="3"/>
        <v>21</v>
      </c>
      <c r="G29" s="7" t="str">
        <f t="shared" si="5"/>
        <v>06-21</v>
      </c>
      <c r="H29" s="7" t="s">
        <v>88</v>
      </c>
      <c r="I29" s="7" t="s">
        <v>89</v>
      </c>
      <c r="J29" s="7" t="s">
        <v>90</v>
      </c>
      <c r="K29" s="7" t="str">
        <f t="shared" si="6"/>
        <v>case "06-21":cnym=cnym+"&amp;nbsp;"+"夏至";break;</v>
      </c>
    </row>
    <row r="30" spans="1:11">
      <c r="A30" t="s">
        <v>229</v>
      </c>
      <c r="B30" s="7" t="s">
        <v>87</v>
      </c>
      <c r="C30" s="7" t="e">
        <f t="shared" si="1"/>
        <v>#VALUE!</v>
      </c>
      <c r="D30" s="7" t="e">
        <f t="shared" si="2"/>
        <v>#VALUE!</v>
      </c>
      <c r="E30" s="7" t="e">
        <f t="shared" si="3"/>
        <v>#VALUE!</v>
      </c>
      <c r="F30" s="7" t="e">
        <f t="shared" si="3"/>
        <v>#VALUE!</v>
      </c>
      <c r="G30" s="7" t="e">
        <f t="shared" si="5"/>
        <v>#VALUE!</v>
      </c>
      <c r="H30" s="7" t="s">
        <v>88</v>
      </c>
      <c r="I30" s="7" t="s">
        <v>89</v>
      </c>
      <c r="J30" s="7" t="s">
        <v>90</v>
      </c>
      <c r="K30" s="7" t="e">
        <f t="shared" si="6"/>
        <v>#VALUE!</v>
      </c>
    </row>
    <row r="31" spans="1:11">
      <c r="A31" s="14" t="s">
        <v>177</v>
      </c>
      <c r="B31" s="7" t="s">
        <v>73</v>
      </c>
      <c r="C31" s="7" t="e">
        <f t="shared" si="1"/>
        <v>#VALUE!</v>
      </c>
      <c r="D31" s="7" t="e">
        <f t="shared" si="2"/>
        <v>#VALUE!</v>
      </c>
      <c r="E31" s="7" t="e">
        <f t="shared" si="3"/>
        <v>#VALUE!</v>
      </c>
      <c r="F31" s="7" t="e">
        <f t="shared" si="3"/>
        <v>#VALUE!</v>
      </c>
      <c r="G31" s="7" t="e">
        <f t="shared" si="5"/>
        <v>#VALUE!</v>
      </c>
      <c r="H31" s="7" t="s">
        <v>88</v>
      </c>
      <c r="I31" s="7" t="s">
        <v>89</v>
      </c>
      <c r="J31" s="7" t="s">
        <v>90</v>
      </c>
      <c r="K31" s="7" t="e">
        <f t="shared" si="6"/>
        <v>#VALUE!</v>
      </c>
    </row>
    <row r="32" spans="1:11">
      <c r="A32" t="s">
        <v>73</v>
      </c>
      <c r="B32" s="11">
        <v>42923</v>
      </c>
      <c r="C32" s="7">
        <f t="shared" si="1"/>
        <v>7</v>
      </c>
      <c r="D32" s="7">
        <f t="shared" si="2"/>
        <v>7</v>
      </c>
      <c r="E32" s="7" t="str">
        <f t="shared" si="3"/>
        <v>07</v>
      </c>
      <c r="F32" s="7" t="str">
        <f t="shared" si="3"/>
        <v>07</v>
      </c>
      <c r="G32" s="7" t="str">
        <f t="shared" si="5"/>
        <v>07-07</v>
      </c>
      <c r="H32" s="7" t="s">
        <v>88</v>
      </c>
      <c r="I32" s="7" t="s">
        <v>89</v>
      </c>
      <c r="J32" s="7" t="s">
        <v>90</v>
      </c>
      <c r="K32" s="7" t="str">
        <f t="shared" si="6"/>
        <v>case "07-07":cnym=cnym+"&amp;nbsp;"+"小暑";break;</v>
      </c>
    </row>
    <row r="33" spans="1:11">
      <c r="A33" t="s">
        <v>230</v>
      </c>
      <c r="B33" s="7" t="s">
        <v>87</v>
      </c>
      <c r="C33" s="7" t="e">
        <f t="shared" si="1"/>
        <v>#VALUE!</v>
      </c>
      <c r="D33" s="7" t="e">
        <f t="shared" si="2"/>
        <v>#VALUE!</v>
      </c>
      <c r="E33" s="7" t="e">
        <f t="shared" si="3"/>
        <v>#VALUE!</v>
      </c>
      <c r="F33" s="7" t="e">
        <f t="shared" si="3"/>
        <v>#VALUE!</v>
      </c>
      <c r="G33" s="7" t="e">
        <f t="shared" si="5"/>
        <v>#VALUE!</v>
      </c>
      <c r="H33" s="7" t="s">
        <v>88</v>
      </c>
      <c r="I33" s="7" t="s">
        <v>89</v>
      </c>
      <c r="J33" s="7" t="s">
        <v>90</v>
      </c>
      <c r="K33" s="7" t="e">
        <f t="shared" si="6"/>
        <v>#VALUE!</v>
      </c>
    </row>
    <row r="34" spans="1:11">
      <c r="A34" s="14" t="s">
        <v>180</v>
      </c>
      <c r="B34" s="7" t="s">
        <v>74</v>
      </c>
      <c r="C34" s="7" t="e">
        <f t="shared" si="1"/>
        <v>#VALUE!</v>
      </c>
      <c r="D34" s="7" t="e">
        <f t="shared" si="2"/>
        <v>#VALUE!</v>
      </c>
      <c r="E34" s="7" t="e">
        <f t="shared" si="3"/>
        <v>#VALUE!</v>
      </c>
      <c r="F34" s="7" t="e">
        <f t="shared" si="3"/>
        <v>#VALUE!</v>
      </c>
      <c r="G34" s="7" t="e">
        <f t="shared" si="5"/>
        <v>#VALUE!</v>
      </c>
      <c r="H34" s="7" t="s">
        <v>88</v>
      </c>
      <c r="I34" s="7" t="s">
        <v>89</v>
      </c>
      <c r="J34" s="7" t="s">
        <v>90</v>
      </c>
      <c r="K34" s="7" t="e">
        <f t="shared" si="6"/>
        <v>#VALUE!</v>
      </c>
    </row>
    <row r="35" spans="1:11">
      <c r="A35" t="s">
        <v>74</v>
      </c>
      <c r="B35" s="11">
        <v>42938</v>
      </c>
      <c r="C35" s="7">
        <f t="shared" si="1"/>
        <v>7</v>
      </c>
      <c r="D35" s="7">
        <f t="shared" si="2"/>
        <v>22</v>
      </c>
      <c r="E35" s="7" t="str">
        <f t="shared" si="3"/>
        <v>07</v>
      </c>
      <c r="F35" s="7">
        <f t="shared" si="3"/>
        <v>22</v>
      </c>
      <c r="G35" s="7" t="str">
        <f t="shared" si="5"/>
        <v>07-22</v>
      </c>
      <c r="H35" s="7" t="s">
        <v>88</v>
      </c>
      <c r="I35" s="7" t="s">
        <v>89</v>
      </c>
      <c r="J35" s="7" t="s">
        <v>90</v>
      </c>
      <c r="K35" s="7" t="str">
        <f t="shared" si="6"/>
        <v>case "07-22":cnym=cnym+"&amp;nbsp;"+"大暑";break;</v>
      </c>
    </row>
    <row r="36" spans="1:11">
      <c r="A36" t="s">
        <v>231</v>
      </c>
      <c r="B36" s="7" t="s">
        <v>87</v>
      </c>
      <c r="C36" s="7" t="e">
        <f t="shared" si="1"/>
        <v>#VALUE!</v>
      </c>
      <c r="D36" s="7" t="e">
        <f t="shared" si="2"/>
        <v>#VALUE!</v>
      </c>
      <c r="E36" s="7" t="e">
        <f t="shared" si="3"/>
        <v>#VALUE!</v>
      </c>
      <c r="F36" s="7" t="e">
        <f t="shared" si="3"/>
        <v>#VALUE!</v>
      </c>
      <c r="G36" s="7" t="e">
        <f t="shared" si="5"/>
        <v>#VALUE!</v>
      </c>
      <c r="H36" s="7" t="s">
        <v>88</v>
      </c>
      <c r="I36" s="7" t="s">
        <v>89</v>
      </c>
      <c r="J36" s="7" t="s">
        <v>90</v>
      </c>
      <c r="K36" s="7" t="e">
        <f t="shared" si="6"/>
        <v>#VALUE!</v>
      </c>
    </row>
    <row r="37" spans="1:11">
      <c r="A37" s="14" t="s">
        <v>183</v>
      </c>
      <c r="B37" s="7" t="s">
        <v>75</v>
      </c>
      <c r="C37" s="7" t="e">
        <f t="shared" si="1"/>
        <v>#VALUE!</v>
      </c>
      <c r="D37" s="7" t="e">
        <f t="shared" si="2"/>
        <v>#VALUE!</v>
      </c>
      <c r="E37" s="7" t="e">
        <f t="shared" si="3"/>
        <v>#VALUE!</v>
      </c>
      <c r="F37" s="7" t="e">
        <f t="shared" si="3"/>
        <v>#VALUE!</v>
      </c>
      <c r="G37" s="7" t="e">
        <f t="shared" si="5"/>
        <v>#VALUE!</v>
      </c>
      <c r="H37" s="7" t="s">
        <v>88</v>
      </c>
      <c r="I37" s="7" t="s">
        <v>89</v>
      </c>
      <c r="J37" s="7" t="s">
        <v>90</v>
      </c>
      <c r="K37" s="7" t="e">
        <f t="shared" si="6"/>
        <v>#VALUE!</v>
      </c>
    </row>
    <row r="38" spans="1:11">
      <c r="A38" t="s">
        <v>75</v>
      </c>
      <c r="B38" s="11">
        <v>42954</v>
      </c>
      <c r="C38" s="7">
        <f t="shared" si="1"/>
        <v>8</v>
      </c>
      <c r="D38" s="7">
        <f t="shared" si="2"/>
        <v>7</v>
      </c>
      <c r="E38" s="7" t="str">
        <f t="shared" si="3"/>
        <v>08</v>
      </c>
      <c r="F38" s="7" t="str">
        <f t="shared" si="3"/>
        <v>07</v>
      </c>
      <c r="G38" s="7" t="str">
        <f t="shared" si="5"/>
        <v>08-07</v>
      </c>
      <c r="H38" s="7" t="s">
        <v>88</v>
      </c>
      <c r="I38" s="7" t="s">
        <v>89</v>
      </c>
      <c r="J38" s="7" t="s">
        <v>90</v>
      </c>
      <c r="K38" s="7" t="str">
        <f t="shared" si="6"/>
        <v>case "08-07":cnym=cnym+"&amp;nbsp;"+"立秋";break;</v>
      </c>
    </row>
    <row r="39" spans="1:11">
      <c r="A39" t="s">
        <v>232</v>
      </c>
      <c r="B39" s="7" t="s">
        <v>87</v>
      </c>
      <c r="C39" s="7" t="e">
        <f t="shared" si="1"/>
        <v>#VALUE!</v>
      </c>
      <c r="D39" s="7" t="e">
        <f t="shared" si="2"/>
        <v>#VALUE!</v>
      </c>
      <c r="E39" s="7" t="e">
        <f t="shared" si="3"/>
        <v>#VALUE!</v>
      </c>
      <c r="F39" s="7" t="e">
        <f t="shared" si="3"/>
        <v>#VALUE!</v>
      </c>
      <c r="G39" s="7" t="e">
        <f t="shared" si="5"/>
        <v>#VALUE!</v>
      </c>
      <c r="H39" s="7" t="s">
        <v>88</v>
      </c>
      <c r="I39" s="7" t="s">
        <v>89</v>
      </c>
      <c r="J39" s="7" t="s">
        <v>90</v>
      </c>
      <c r="K39" s="7" t="e">
        <f t="shared" si="6"/>
        <v>#VALUE!</v>
      </c>
    </row>
    <row r="40" spans="1:11">
      <c r="A40" s="14" t="s">
        <v>186</v>
      </c>
      <c r="B40" s="7" t="s">
        <v>76</v>
      </c>
      <c r="C40" s="7" t="e">
        <f t="shared" si="1"/>
        <v>#VALUE!</v>
      </c>
      <c r="D40" s="7" t="e">
        <f t="shared" si="2"/>
        <v>#VALUE!</v>
      </c>
      <c r="E40" s="7" t="e">
        <f t="shared" si="3"/>
        <v>#VALUE!</v>
      </c>
      <c r="F40" s="7" t="e">
        <f t="shared" si="3"/>
        <v>#VALUE!</v>
      </c>
      <c r="G40" s="7" t="e">
        <f t="shared" si="5"/>
        <v>#VALUE!</v>
      </c>
      <c r="H40" s="7" t="s">
        <v>88</v>
      </c>
      <c r="I40" s="7" t="s">
        <v>89</v>
      </c>
      <c r="J40" s="7" t="s">
        <v>90</v>
      </c>
      <c r="K40" s="7" t="e">
        <f t="shared" si="6"/>
        <v>#VALUE!</v>
      </c>
    </row>
    <row r="41" spans="1:11">
      <c r="A41" t="s">
        <v>76</v>
      </c>
      <c r="B41" s="11">
        <v>42970</v>
      </c>
      <c r="C41" s="7">
        <f t="shared" si="1"/>
        <v>8</v>
      </c>
      <c r="D41" s="7">
        <f t="shared" si="2"/>
        <v>23</v>
      </c>
      <c r="E41" s="7" t="str">
        <f t="shared" si="3"/>
        <v>08</v>
      </c>
      <c r="F41" s="7">
        <f t="shared" si="3"/>
        <v>23</v>
      </c>
      <c r="G41" s="7" t="str">
        <f t="shared" si="5"/>
        <v>08-23</v>
      </c>
      <c r="H41" s="7" t="s">
        <v>88</v>
      </c>
      <c r="I41" s="7" t="s">
        <v>89</v>
      </c>
      <c r="J41" s="7" t="s">
        <v>90</v>
      </c>
      <c r="K41" s="7" t="str">
        <f t="shared" si="6"/>
        <v>case "08-23":cnym=cnym+"&amp;nbsp;"+"处暑";break;</v>
      </c>
    </row>
    <row r="42" spans="1:11">
      <c r="A42" t="s">
        <v>233</v>
      </c>
      <c r="B42" s="7" t="s">
        <v>87</v>
      </c>
      <c r="C42" s="7" t="e">
        <f t="shared" si="1"/>
        <v>#VALUE!</v>
      </c>
      <c r="D42" s="7" t="e">
        <f t="shared" si="2"/>
        <v>#VALUE!</v>
      </c>
      <c r="E42" s="7" t="e">
        <f t="shared" si="3"/>
        <v>#VALUE!</v>
      </c>
      <c r="F42" s="7" t="e">
        <f t="shared" si="3"/>
        <v>#VALUE!</v>
      </c>
      <c r="G42" s="7" t="e">
        <f t="shared" si="5"/>
        <v>#VALUE!</v>
      </c>
      <c r="H42" s="7" t="s">
        <v>88</v>
      </c>
      <c r="I42" s="7" t="s">
        <v>89</v>
      </c>
      <c r="J42" s="7" t="s">
        <v>90</v>
      </c>
      <c r="K42" s="7" t="e">
        <f t="shared" si="6"/>
        <v>#VALUE!</v>
      </c>
    </row>
    <row r="43" spans="1:11">
      <c r="A43" s="14" t="s">
        <v>189</v>
      </c>
      <c r="B43" s="7" t="s">
        <v>77</v>
      </c>
      <c r="C43" s="7" t="e">
        <f t="shared" si="1"/>
        <v>#VALUE!</v>
      </c>
      <c r="D43" s="7" t="e">
        <f t="shared" si="2"/>
        <v>#VALUE!</v>
      </c>
      <c r="E43" s="7" t="e">
        <f t="shared" si="3"/>
        <v>#VALUE!</v>
      </c>
      <c r="F43" s="7" t="e">
        <f t="shared" si="3"/>
        <v>#VALUE!</v>
      </c>
      <c r="G43" s="7" t="e">
        <f t="shared" si="5"/>
        <v>#VALUE!</v>
      </c>
      <c r="H43" s="7" t="s">
        <v>88</v>
      </c>
      <c r="I43" s="7" t="s">
        <v>89</v>
      </c>
      <c r="J43" s="7" t="s">
        <v>90</v>
      </c>
      <c r="K43" s="7" t="e">
        <f t="shared" si="6"/>
        <v>#VALUE!</v>
      </c>
    </row>
    <row r="44" spans="1:11">
      <c r="A44" t="s">
        <v>77</v>
      </c>
      <c r="B44" s="11">
        <v>42985</v>
      </c>
      <c r="C44" s="7">
        <f t="shared" si="1"/>
        <v>9</v>
      </c>
      <c r="D44" s="7">
        <f t="shared" si="2"/>
        <v>7</v>
      </c>
      <c r="E44" s="7" t="str">
        <f t="shared" si="3"/>
        <v>09</v>
      </c>
      <c r="F44" s="7" t="str">
        <f t="shared" si="3"/>
        <v>07</v>
      </c>
      <c r="G44" s="7" t="str">
        <f t="shared" si="5"/>
        <v>09-07</v>
      </c>
      <c r="H44" s="7" t="s">
        <v>88</v>
      </c>
      <c r="I44" s="7" t="s">
        <v>89</v>
      </c>
      <c r="J44" s="7" t="s">
        <v>90</v>
      </c>
      <c r="K44" s="7" t="str">
        <f t="shared" si="6"/>
        <v>case "09-07":cnym=cnym+"&amp;nbsp;"+"白露";break;</v>
      </c>
    </row>
    <row r="45" spans="1:11">
      <c r="A45" t="s">
        <v>234</v>
      </c>
      <c r="B45" s="7" t="s">
        <v>87</v>
      </c>
      <c r="C45" s="7" t="e">
        <f t="shared" si="1"/>
        <v>#VALUE!</v>
      </c>
      <c r="D45" s="7" t="e">
        <f t="shared" si="2"/>
        <v>#VALUE!</v>
      </c>
      <c r="E45" s="7" t="e">
        <f t="shared" si="3"/>
        <v>#VALUE!</v>
      </c>
      <c r="F45" s="7" t="e">
        <f t="shared" si="3"/>
        <v>#VALUE!</v>
      </c>
      <c r="G45" s="7" t="e">
        <f t="shared" si="5"/>
        <v>#VALUE!</v>
      </c>
      <c r="H45" s="7" t="s">
        <v>88</v>
      </c>
      <c r="I45" s="7" t="s">
        <v>89</v>
      </c>
      <c r="J45" s="7" t="s">
        <v>90</v>
      </c>
      <c r="K45" s="7" t="e">
        <f t="shared" si="6"/>
        <v>#VALUE!</v>
      </c>
    </row>
    <row r="46" spans="1:11">
      <c r="A46" s="14" t="s">
        <v>192</v>
      </c>
      <c r="B46" s="7" t="s">
        <v>78</v>
      </c>
      <c r="C46" s="7" t="e">
        <f t="shared" si="1"/>
        <v>#VALUE!</v>
      </c>
      <c r="D46" s="7" t="e">
        <f t="shared" si="2"/>
        <v>#VALUE!</v>
      </c>
      <c r="E46" s="7" t="e">
        <f t="shared" si="3"/>
        <v>#VALUE!</v>
      </c>
      <c r="F46" s="7" t="e">
        <f t="shared" si="3"/>
        <v>#VALUE!</v>
      </c>
      <c r="G46" s="7" t="e">
        <f t="shared" si="5"/>
        <v>#VALUE!</v>
      </c>
      <c r="H46" s="7" t="s">
        <v>88</v>
      </c>
      <c r="I46" s="7" t="s">
        <v>89</v>
      </c>
      <c r="J46" s="7" t="s">
        <v>90</v>
      </c>
      <c r="K46" s="7" t="e">
        <f t="shared" si="6"/>
        <v>#VALUE!</v>
      </c>
    </row>
    <row r="47" spans="1:11">
      <c r="A47" t="s">
        <v>78</v>
      </c>
      <c r="B47" s="11">
        <v>43001</v>
      </c>
      <c r="C47" s="7">
        <f t="shared" si="1"/>
        <v>9</v>
      </c>
      <c r="D47" s="7">
        <f t="shared" si="2"/>
        <v>23</v>
      </c>
      <c r="E47" s="7" t="str">
        <f t="shared" si="3"/>
        <v>09</v>
      </c>
      <c r="F47" s="7">
        <f t="shared" si="3"/>
        <v>23</v>
      </c>
      <c r="G47" s="7" t="str">
        <f t="shared" si="5"/>
        <v>09-23</v>
      </c>
      <c r="H47" s="7" t="s">
        <v>88</v>
      </c>
      <c r="I47" s="7" t="s">
        <v>89</v>
      </c>
      <c r="J47" s="7" t="s">
        <v>90</v>
      </c>
      <c r="K47" s="7" t="str">
        <f t="shared" si="6"/>
        <v>case "09-23":cnym=cnym+"&amp;nbsp;"+"秋分";break;</v>
      </c>
    </row>
    <row r="48" spans="1:11">
      <c r="A48" t="s">
        <v>235</v>
      </c>
      <c r="B48" s="7" t="s">
        <v>87</v>
      </c>
      <c r="C48" s="7" t="e">
        <f t="shared" si="1"/>
        <v>#VALUE!</v>
      </c>
      <c r="D48" s="7" t="e">
        <f t="shared" si="2"/>
        <v>#VALUE!</v>
      </c>
      <c r="E48" s="7" t="e">
        <f t="shared" si="3"/>
        <v>#VALUE!</v>
      </c>
      <c r="F48" s="7" t="e">
        <f t="shared" si="3"/>
        <v>#VALUE!</v>
      </c>
      <c r="G48" s="7" t="e">
        <f t="shared" si="5"/>
        <v>#VALUE!</v>
      </c>
      <c r="H48" s="7" t="s">
        <v>88</v>
      </c>
      <c r="I48" s="7" t="s">
        <v>89</v>
      </c>
      <c r="J48" s="7" t="s">
        <v>90</v>
      </c>
      <c r="K48" s="7" t="e">
        <f t="shared" si="6"/>
        <v>#VALUE!</v>
      </c>
    </row>
    <row r="49" spans="1:11">
      <c r="A49" s="14" t="s">
        <v>195</v>
      </c>
      <c r="B49" s="7" t="s">
        <v>79</v>
      </c>
      <c r="C49" s="7" t="e">
        <f t="shared" si="1"/>
        <v>#VALUE!</v>
      </c>
      <c r="D49" s="7" t="e">
        <f t="shared" si="2"/>
        <v>#VALUE!</v>
      </c>
      <c r="E49" s="7" t="e">
        <f t="shared" si="3"/>
        <v>#VALUE!</v>
      </c>
      <c r="F49" s="7" t="e">
        <f t="shared" si="3"/>
        <v>#VALUE!</v>
      </c>
      <c r="G49" s="7" t="e">
        <f t="shared" si="5"/>
        <v>#VALUE!</v>
      </c>
      <c r="H49" s="7" t="s">
        <v>88</v>
      </c>
      <c r="I49" s="7" t="s">
        <v>89</v>
      </c>
      <c r="J49" s="7" t="s">
        <v>90</v>
      </c>
      <c r="K49" s="7" t="e">
        <f t="shared" si="6"/>
        <v>#VALUE!</v>
      </c>
    </row>
    <row r="50" spans="1:11">
      <c r="A50" t="s">
        <v>79</v>
      </c>
      <c r="B50" s="11">
        <v>43016</v>
      </c>
      <c r="C50" s="7">
        <f t="shared" si="1"/>
        <v>10</v>
      </c>
      <c r="D50" s="7">
        <f t="shared" si="2"/>
        <v>8</v>
      </c>
      <c r="E50" s="7">
        <f t="shared" si="3"/>
        <v>10</v>
      </c>
      <c r="F50" s="7" t="str">
        <f t="shared" si="3"/>
        <v>08</v>
      </c>
      <c r="G50" s="7" t="str">
        <f t="shared" si="5"/>
        <v>10-08</v>
      </c>
      <c r="H50" s="7" t="s">
        <v>88</v>
      </c>
      <c r="I50" s="7" t="s">
        <v>89</v>
      </c>
      <c r="J50" s="7" t="s">
        <v>90</v>
      </c>
      <c r="K50" s="7" t="str">
        <f t="shared" si="6"/>
        <v>case "10-08":cnym=cnym+"&amp;nbsp;"+"寒露";break;</v>
      </c>
    </row>
    <row r="51" spans="1:11">
      <c r="A51" t="s">
        <v>236</v>
      </c>
      <c r="B51" s="7" t="s">
        <v>87</v>
      </c>
      <c r="C51" s="7" t="e">
        <f t="shared" si="1"/>
        <v>#VALUE!</v>
      </c>
      <c r="D51" s="7" t="e">
        <f t="shared" si="2"/>
        <v>#VALUE!</v>
      </c>
      <c r="E51" s="7" t="e">
        <f t="shared" si="3"/>
        <v>#VALUE!</v>
      </c>
      <c r="F51" s="7" t="e">
        <f t="shared" si="3"/>
        <v>#VALUE!</v>
      </c>
      <c r="G51" s="7" t="e">
        <f t="shared" si="5"/>
        <v>#VALUE!</v>
      </c>
      <c r="H51" s="7" t="s">
        <v>88</v>
      </c>
      <c r="I51" s="7" t="s">
        <v>89</v>
      </c>
      <c r="J51" s="7" t="s">
        <v>90</v>
      </c>
      <c r="K51" s="7" t="e">
        <f t="shared" si="6"/>
        <v>#VALUE!</v>
      </c>
    </row>
    <row r="52" spans="1:11">
      <c r="A52" s="14" t="s">
        <v>198</v>
      </c>
      <c r="B52" s="7" t="s">
        <v>80</v>
      </c>
      <c r="C52" s="7" t="e">
        <f t="shared" si="1"/>
        <v>#VALUE!</v>
      </c>
      <c r="D52" s="7" t="e">
        <f t="shared" si="2"/>
        <v>#VALUE!</v>
      </c>
      <c r="E52" s="7" t="e">
        <f t="shared" si="3"/>
        <v>#VALUE!</v>
      </c>
      <c r="F52" s="7" t="e">
        <f t="shared" si="3"/>
        <v>#VALUE!</v>
      </c>
      <c r="G52" s="7" t="e">
        <f t="shared" si="5"/>
        <v>#VALUE!</v>
      </c>
      <c r="H52" s="7" t="s">
        <v>88</v>
      </c>
      <c r="I52" s="7" t="s">
        <v>89</v>
      </c>
      <c r="J52" s="7" t="s">
        <v>90</v>
      </c>
      <c r="K52" s="7" t="e">
        <f t="shared" si="6"/>
        <v>#VALUE!</v>
      </c>
    </row>
    <row r="53" spans="1:11">
      <c r="A53" t="s">
        <v>80</v>
      </c>
      <c r="B53" s="11">
        <v>43031</v>
      </c>
      <c r="C53" s="7">
        <f t="shared" si="1"/>
        <v>10</v>
      </c>
      <c r="D53" s="7">
        <f t="shared" si="2"/>
        <v>23</v>
      </c>
      <c r="E53" s="7">
        <f t="shared" si="3"/>
        <v>10</v>
      </c>
      <c r="F53" s="7">
        <f t="shared" si="3"/>
        <v>23</v>
      </c>
      <c r="G53" s="7" t="str">
        <f t="shared" si="5"/>
        <v>10-23</v>
      </c>
      <c r="H53" s="7" t="s">
        <v>88</v>
      </c>
      <c r="I53" s="7" t="s">
        <v>89</v>
      </c>
      <c r="J53" s="7" t="s">
        <v>90</v>
      </c>
      <c r="K53" s="7" t="str">
        <f t="shared" si="6"/>
        <v>case "10-23":cnym=cnym+"&amp;nbsp;"+"霜降";break;</v>
      </c>
    </row>
    <row r="54" spans="1:11">
      <c r="A54" t="s">
        <v>237</v>
      </c>
      <c r="B54" s="7" t="s">
        <v>87</v>
      </c>
      <c r="C54" s="7" t="e">
        <f t="shared" si="1"/>
        <v>#VALUE!</v>
      </c>
      <c r="D54" s="7" t="e">
        <f t="shared" si="2"/>
        <v>#VALUE!</v>
      </c>
      <c r="E54" s="7" t="e">
        <f t="shared" si="3"/>
        <v>#VALUE!</v>
      </c>
      <c r="F54" s="7" t="e">
        <f t="shared" si="3"/>
        <v>#VALUE!</v>
      </c>
      <c r="G54" s="7" t="e">
        <f t="shared" si="5"/>
        <v>#VALUE!</v>
      </c>
      <c r="H54" s="7" t="s">
        <v>88</v>
      </c>
      <c r="I54" s="7" t="s">
        <v>89</v>
      </c>
      <c r="J54" s="7" t="s">
        <v>90</v>
      </c>
      <c r="K54" s="7" t="e">
        <f t="shared" si="6"/>
        <v>#VALUE!</v>
      </c>
    </row>
    <row r="55" spans="1:11">
      <c r="A55" s="14" t="s">
        <v>201</v>
      </c>
      <c r="B55" s="7" t="s">
        <v>81</v>
      </c>
      <c r="C55" s="7" t="e">
        <f t="shared" si="1"/>
        <v>#VALUE!</v>
      </c>
      <c r="D55" s="7" t="e">
        <f t="shared" si="2"/>
        <v>#VALUE!</v>
      </c>
      <c r="E55" s="7" t="e">
        <f t="shared" si="3"/>
        <v>#VALUE!</v>
      </c>
      <c r="F55" s="7" t="e">
        <f t="shared" si="3"/>
        <v>#VALUE!</v>
      </c>
      <c r="G55" s="7" t="e">
        <f t="shared" si="5"/>
        <v>#VALUE!</v>
      </c>
      <c r="H55" s="7" t="s">
        <v>88</v>
      </c>
      <c r="I55" s="7" t="s">
        <v>89</v>
      </c>
      <c r="J55" s="7" t="s">
        <v>90</v>
      </c>
      <c r="K55" s="7" t="e">
        <f t="shared" si="6"/>
        <v>#VALUE!</v>
      </c>
    </row>
    <row r="56" spans="1:11">
      <c r="A56" t="s">
        <v>81</v>
      </c>
      <c r="B56" s="11">
        <v>43046</v>
      </c>
      <c r="C56" s="7">
        <f t="shared" si="1"/>
        <v>11</v>
      </c>
      <c r="D56" s="7">
        <f t="shared" si="2"/>
        <v>7</v>
      </c>
      <c r="E56" s="7">
        <f t="shared" si="3"/>
        <v>11</v>
      </c>
      <c r="F56" s="7" t="str">
        <f t="shared" si="3"/>
        <v>07</v>
      </c>
      <c r="G56" s="7" t="str">
        <f t="shared" si="5"/>
        <v>11-07</v>
      </c>
      <c r="H56" s="7" t="s">
        <v>88</v>
      </c>
      <c r="I56" s="7" t="s">
        <v>89</v>
      </c>
      <c r="J56" s="7" t="s">
        <v>90</v>
      </c>
      <c r="K56" s="7" t="str">
        <f t="shared" si="6"/>
        <v>case "11-07":cnym=cnym+"&amp;nbsp;"+"立冬";break;</v>
      </c>
    </row>
    <row r="57" spans="1:11">
      <c r="A57" t="s">
        <v>238</v>
      </c>
      <c r="B57" s="7" t="s">
        <v>87</v>
      </c>
      <c r="C57" s="7" t="e">
        <f t="shared" si="1"/>
        <v>#VALUE!</v>
      </c>
      <c r="D57" s="7" t="e">
        <f t="shared" si="2"/>
        <v>#VALUE!</v>
      </c>
      <c r="E57" s="7" t="e">
        <f t="shared" si="3"/>
        <v>#VALUE!</v>
      </c>
      <c r="F57" s="7" t="e">
        <f t="shared" si="3"/>
        <v>#VALUE!</v>
      </c>
      <c r="G57" s="7" t="e">
        <f t="shared" si="5"/>
        <v>#VALUE!</v>
      </c>
      <c r="H57" s="7" t="s">
        <v>88</v>
      </c>
      <c r="I57" s="7" t="s">
        <v>89</v>
      </c>
      <c r="J57" s="7" t="s">
        <v>90</v>
      </c>
      <c r="K57" s="7" t="e">
        <f t="shared" si="6"/>
        <v>#VALUE!</v>
      </c>
    </row>
    <row r="58" spans="1:11">
      <c r="A58" s="14" t="s">
        <v>204</v>
      </c>
      <c r="B58" s="7" t="s">
        <v>82</v>
      </c>
      <c r="C58" s="7" t="e">
        <f t="shared" si="1"/>
        <v>#VALUE!</v>
      </c>
      <c r="D58" s="7" t="e">
        <f t="shared" si="2"/>
        <v>#VALUE!</v>
      </c>
      <c r="E58" s="7" t="e">
        <f t="shared" si="3"/>
        <v>#VALUE!</v>
      </c>
      <c r="F58" s="7" t="e">
        <f t="shared" si="3"/>
        <v>#VALUE!</v>
      </c>
      <c r="G58" s="7" t="e">
        <f t="shared" si="5"/>
        <v>#VALUE!</v>
      </c>
      <c r="H58" s="7" t="s">
        <v>88</v>
      </c>
      <c r="I58" s="7" t="s">
        <v>89</v>
      </c>
      <c r="J58" s="7" t="s">
        <v>90</v>
      </c>
      <c r="K58" s="7" t="e">
        <f t="shared" si="6"/>
        <v>#VALUE!</v>
      </c>
    </row>
    <row r="59" spans="1:11">
      <c r="A59" t="s">
        <v>82</v>
      </c>
      <c r="B59" s="11">
        <v>43061</v>
      </c>
      <c r="C59" s="7">
        <f t="shared" si="1"/>
        <v>11</v>
      </c>
      <c r="D59" s="7">
        <f t="shared" si="2"/>
        <v>22</v>
      </c>
      <c r="E59" s="7">
        <f t="shared" si="3"/>
        <v>11</v>
      </c>
      <c r="F59" s="7">
        <f t="shared" si="3"/>
        <v>22</v>
      </c>
      <c r="G59" s="7" t="str">
        <f t="shared" si="5"/>
        <v>11-22</v>
      </c>
      <c r="H59" s="7" t="s">
        <v>88</v>
      </c>
      <c r="I59" s="7" t="s">
        <v>89</v>
      </c>
      <c r="J59" s="7" t="s">
        <v>90</v>
      </c>
      <c r="K59" s="7" t="str">
        <f t="shared" si="6"/>
        <v>case "11-22":cnym=cnym+"&amp;nbsp;"+"小雪";break;</v>
      </c>
    </row>
    <row r="60" spans="1:11">
      <c r="A60" t="s">
        <v>239</v>
      </c>
      <c r="B60" s="7" t="s">
        <v>87</v>
      </c>
      <c r="C60" s="7" t="e">
        <f t="shared" si="1"/>
        <v>#VALUE!</v>
      </c>
      <c r="D60" s="7" t="e">
        <f t="shared" si="2"/>
        <v>#VALUE!</v>
      </c>
      <c r="E60" s="7" t="e">
        <f t="shared" si="3"/>
        <v>#VALUE!</v>
      </c>
      <c r="F60" s="7" t="e">
        <f t="shared" si="3"/>
        <v>#VALUE!</v>
      </c>
      <c r="G60" s="7" t="e">
        <f t="shared" si="5"/>
        <v>#VALUE!</v>
      </c>
      <c r="H60" s="7" t="s">
        <v>88</v>
      </c>
      <c r="I60" s="7" t="s">
        <v>89</v>
      </c>
      <c r="J60" s="7" t="s">
        <v>90</v>
      </c>
      <c r="K60" s="7" t="e">
        <f t="shared" si="6"/>
        <v>#VALUE!</v>
      </c>
    </row>
    <row r="61" spans="1:11">
      <c r="A61" s="14" t="s">
        <v>207</v>
      </c>
      <c r="B61" s="7" t="s">
        <v>83</v>
      </c>
      <c r="C61" s="7" t="e">
        <f t="shared" si="1"/>
        <v>#VALUE!</v>
      </c>
      <c r="D61" s="7" t="e">
        <f t="shared" si="2"/>
        <v>#VALUE!</v>
      </c>
      <c r="E61" s="7" t="e">
        <f t="shared" si="3"/>
        <v>#VALUE!</v>
      </c>
      <c r="F61" s="7" t="e">
        <f t="shared" si="3"/>
        <v>#VALUE!</v>
      </c>
      <c r="G61" s="7" t="e">
        <f t="shared" si="5"/>
        <v>#VALUE!</v>
      </c>
      <c r="H61" s="7" t="s">
        <v>88</v>
      </c>
      <c r="I61" s="7" t="s">
        <v>89</v>
      </c>
      <c r="J61" s="7" t="s">
        <v>90</v>
      </c>
      <c r="K61" s="7" t="e">
        <f t="shared" si="6"/>
        <v>#VALUE!</v>
      </c>
    </row>
    <row r="62" spans="1:11">
      <c r="A62" t="s">
        <v>83</v>
      </c>
      <c r="B62" s="11">
        <v>43076</v>
      </c>
      <c r="C62" s="7">
        <f t="shared" si="1"/>
        <v>12</v>
      </c>
      <c r="D62" s="7">
        <f t="shared" si="2"/>
        <v>7</v>
      </c>
      <c r="E62" s="7">
        <f t="shared" si="3"/>
        <v>12</v>
      </c>
      <c r="F62" s="7" t="str">
        <f t="shared" si="3"/>
        <v>07</v>
      </c>
      <c r="G62" s="7" t="str">
        <f t="shared" si="5"/>
        <v>12-07</v>
      </c>
      <c r="H62" s="7" t="s">
        <v>88</v>
      </c>
      <c r="I62" s="7" t="s">
        <v>89</v>
      </c>
      <c r="J62" s="7" t="s">
        <v>90</v>
      </c>
      <c r="K62" s="7" t="str">
        <f t="shared" si="6"/>
        <v>case "12-07":cnym=cnym+"&amp;nbsp;"+"大雪";break;</v>
      </c>
    </row>
    <row r="63" spans="1:11">
      <c r="A63" t="s">
        <v>240</v>
      </c>
      <c r="B63" s="7" t="s">
        <v>87</v>
      </c>
      <c r="C63" s="7" t="e">
        <f t="shared" si="1"/>
        <v>#VALUE!</v>
      </c>
      <c r="D63" s="7" t="e">
        <f t="shared" si="2"/>
        <v>#VALUE!</v>
      </c>
      <c r="E63" s="7" t="e">
        <f t="shared" si="3"/>
        <v>#VALUE!</v>
      </c>
      <c r="F63" s="7" t="e">
        <f t="shared" si="3"/>
        <v>#VALUE!</v>
      </c>
      <c r="G63" s="7" t="e">
        <f t="shared" si="5"/>
        <v>#VALUE!</v>
      </c>
      <c r="H63" s="7" t="s">
        <v>88</v>
      </c>
      <c r="I63" s="7" t="s">
        <v>89</v>
      </c>
      <c r="J63" s="7" t="s">
        <v>90</v>
      </c>
      <c r="K63" s="7" t="e">
        <f t="shared" si="6"/>
        <v>#VALUE!</v>
      </c>
    </row>
    <row r="64" spans="1:11">
      <c r="A64" s="14" t="s">
        <v>210</v>
      </c>
      <c r="B64" s="7" t="s">
        <v>84</v>
      </c>
      <c r="C64" s="7" t="e">
        <f t="shared" si="1"/>
        <v>#VALUE!</v>
      </c>
      <c r="D64" s="7" t="e">
        <f t="shared" si="2"/>
        <v>#VALUE!</v>
      </c>
      <c r="E64" s="7" t="e">
        <f t="shared" si="3"/>
        <v>#VALUE!</v>
      </c>
      <c r="F64" s="7" t="e">
        <f t="shared" si="3"/>
        <v>#VALUE!</v>
      </c>
      <c r="G64" s="7" t="e">
        <f t="shared" si="5"/>
        <v>#VALUE!</v>
      </c>
      <c r="H64" s="7" t="s">
        <v>88</v>
      </c>
      <c r="I64" s="7" t="s">
        <v>89</v>
      </c>
      <c r="J64" s="7" t="s">
        <v>90</v>
      </c>
      <c r="K64" s="7" t="e">
        <f t="shared" si="6"/>
        <v>#VALUE!</v>
      </c>
    </row>
    <row r="65" spans="1:11">
      <c r="A65" t="s">
        <v>84</v>
      </c>
      <c r="B65" s="11">
        <v>43091</v>
      </c>
      <c r="C65" s="7">
        <f t="shared" si="1"/>
        <v>12</v>
      </c>
      <c r="D65" s="7">
        <f t="shared" si="2"/>
        <v>22</v>
      </c>
      <c r="E65" s="7">
        <f t="shared" si="3"/>
        <v>12</v>
      </c>
      <c r="F65" s="7">
        <f t="shared" si="3"/>
        <v>22</v>
      </c>
      <c r="G65" s="7" t="str">
        <f t="shared" si="5"/>
        <v>12-22</v>
      </c>
      <c r="H65" s="7" t="s">
        <v>88</v>
      </c>
      <c r="I65" s="7" t="s">
        <v>89</v>
      </c>
      <c r="J65" s="7" t="s">
        <v>90</v>
      </c>
      <c r="K65" s="7" t="str">
        <f t="shared" si="6"/>
        <v>case "12-22":cnym=cnym+"&amp;nbsp;"+"冬至";break;</v>
      </c>
    </row>
    <row r="66" spans="1:11">
      <c r="A66" t="s">
        <v>241</v>
      </c>
      <c r="B66" s="7" t="s">
        <v>87</v>
      </c>
      <c r="C66" s="7" t="e">
        <f t="shared" si="1"/>
        <v>#VALUE!</v>
      </c>
      <c r="D66" s="7" t="e">
        <f t="shared" si="2"/>
        <v>#VALUE!</v>
      </c>
      <c r="E66" s="7" t="e">
        <f t="shared" si="3"/>
        <v>#VALUE!</v>
      </c>
      <c r="F66" s="7" t="e">
        <f t="shared" si="3"/>
        <v>#VALUE!</v>
      </c>
      <c r="G66" s="7" t="e">
        <f t="shared" si="5"/>
        <v>#VALUE!</v>
      </c>
      <c r="H66" s="7" t="s">
        <v>88</v>
      </c>
      <c r="I66" s="7" t="s">
        <v>89</v>
      </c>
      <c r="J66" s="7" t="s">
        <v>90</v>
      </c>
      <c r="K66" s="7" t="e">
        <f t="shared" si="6"/>
        <v>#VALUE!</v>
      </c>
    </row>
    <row r="67" spans="1:11">
      <c r="A67" s="14" t="s">
        <v>213</v>
      </c>
      <c r="B67" s="7" t="s">
        <v>85</v>
      </c>
      <c r="C67" s="7" t="e">
        <f t="shared" ref="C67:C74" si="7">MONTH(B67)</f>
        <v>#VALUE!</v>
      </c>
      <c r="D67" s="7" t="e">
        <f t="shared" ref="D67:D74" si="8">DAY(B67)</f>
        <v>#VALUE!</v>
      </c>
      <c r="E67" s="7" t="e">
        <f t="shared" ref="E67:F74" si="9">IF(C67&lt;10,"0"&amp;C67,C67)</f>
        <v>#VALUE!</v>
      </c>
      <c r="F67" s="7" t="e">
        <f t="shared" si="9"/>
        <v>#VALUE!</v>
      </c>
      <c r="G67" s="7" t="e">
        <f t="shared" si="5"/>
        <v>#VALUE!</v>
      </c>
      <c r="H67" s="7" t="s">
        <v>88</v>
      </c>
      <c r="I67" s="7" t="s">
        <v>89</v>
      </c>
      <c r="J67" s="7" t="s">
        <v>90</v>
      </c>
      <c r="K67" s="7" t="e">
        <f t="shared" si="6"/>
        <v>#VALUE!</v>
      </c>
    </row>
    <row r="68" spans="1:11">
      <c r="A68" t="s">
        <v>85</v>
      </c>
      <c r="B68" s="11">
        <v>42740</v>
      </c>
      <c r="C68" s="7">
        <f t="shared" si="7"/>
        <v>1</v>
      </c>
      <c r="D68" s="7">
        <f t="shared" si="8"/>
        <v>5</v>
      </c>
      <c r="E68" s="7" t="str">
        <f t="shared" si="9"/>
        <v>01</v>
      </c>
      <c r="F68" s="7" t="str">
        <f t="shared" si="9"/>
        <v>05</v>
      </c>
      <c r="G68" s="7" t="str">
        <f t="shared" si="5"/>
        <v>01-05</v>
      </c>
      <c r="H68" s="7" t="s">
        <v>88</v>
      </c>
      <c r="I68" s="7" t="s">
        <v>89</v>
      </c>
      <c r="J68" s="7" t="s">
        <v>90</v>
      </c>
      <c r="K68" s="7" t="str">
        <f t="shared" si="6"/>
        <v>case "01-05":cnym=cnym+"&amp;nbsp;"+"小寒";break;</v>
      </c>
    </row>
    <row r="69" spans="1:11">
      <c r="A69" t="s">
        <v>242</v>
      </c>
      <c r="B69" s="7" t="s">
        <v>87</v>
      </c>
      <c r="C69" s="7" t="e">
        <f t="shared" si="7"/>
        <v>#VALUE!</v>
      </c>
      <c r="D69" s="7" t="e">
        <f t="shared" si="8"/>
        <v>#VALUE!</v>
      </c>
      <c r="E69" s="7" t="e">
        <f t="shared" si="9"/>
        <v>#VALUE!</v>
      </c>
      <c r="F69" s="7" t="e">
        <f t="shared" si="9"/>
        <v>#VALUE!</v>
      </c>
      <c r="G69" s="7" t="e">
        <f t="shared" si="5"/>
        <v>#VALUE!</v>
      </c>
      <c r="H69" s="7" t="s">
        <v>88</v>
      </c>
      <c r="I69" s="7" t="s">
        <v>89</v>
      </c>
      <c r="J69" s="7" t="s">
        <v>90</v>
      </c>
      <c r="K69" s="7" t="e">
        <f t="shared" si="6"/>
        <v>#VALUE!</v>
      </c>
    </row>
    <row r="70" spans="1:11">
      <c r="A70" s="14" t="s">
        <v>216</v>
      </c>
      <c r="B70" s="7" t="s">
        <v>86</v>
      </c>
      <c r="C70" s="7" t="e">
        <f t="shared" si="7"/>
        <v>#VALUE!</v>
      </c>
      <c r="D70" s="7" t="e">
        <f t="shared" si="8"/>
        <v>#VALUE!</v>
      </c>
      <c r="E70" s="7" t="e">
        <f t="shared" si="9"/>
        <v>#VALUE!</v>
      </c>
      <c r="F70" s="7" t="e">
        <f t="shared" si="9"/>
        <v>#VALUE!</v>
      </c>
      <c r="G70" s="7" t="e">
        <f t="shared" si="5"/>
        <v>#VALUE!</v>
      </c>
      <c r="H70" s="7" t="s">
        <v>88</v>
      </c>
      <c r="I70" s="7" t="s">
        <v>89</v>
      </c>
      <c r="J70" s="7" t="s">
        <v>90</v>
      </c>
      <c r="K70" s="7" t="e">
        <f t="shared" si="6"/>
        <v>#VALUE!</v>
      </c>
    </row>
    <row r="71" spans="1:11">
      <c r="A71" t="s">
        <v>86</v>
      </c>
      <c r="B71" s="11">
        <v>42755</v>
      </c>
      <c r="C71" s="7">
        <f t="shared" si="7"/>
        <v>1</v>
      </c>
      <c r="D71" s="7">
        <f t="shared" si="8"/>
        <v>20</v>
      </c>
      <c r="E71" s="7" t="str">
        <f t="shared" si="9"/>
        <v>01</v>
      </c>
      <c r="F71" s="7">
        <f t="shared" si="9"/>
        <v>20</v>
      </c>
      <c r="G71" s="7" t="str">
        <f t="shared" si="5"/>
        <v>01-20</v>
      </c>
      <c r="H71" s="7" t="s">
        <v>88</v>
      </c>
      <c r="I71" s="7" t="s">
        <v>89</v>
      </c>
      <c r="J71" s="7" t="s">
        <v>90</v>
      </c>
      <c r="K71" s="7" t="str">
        <f t="shared" si="6"/>
        <v>case "01-20":cnym=cnym+"&amp;nbsp;"+"大寒";break;</v>
      </c>
    </row>
    <row r="72" spans="1:11">
      <c r="A72" t="s">
        <v>243</v>
      </c>
      <c r="B72" s="7" t="s">
        <v>87</v>
      </c>
      <c r="C72" s="7" t="e">
        <f t="shared" si="7"/>
        <v>#VALUE!</v>
      </c>
      <c r="D72" s="7" t="e">
        <f t="shared" si="8"/>
        <v>#VALUE!</v>
      </c>
      <c r="E72" s="7" t="e">
        <f t="shared" si="9"/>
        <v>#VALUE!</v>
      </c>
      <c r="F72" s="7" t="e">
        <f t="shared" si="9"/>
        <v>#VALUE!</v>
      </c>
      <c r="G72" s="7" t="e">
        <f t="shared" si="5"/>
        <v>#VALUE!</v>
      </c>
      <c r="H72" s="7" t="s">
        <v>88</v>
      </c>
      <c r="I72" s="7" t="s">
        <v>89</v>
      </c>
      <c r="J72" s="7" t="s">
        <v>90</v>
      </c>
      <c r="K72" s="7" t="e">
        <f t="shared" si="6"/>
        <v>#VALUE!</v>
      </c>
    </row>
    <row r="73" spans="1:11">
      <c r="A73" t="s">
        <v>219</v>
      </c>
      <c r="B73" s="7">
        <v>0</v>
      </c>
      <c r="C73" s="7">
        <f t="shared" si="7"/>
        <v>1</v>
      </c>
      <c r="D73" s="7">
        <f t="shared" si="8"/>
        <v>0</v>
      </c>
      <c r="E73" s="7" t="str">
        <f t="shared" si="9"/>
        <v>01</v>
      </c>
      <c r="F73" s="7" t="str">
        <f t="shared" si="9"/>
        <v>00</v>
      </c>
      <c r="G73" s="7" t="str">
        <f t="shared" si="5"/>
        <v>01-00</v>
      </c>
      <c r="H73" s="7" t="s">
        <v>88</v>
      </c>
      <c r="I73" s="7" t="s">
        <v>89</v>
      </c>
      <c r="J73" s="7" t="s">
        <v>90</v>
      </c>
      <c r="K73" s="7" t="str">
        <f t="shared" si="6"/>
        <v>case "01-00":cnym=cnym+"&amp;nbsp;"+"农历 十二月(大)初四";break;</v>
      </c>
    </row>
    <row r="74" spans="1:11">
      <c r="A74"/>
      <c r="C74" s="7">
        <f t="shared" si="7"/>
        <v>1</v>
      </c>
      <c r="D74" s="7">
        <f t="shared" si="8"/>
        <v>0</v>
      </c>
      <c r="E74" s="7" t="str">
        <f t="shared" si="9"/>
        <v>01</v>
      </c>
      <c r="F74" s="7" t="str">
        <f t="shared" si="9"/>
        <v>00</v>
      </c>
      <c r="G74" s="7" t="str">
        <f t="shared" si="5"/>
        <v>01-00</v>
      </c>
      <c r="H74" s="7" t="s">
        <v>88</v>
      </c>
      <c r="I74" s="7" t="s">
        <v>89</v>
      </c>
      <c r="J74" s="7" t="s">
        <v>90</v>
      </c>
      <c r="K74" s="7" t="str">
        <f t="shared" si="6"/>
        <v>case "01-00":cnym=cnym+"&amp;nbsp;"+"";break;</v>
      </c>
    </row>
  </sheetData>
  <autoFilter ref="A1:K7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4.4"/>
  <cols>
    <col min="1" max="1" width="15.33203125" style="7" customWidth="1"/>
    <col min="2" max="2" width="8.5546875" style="7" customWidth="1"/>
    <col min="3" max="6" width="4" style="7" customWidth="1"/>
    <col min="7" max="7" width="8.88671875" style="7"/>
    <col min="8" max="8" width="6.33203125" style="7" customWidth="1"/>
    <col min="9" max="9" width="18.88671875" style="7" customWidth="1"/>
    <col min="10" max="10" width="5.88671875" style="7" customWidth="1"/>
    <col min="11" max="11" width="42" style="7" customWidth="1"/>
    <col min="12" max="16384" width="8.88671875" style="7"/>
  </cols>
  <sheetData>
    <row r="1" spans="1:11">
      <c r="A1" s="9" t="s">
        <v>136</v>
      </c>
      <c r="I1" s="9" t="s">
        <v>136</v>
      </c>
      <c r="K1" s="9" t="s">
        <v>137</v>
      </c>
    </row>
    <row r="2" spans="1:11">
      <c r="A2" s="9" t="s">
        <v>138</v>
      </c>
      <c r="B2" s="7" t="s">
        <v>139</v>
      </c>
      <c r="C2" s="7" t="s">
        <v>140</v>
      </c>
      <c r="D2" s="7" t="s">
        <v>141</v>
      </c>
      <c r="E2" s="7" t="s">
        <v>140</v>
      </c>
      <c r="F2" s="7" t="s">
        <v>141</v>
      </c>
      <c r="G2" s="7" t="s">
        <v>142</v>
      </c>
      <c r="H2" s="7" t="s">
        <v>88</v>
      </c>
      <c r="I2" s="7" t="s">
        <v>89</v>
      </c>
      <c r="J2" s="7" t="s">
        <v>90</v>
      </c>
      <c r="K2" s="7" t="s">
        <v>143</v>
      </c>
    </row>
    <row r="3" spans="1:11">
      <c r="A3" s="7" t="s">
        <v>63</v>
      </c>
      <c r="B3" s="8">
        <v>42769</v>
      </c>
      <c r="C3" s="7">
        <f>MONTH(B3)</f>
        <v>2</v>
      </c>
      <c r="D3" s="7">
        <f>DAY(B3)</f>
        <v>3</v>
      </c>
      <c r="E3" s="7" t="str">
        <f>IF(C3&lt;10,"0"&amp;C3,C3)</f>
        <v>02</v>
      </c>
      <c r="F3" s="7" t="str">
        <f>IF(D3&lt;10,"0"&amp;D3,D3)</f>
        <v>03</v>
      </c>
      <c r="G3" s="7" t="str">
        <f>E3&amp;"-"&amp;F3</f>
        <v>02-03</v>
      </c>
      <c r="H3" s="7" t="s">
        <v>88</v>
      </c>
      <c r="I3" s="7" t="s">
        <v>89</v>
      </c>
      <c r="J3" s="7" t="s">
        <v>90</v>
      </c>
      <c r="K3" s="7" t="str">
        <f t="shared" ref="K3:K17" si="0">CONCATENATE(H3,G3,I3,A3,J3)</f>
        <v>case "02-03":cnym=cnym+"&amp;nbsp;"+"立春";break;</v>
      </c>
    </row>
    <row r="4" spans="1:11">
      <c r="A4" s="9" t="s">
        <v>39</v>
      </c>
      <c r="B4" s="7" t="s">
        <v>87</v>
      </c>
      <c r="C4" s="7" t="e">
        <f t="shared" ref="C4:C67" si="1">MONTH(B4)</f>
        <v>#VALUE!</v>
      </c>
      <c r="D4" s="7" t="e">
        <f t="shared" ref="D4:D67" si="2">DAY(B4)</f>
        <v>#VALUE!</v>
      </c>
      <c r="E4" s="7" t="e">
        <f t="shared" ref="E4:E67" si="3">IF(C4&lt;10,"0"&amp;C4,C4)</f>
        <v>#VALUE!</v>
      </c>
      <c r="F4" s="7" t="e">
        <f t="shared" ref="F4:F67" si="4">IF(D4&lt;10,"0"&amp;D4,D4)</f>
        <v>#VALUE!</v>
      </c>
      <c r="G4" s="7" t="e">
        <f t="shared" ref="G4:G17" si="5">E4&amp;"-"&amp;F4</f>
        <v>#VALUE!</v>
      </c>
      <c r="H4" s="7" t="s">
        <v>88</v>
      </c>
      <c r="I4" s="7" t="s">
        <v>89</v>
      </c>
      <c r="J4" s="7" t="s">
        <v>90</v>
      </c>
      <c r="K4" s="7" t="e">
        <f t="shared" si="0"/>
        <v>#VALUE!</v>
      </c>
    </row>
    <row r="5" spans="1:11">
      <c r="A5" s="10" t="s">
        <v>15</v>
      </c>
      <c r="B5" s="7" t="s">
        <v>64</v>
      </c>
      <c r="C5" s="7" t="e">
        <f t="shared" si="1"/>
        <v>#VALUE!</v>
      </c>
      <c r="D5" s="7" t="e">
        <f t="shared" si="2"/>
        <v>#VALUE!</v>
      </c>
      <c r="E5" s="7" t="e">
        <f t="shared" si="3"/>
        <v>#VALUE!</v>
      </c>
      <c r="F5" s="7" t="e">
        <f t="shared" si="4"/>
        <v>#VALUE!</v>
      </c>
      <c r="G5" s="7" t="e">
        <f t="shared" si="5"/>
        <v>#VALUE!</v>
      </c>
      <c r="H5" s="7" t="s">
        <v>88</v>
      </c>
      <c r="I5" s="7" t="s">
        <v>89</v>
      </c>
      <c r="J5" s="7" t="s">
        <v>90</v>
      </c>
      <c r="K5" s="7" t="e">
        <f t="shared" si="0"/>
        <v>#VALUE!</v>
      </c>
    </row>
    <row r="6" spans="1:11">
      <c r="A6" s="9" t="s">
        <v>64</v>
      </c>
      <c r="B6" s="11">
        <v>42784</v>
      </c>
      <c r="C6" s="7">
        <f t="shared" si="1"/>
        <v>2</v>
      </c>
      <c r="D6" s="7">
        <f t="shared" si="2"/>
        <v>18</v>
      </c>
      <c r="E6" s="7" t="str">
        <f t="shared" si="3"/>
        <v>02</v>
      </c>
      <c r="F6" s="7">
        <f t="shared" si="4"/>
        <v>18</v>
      </c>
      <c r="G6" s="7" t="str">
        <f t="shared" si="5"/>
        <v>02-18</v>
      </c>
      <c r="H6" s="7" t="s">
        <v>88</v>
      </c>
      <c r="I6" s="7" t="s">
        <v>89</v>
      </c>
      <c r="J6" s="7" t="s">
        <v>90</v>
      </c>
      <c r="K6" s="7" t="str">
        <f t="shared" si="0"/>
        <v>case "02-18":cnym=cnym+"&amp;nbsp;"+"雨水";break;</v>
      </c>
    </row>
    <row r="7" spans="1:11">
      <c r="A7" s="9" t="s">
        <v>40</v>
      </c>
      <c r="B7" s="7" t="s">
        <v>87</v>
      </c>
      <c r="C7" s="7" t="e">
        <f t="shared" si="1"/>
        <v>#VALUE!</v>
      </c>
      <c r="D7" s="7" t="e">
        <f t="shared" si="2"/>
        <v>#VALUE!</v>
      </c>
      <c r="E7" s="7" t="e">
        <f t="shared" si="3"/>
        <v>#VALUE!</v>
      </c>
      <c r="F7" s="7" t="e">
        <f t="shared" si="4"/>
        <v>#VALUE!</v>
      </c>
      <c r="G7" s="7" t="e">
        <f t="shared" si="5"/>
        <v>#VALUE!</v>
      </c>
      <c r="H7" s="7" t="s">
        <v>88</v>
      </c>
      <c r="I7" s="7" t="s">
        <v>89</v>
      </c>
      <c r="J7" s="7" t="s">
        <v>90</v>
      </c>
      <c r="K7" s="7" t="e">
        <f t="shared" si="0"/>
        <v>#VALUE!</v>
      </c>
    </row>
    <row r="8" spans="1:11">
      <c r="A8" s="10" t="s">
        <v>16</v>
      </c>
      <c r="B8" s="7" t="s">
        <v>65</v>
      </c>
      <c r="C8" s="7" t="e">
        <f t="shared" si="1"/>
        <v>#VALUE!</v>
      </c>
      <c r="D8" s="7" t="e">
        <f t="shared" si="2"/>
        <v>#VALUE!</v>
      </c>
      <c r="E8" s="7" t="e">
        <f t="shared" si="3"/>
        <v>#VALUE!</v>
      </c>
      <c r="F8" s="7" t="e">
        <f t="shared" si="4"/>
        <v>#VALUE!</v>
      </c>
      <c r="G8" s="7" t="e">
        <f t="shared" si="5"/>
        <v>#VALUE!</v>
      </c>
      <c r="H8" s="7" t="s">
        <v>88</v>
      </c>
      <c r="I8" s="7" t="s">
        <v>89</v>
      </c>
      <c r="J8" s="7" t="s">
        <v>90</v>
      </c>
      <c r="K8" s="7" t="e">
        <f t="shared" si="0"/>
        <v>#VALUE!</v>
      </c>
    </row>
    <row r="9" spans="1:11">
      <c r="A9" s="9" t="s">
        <v>65</v>
      </c>
      <c r="B9" s="11">
        <v>42799</v>
      </c>
      <c r="C9" s="7">
        <f t="shared" si="1"/>
        <v>3</v>
      </c>
      <c r="D9" s="7">
        <f t="shared" si="2"/>
        <v>5</v>
      </c>
      <c r="E9" s="7" t="str">
        <f t="shared" si="3"/>
        <v>03</v>
      </c>
      <c r="F9" s="7" t="str">
        <f t="shared" si="4"/>
        <v>05</v>
      </c>
      <c r="G9" s="7" t="str">
        <f t="shared" si="5"/>
        <v>03-05</v>
      </c>
      <c r="H9" s="7" t="s">
        <v>88</v>
      </c>
      <c r="I9" s="7" t="s">
        <v>89</v>
      </c>
      <c r="J9" s="7" t="s">
        <v>90</v>
      </c>
      <c r="K9" s="7" t="str">
        <f t="shared" si="0"/>
        <v>case "03-05":cnym=cnym+"&amp;nbsp;"+"惊蛰";break;</v>
      </c>
    </row>
    <row r="10" spans="1:11">
      <c r="A10" s="9" t="s">
        <v>41</v>
      </c>
      <c r="B10" s="7" t="s">
        <v>87</v>
      </c>
      <c r="C10" s="7" t="e">
        <f t="shared" si="1"/>
        <v>#VALUE!</v>
      </c>
      <c r="D10" s="7" t="e">
        <f t="shared" si="2"/>
        <v>#VALUE!</v>
      </c>
      <c r="E10" s="7" t="e">
        <f t="shared" si="3"/>
        <v>#VALUE!</v>
      </c>
      <c r="F10" s="7" t="e">
        <f t="shared" si="4"/>
        <v>#VALUE!</v>
      </c>
      <c r="G10" s="7" t="e">
        <f t="shared" si="5"/>
        <v>#VALUE!</v>
      </c>
      <c r="H10" s="7" t="s">
        <v>88</v>
      </c>
      <c r="I10" s="7" t="s">
        <v>89</v>
      </c>
      <c r="J10" s="7" t="s">
        <v>90</v>
      </c>
      <c r="K10" s="7" t="e">
        <f t="shared" si="0"/>
        <v>#VALUE!</v>
      </c>
    </row>
    <row r="11" spans="1:11">
      <c r="A11" s="10" t="s">
        <v>17</v>
      </c>
      <c r="B11" s="7" t="s">
        <v>66</v>
      </c>
      <c r="C11" s="7" t="e">
        <f t="shared" si="1"/>
        <v>#VALUE!</v>
      </c>
      <c r="D11" s="7" t="e">
        <f t="shared" si="2"/>
        <v>#VALUE!</v>
      </c>
      <c r="E11" s="7" t="e">
        <f t="shared" si="3"/>
        <v>#VALUE!</v>
      </c>
      <c r="F11" s="7" t="e">
        <f t="shared" si="4"/>
        <v>#VALUE!</v>
      </c>
      <c r="G11" s="7" t="e">
        <f t="shared" si="5"/>
        <v>#VALUE!</v>
      </c>
      <c r="H11" s="7" t="s">
        <v>88</v>
      </c>
      <c r="I11" s="7" t="s">
        <v>89</v>
      </c>
      <c r="J11" s="7" t="s">
        <v>90</v>
      </c>
      <c r="K11" s="7" t="e">
        <f t="shared" si="0"/>
        <v>#VALUE!</v>
      </c>
    </row>
    <row r="12" spans="1:11">
      <c r="A12" s="9" t="s">
        <v>66</v>
      </c>
      <c r="B12" s="11">
        <v>42814</v>
      </c>
      <c r="C12" s="7">
        <f t="shared" si="1"/>
        <v>3</v>
      </c>
      <c r="D12" s="7">
        <f t="shared" si="2"/>
        <v>20</v>
      </c>
      <c r="E12" s="7" t="str">
        <f t="shared" si="3"/>
        <v>03</v>
      </c>
      <c r="F12" s="7">
        <f t="shared" si="4"/>
        <v>20</v>
      </c>
      <c r="G12" s="7" t="str">
        <f t="shared" si="5"/>
        <v>03-20</v>
      </c>
      <c r="H12" s="7" t="s">
        <v>88</v>
      </c>
      <c r="I12" s="7" t="s">
        <v>89</v>
      </c>
      <c r="J12" s="7" t="s">
        <v>90</v>
      </c>
      <c r="K12" s="7" t="str">
        <f t="shared" si="0"/>
        <v>case "03-20":cnym=cnym+"&amp;nbsp;"+"春分";break;</v>
      </c>
    </row>
    <row r="13" spans="1:11">
      <c r="A13" s="9" t="s">
        <v>42</v>
      </c>
      <c r="B13" s="7" t="s">
        <v>87</v>
      </c>
      <c r="C13" s="7" t="e">
        <f t="shared" si="1"/>
        <v>#VALUE!</v>
      </c>
      <c r="D13" s="7" t="e">
        <f t="shared" si="2"/>
        <v>#VALUE!</v>
      </c>
      <c r="E13" s="7" t="e">
        <f t="shared" si="3"/>
        <v>#VALUE!</v>
      </c>
      <c r="F13" s="7" t="e">
        <f t="shared" si="4"/>
        <v>#VALUE!</v>
      </c>
      <c r="G13" s="7" t="e">
        <f t="shared" si="5"/>
        <v>#VALUE!</v>
      </c>
      <c r="H13" s="7" t="s">
        <v>88</v>
      </c>
      <c r="I13" s="7" t="s">
        <v>89</v>
      </c>
      <c r="J13" s="7" t="s">
        <v>90</v>
      </c>
      <c r="K13" s="7" t="e">
        <f t="shared" si="0"/>
        <v>#VALUE!</v>
      </c>
    </row>
    <row r="14" spans="1:11">
      <c r="A14" s="10" t="s">
        <v>18</v>
      </c>
      <c r="B14" s="7" t="s">
        <v>67</v>
      </c>
      <c r="C14" s="7" t="e">
        <f t="shared" si="1"/>
        <v>#VALUE!</v>
      </c>
      <c r="D14" s="7" t="e">
        <f t="shared" si="2"/>
        <v>#VALUE!</v>
      </c>
      <c r="E14" s="7" t="e">
        <f t="shared" si="3"/>
        <v>#VALUE!</v>
      </c>
      <c r="F14" s="7" t="e">
        <f t="shared" si="4"/>
        <v>#VALUE!</v>
      </c>
      <c r="G14" s="7" t="e">
        <f t="shared" si="5"/>
        <v>#VALUE!</v>
      </c>
      <c r="H14" s="7" t="s">
        <v>88</v>
      </c>
      <c r="I14" s="7" t="s">
        <v>89</v>
      </c>
      <c r="J14" s="7" t="s">
        <v>90</v>
      </c>
      <c r="K14" s="7" t="e">
        <f t="shared" si="0"/>
        <v>#VALUE!</v>
      </c>
    </row>
    <row r="15" spans="1:11">
      <c r="A15" s="9" t="s">
        <v>67</v>
      </c>
      <c r="B15" s="11">
        <v>42829</v>
      </c>
      <c r="C15" s="7">
        <f t="shared" si="1"/>
        <v>4</v>
      </c>
      <c r="D15" s="7">
        <f t="shared" si="2"/>
        <v>4</v>
      </c>
      <c r="E15" s="7" t="str">
        <f t="shared" si="3"/>
        <v>04</v>
      </c>
      <c r="F15" s="7" t="str">
        <f t="shared" si="4"/>
        <v>04</v>
      </c>
      <c r="G15" s="7" t="str">
        <f t="shared" si="5"/>
        <v>04-04</v>
      </c>
      <c r="H15" s="7" t="s">
        <v>88</v>
      </c>
      <c r="I15" s="7" t="s">
        <v>89</v>
      </c>
      <c r="J15" s="7" t="s">
        <v>90</v>
      </c>
      <c r="K15" s="7" t="str">
        <f t="shared" si="0"/>
        <v>case "04-04":cnym=cnym+"&amp;nbsp;"+"清明";break;</v>
      </c>
    </row>
    <row r="16" spans="1:11">
      <c r="A16" s="9" t="s">
        <v>43</v>
      </c>
      <c r="B16" s="7" t="s">
        <v>87</v>
      </c>
      <c r="C16" s="7" t="e">
        <f t="shared" si="1"/>
        <v>#VALUE!</v>
      </c>
      <c r="D16" s="7" t="e">
        <f t="shared" si="2"/>
        <v>#VALUE!</v>
      </c>
      <c r="E16" s="7" t="e">
        <f t="shared" si="3"/>
        <v>#VALUE!</v>
      </c>
      <c r="F16" s="7" t="e">
        <f t="shared" si="4"/>
        <v>#VALUE!</v>
      </c>
      <c r="G16" s="7" t="e">
        <f t="shared" si="5"/>
        <v>#VALUE!</v>
      </c>
      <c r="H16" s="7" t="s">
        <v>88</v>
      </c>
      <c r="I16" s="7" t="s">
        <v>89</v>
      </c>
      <c r="J16" s="7" t="s">
        <v>90</v>
      </c>
      <c r="K16" s="7" t="e">
        <f t="shared" si="0"/>
        <v>#VALUE!</v>
      </c>
    </row>
    <row r="17" spans="1:11">
      <c r="A17" s="10" t="s">
        <v>19</v>
      </c>
      <c r="B17" s="7" t="s">
        <v>68</v>
      </c>
      <c r="C17" s="7" t="e">
        <f t="shared" si="1"/>
        <v>#VALUE!</v>
      </c>
      <c r="D17" s="7" t="e">
        <f t="shared" si="2"/>
        <v>#VALUE!</v>
      </c>
      <c r="E17" s="7" t="e">
        <f t="shared" si="3"/>
        <v>#VALUE!</v>
      </c>
      <c r="F17" s="7" t="e">
        <f t="shared" si="4"/>
        <v>#VALUE!</v>
      </c>
      <c r="G17" s="7" t="e">
        <f t="shared" si="5"/>
        <v>#VALUE!</v>
      </c>
      <c r="H17" s="7" t="s">
        <v>88</v>
      </c>
      <c r="I17" s="7" t="s">
        <v>89</v>
      </c>
      <c r="J17" s="7" t="s">
        <v>90</v>
      </c>
      <c r="K17" s="7" t="e">
        <f t="shared" si="0"/>
        <v>#VALUE!</v>
      </c>
    </row>
    <row r="18" spans="1:11">
      <c r="A18" s="9" t="s">
        <v>68</v>
      </c>
      <c r="B18" s="11">
        <v>42845</v>
      </c>
      <c r="C18" s="7">
        <f t="shared" si="1"/>
        <v>4</v>
      </c>
      <c r="D18" s="7">
        <f t="shared" si="2"/>
        <v>20</v>
      </c>
      <c r="E18" s="7" t="str">
        <f t="shared" si="3"/>
        <v>04</v>
      </c>
      <c r="F18" s="7">
        <f t="shared" si="4"/>
        <v>20</v>
      </c>
      <c r="G18" s="7" t="str">
        <f>E18&amp;"-"&amp;F18</f>
        <v>04-20</v>
      </c>
      <c r="H18" s="7" t="s">
        <v>88</v>
      </c>
      <c r="I18" s="7" t="s">
        <v>89</v>
      </c>
      <c r="J18" s="7" t="s">
        <v>90</v>
      </c>
      <c r="K18" s="7" t="str">
        <f>CONCATENATE(H18,G18,I18,A18,J18)</f>
        <v>case "04-20":cnym=cnym+"&amp;nbsp;"+"谷雨";break;</v>
      </c>
    </row>
    <row r="19" spans="1:11">
      <c r="A19" s="9" t="s">
        <v>44</v>
      </c>
      <c r="B19" s="7" t="s">
        <v>87</v>
      </c>
      <c r="C19" s="7" t="e">
        <f t="shared" si="1"/>
        <v>#VALUE!</v>
      </c>
      <c r="D19" s="7" t="e">
        <f t="shared" si="2"/>
        <v>#VALUE!</v>
      </c>
      <c r="E19" s="7" t="e">
        <f t="shared" si="3"/>
        <v>#VALUE!</v>
      </c>
      <c r="F19" s="7" t="e">
        <f t="shared" si="4"/>
        <v>#VALUE!</v>
      </c>
      <c r="G19" s="7" t="e">
        <f t="shared" ref="G19:G75" si="6">E19&amp;"-"&amp;F19</f>
        <v>#VALUE!</v>
      </c>
      <c r="H19" s="7" t="s">
        <v>88</v>
      </c>
      <c r="I19" s="7" t="s">
        <v>89</v>
      </c>
      <c r="J19" s="7" t="s">
        <v>90</v>
      </c>
      <c r="K19" s="7" t="e">
        <f>CONCATENATE(H19,G19,I19,A19,J19)</f>
        <v>#VALUE!</v>
      </c>
    </row>
    <row r="20" spans="1:11">
      <c r="A20" s="10" t="s">
        <v>20</v>
      </c>
      <c r="B20" s="7" t="s">
        <v>69</v>
      </c>
      <c r="C20" s="7" t="e">
        <f t="shared" si="1"/>
        <v>#VALUE!</v>
      </c>
      <c r="D20" s="7" t="e">
        <f t="shared" si="2"/>
        <v>#VALUE!</v>
      </c>
      <c r="E20" s="7" t="e">
        <f t="shared" si="3"/>
        <v>#VALUE!</v>
      </c>
      <c r="F20" s="7" t="e">
        <f t="shared" si="4"/>
        <v>#VALUE!</v>
      </c>
      <c r="G20" s="7" t="e">
        <f t="shared" si="6"/>
        <v>#VALUE!</v>
      </c>
      <c r="H20" s="7" t="s">
        <v>88</v>
      </c>
      <c r="I20" s="7" t="s">
        <v>89</v>
      </c>
      <c r="J20" s="7" t="s">
        <v>90</v>
      </c>
      <c r="K20" s="7" t="e">
        <f t="shared" ref="K20:K25" si="7">CONCATENATE(H20,G20,I20,A20,J20)</f>
        <v>#VALUE!</v>
      </c>
    </row>
    <row r="21" spans="1:11">
      <c r="A21" s="9" t="s">
        <v>69</v>
      </c>
      <c r="B21" s="11">
        <v>42860</v>
      </c>
      <c r="C21" s="7">
        <f t="shared" si="1"/>
        <v>5</v>
      </c>
      <c r="D21" s="7">
        <f t="shared" si="2"/>
        <v>5</v>
      </c>
      <c r="E21" s="7" t="str">
        <f t="shared" si="3"/>
        <v>05</v>
      </c>
      <c r="F21" s="7" t="str">
        <f t="shared" si="4"/>
        <v>05</v>
      </c>
      <c r="G21" s="7" t="str">
        <f t="shared" si="6"/>
        <v>05-05</v>
      </c>
      <c r="H21" s="7" t="s">
        <v>88</v>
      </c>
      <c r="I21" s="7" t="s">
        <v>89</v>
      </c>
      <c r="J21" s="7" t="s">
        <v>90</v>
      </c>
      <c r="K21" s="7" t="str">
        <f t="shared" si="7"/>
        <v>case "05-05":cnym=cnym+"&amp;nbsp;"+"立夏";break;</v>
      </c>
    </row>
    <row r="22" spans="1:11">
      <c r="A22" s="9" t="s">
        <v>45</v>
      </c>
      <c r="B22" s="7" t="s">
        <v>87</v>
      </c>
      <c r="C22" s="7" t="e">
        <f t="shared" si="1"/>
        <v>#VALUE!</v>
      </c>
      <c r="D22" s="7" t="e">
        <f t="shared" si="2"/>
        <v>#VALUE!</v>
      </c>
      <c r="E22" s="7" t="e">
        <f t="shared" si="3"/>
        <v>#VALUE!</v>
      </c>
      <c r="F22" s="7" t="e">
        <f t="shared" si="4"/>
        <v>#VALUE!</v>
      </c>
      <c r="G22" s="7" t="e">
        <f t="shared" si="6"/>
        <v>#VALUE!</v>
      </c>
      <c r="H22" s="7" t="s">
        <v>88</v>
      </c>
      <c r="I22" s="7" t="s">
        <v>89</v>
      </c>
      <c r="J22" s="7" t="s">
        <v>90</v>
      </c>
      <c r="K22" s="7" t="e">
        <f t="shared" si="7"/>
        <v>#VALUE!</v>
      </c>
    </row>
    <row r="23" spans="1:11">
      <c r="A23" s="10" t="s">
        <v>21</v>
      </c>
      <c r="B23" s="7" t="s">
        <v>70</v>
      </c>
      <c r="C23" s="7" t="e">
        <f t="shared" si="1"/>
        <v>#VALUE!</v>
      </c>
      <c r="D23" s="7" t="e">
        <f t="shared" si="2"/>
        <v>#VALUE!</v>
      </c>
      <c r="E23" s="7" t="e">
        <f t="shared" si="3"/>
        <v>#VALUE!</v>
      </c>
      <c r="F23" s="7" t="e">
        <f t="shared" si="4"/>
        <v>#VALUE!</v>
      </c>
      <c r="G23" s="7" t="e">
        <f t="shared" si="6"/>
        <v>#VALUE!</v>
      </c>
      <c r="H23" s="7" t="s">
        <v>88</v>
      </c>
      <c r="I23" s="7" t="s">
        <v>89</v>
      </c>
      <c r="J23" s="7" t="s">
        <v>90</v>
      </c>
      <c r="K23" s="7" t="e">
        <f t="shared" si="7"/>
        <v>#VALUE!</v>
      </c>
    </row>
    <row r="24" spans="1:11">
      <c r="A24" s="9" t="s">
        <v>70</v>
      </c>
      <c r="B24" s="11">
        <v>42876</v>
      </c>
      <c r="C24" s="7">
        <f t="shared" si="1"/>
        <v>5</v>
      </c>
      <c r="D24" s="7">
        <f t="shared" si="2"/>
        <v>21</v>
      </c>
      <c r="E24" s="7" t="str">
        <f t="shared" si="3"/>
        <v>05</v>
      </c>
      <c r="F24" s="7">
        <f t="shared" si="4"/>
        <v>21</v>
      </c>
      <c r="G24" s="7" t="str">
        <f t="shared" si="6"/>
        <v>05-21</v>
      </c>
      <c r="H24" s="7" t="s">
        <v>88</v>
      </c>
      <c r="I24" s="7" t="s">
        <v>89</v>
      </c>
      <c r="J24" s="7" t="s">
        <v>90</v>
      </c>
      <c r="K24" s="7" t="str">
        <f t="shared" si="7"/>
        <v>case "05-21":cnym=cnym+"&amp;nbsp;"+"小满";break;</v>
      </c>
    </row>
    <row r="25" spans="1:11">
      <c r="A25" s="9" t="s">
        <v>46</v>
      </c>
      <c r="B25" s="7" t="s">
        <v>87</v>
      </c>
      <c r="C25" s="7" t="e">
        <f t="shared" si="1"/>
        <v>#VALUE!</v>
      </c>
      <c r="D25" s="7" t="e">
        <f t="shared" si="2"/>
        <v>#VALUE!</v>
      </c>
      <c r="E25" s="7" t="e">
        <f t="shared" si="3"/>
        <v>#VALUE!</v>
      </c>
      <c r="F25" s="7" t="e">
        <f t="shared" si="4"/>
        <v>#VALUE!</v>
      </c>
      <c r="G25" s="7" t="e">
        <f t="shared" si="6"/>
        <v>#VALUE!</v>
      </c>
      <c r="H25" s="7" t="s">
        <v>88</v>
      </c>
      <c r="I25" s="7" t="s">
        <v>89</v>
      </c>
      <c r="J25" s="7" t="s">
        <v>90</v>
      </c>
      <c r="K25" s="7" t="e">
        <f t="shared" si="7"/>
        <v>#VALUE!</v>
      </c>
    </row>
    <row r="26" spans="1:11">
      <c r="A26" s="10" t="s">
        <v>22</v>
      </c>
      <c r="B26" s="7" t="s">
        <v>71</v>
      </c>
      <c r="C26" s="7" t="e">
        <f t="shared" si="1"/>
        <v>#VALUE!</v>
      </c>
      <c r="D26" s="7" t="e">
        <f t="shared" si="2"/>
        <v>#VALUE!</v>
      </c>
      <c r="E26" s="7" t="e">
        <f t="shared" si="3"/>
        <v>#VALUE!</v>
      </c>
      <c r="F26" s="7" t="e">
        <f t="shared" si="4"/>
        <v>#VALUE!</v>
      </c>
      <c r="G26" s="7" t="e">
        <f t="shared" si="6"/>
        <v>#VALUE!</v>
      </c>
      <c r="H26" s="7" t="s">
        <v>88</v>
      </c>
      <c r="I26" s="7" t="s">
        <v>89</v>
      </c>
      <c r="J26" s="7" t="s">
        <v>90</v>
      </c>
      <c r="K26" s="7" t="e">
        <f t="shared" ref="K26:K75" si="8">CONCATENATE(H26,G26,I26,A26,J26)</f>
        <v>#VALUE!</v>
      </c>
    </row>
    <row r="27" spans="1:11">
      <c r="A27" s="9" t="s">
        <v>71</v>
      </c>
      <c r="B27" s="11">
        <v>42891</v>
      </c>
      <c r="C27" s="7">
        <f t="shared" si="1"/>
        <v>6</v>
      </c>
      <c r="D27" s="7">
        <f t="shared" si="2"/>
        <v>5</v>
      </c>
      <c r="E27" s="7" t="str">
        <f t="shared" si="3"/>
        <v>06</v>
      </c>
      <c r="F27" s="7" t="str">
        <f t="shared" si="4"/>
        <v>05</v>
      </c>
      <c r="G27" s="7" t="str">
        <f t="shared" si="6"/>
        <v>06-05</v>
      </c>
      <c r="H27" s="7" t="s">
        <v>88</v>
      </c>
      <c r="I27" s="7" t="s">
        <v>89</v>
      </c>
      <c r="J27" s="7" t="s">
        <v>90</v>
      </c>
      <c r="K27" s="7" t="str">
        <f t="shared" si="8"/>
        <v>case "06-05":cnym=cnym+"&amp;nbsp;"+"芒种";break;</v>
      </c>
    </row>
    <row r="28" spans="1:11">
      <c r="A28" s="9" t="s">
        <v>47</v>
      </c>
      <c r="B28" s="7" t="s">
        <v>87</v>
      </c>
      <c r="C28" s="7" t="e">
        <f t="shared" si="1"/>
        <v>#VALUE!</v>
      </c>
      <c r="D28" s="7" t="e">
        <f t="shared" si="2"/>
        <v>#VALUE!</v>
      </c>
      <c r="E28" s="7" t="e">
        <f t="shared" si="3"/>
        <v>#VALUE!</v>
      </c>
      <c r="F28" s="7" t="e">
        <f t="shared" si="4"/>
        <v>#VALUE!</v>
      </c>
      <c r="G28" s="7" t="e">
        <f t="shared" si="6"/>
        <v>#VALUE!</v>
      </c>
      <c r="H28" s="7" t="s">
        <v>88</v>
      </c>
      <c r="I28" s="7" t="s">
        <v>89</v>
      </c>
      <c r="J28" s="7" t="s">
        <v>90</v>
      </c>
      <c r="K28" s="7" t="e">
        <f t="shared" si="8"/>
        <v>#VALUE!</v>
      </c>
    </row>
    <row r="29" spans="1:11">
      <c r="A29" s="10" t="s">
        <v>23</v>
      </c>
      <c r="B29" s="7" t="s">
        <v>72</v>
      </c>
      <c r="C29" s="7" t="e">
        <f t="shared" si="1"/>
        <v>#VALUE!</v>
      </c>
      <c r="D29" s="7" t="e">
        <f t="shared" si="2"/>
        <v>#VALUE!</v>
      </c>
      <c r="E29" s="7" t="e">
        <f t="shared" si="3"/>
        <v>#VALUE!</v>
      </c>
      <c r="F29" s="7" t="e">
        <f t="shared" si="4"/>
        <v>#VALUE!</v>
      </c>
      <c r="G29" s="7" t="e">
        <f t="shared" si="6"/>
        <v>#VALUE!</v>
      </c>
      <c r="H29" s="7" t="s">
        <v>88</v>
      </c>
      <c r="I29" s="7" t="s">
        <v>89</v>
      </c>
      <c r="J29" s="7" t="s">
        <v>90</v>
      </c>
      <c r="K29" s="7" t="e">
        <f t="shared" si="8"/>
        <v>#VALUE!</v>
      </c>
    </row>
    <row r="30" spans="1:11">
      <c r="A30" s="9" t="s">
        <v>72</v>
      </c>
      <c r="B30" s="11">
        <v>42907</v>
      </c>
      <c r="C30" s="7">
        <f t="shared" si="1"/>
        <v>6</v>
      </c>
      <c r="D30" s="7">
        <f t="shared" si="2"/>
        <v>21</v>
      </c>
      <c r="E30" s="7" t="str">
        <f t="shared" si="3"/>
        <v>06</v>
      </c>
      <c r="F30" s="7">
        <f t="shared" si="4"/>
        <v>21</v>
      </c>
      <c r="G30" s="7" t="str">
        <f t="shared" si="6"/>
        <v>06-21</v>
      </c>
      <c r="H30" s="7" t="s">
        <v>88</v>
      </c>
      <c r="I30" s="7" t="s">
        <v>89</v>
      </c>
      <c r="J30" s="7" t="s">
        <v>90</v>
      </c>
      <c r="K30" s="7" t="str">
        <f t="shared" si="8"/>
        <v>case "06-21":cnym=cnym+"&amp;nbsp;"+"夏至";break;</v>
      </c>
    </row>
    <row r="31" spans="1:11">
      <c r="A31" s="9" t="s">
        <v>48</v>
      </c>
      <c r="B31" s="7" t="s">
        <v>87</v>
      </c>
      <c r="C31" s="7" t="e">
        <f t="shared" si="1"/>
        <v>#VALUE!</v>
      </c>
      <c r="D31" s="7" t="e">
        <f t="shared" si="2"/>
        <v>#VALUE!</v>
      </c>
      <c r="E31" s="7" t="e">
        <f t="shared" si="3"/>
        <v>#VALUE!</v>
      </c>
      <c r="F31" s="7" t="e">
        <f t="shared" si="4"/>
        <v>#VALUE!</v>
      </c>
      <c r="G31" s="7" t="e">
        <f t="shared" si="6"/>
        <v>#VALUE!</v>
      </c>
      <c r="H31" s="7" t="s">
        <v>88</v>
      </c>
      <c r="I31" s="7" t="s">
        <v>89</v>
      </c>
      <c r="J31" s="7" t="s">
        <v>90</v>
      </c>
      <c r="K31" s="7" t="e">
        <f t="shared" si="8"/>
        <v>#VALUE!</v>
      </c>
    </row>
    <row r="32" spans="1:11">
      <c r="A32" s="10" t="s">
        <v>24</v>
      </c>
      <c r="B32" s="7" t="s">
        <v>73</v>
      </c>
      <c r="C32" s="7" t="e">
        <f t="shared" si="1"/>
        <v>#VALUE!</v>
      </c>
      <c r="D32" s="7" t="e">
        <f t="shared" si="2"/>
        <v>#VALUE!</v>
      </c>
      <c r="E32" s="7" t="e">
        <f t="shared" si="3"/>
        <v>#VALUE!</v>
      </c>
      <c r="F32" s="7" t="e">
        <f t="shared" si="4"/>
        <v>#VALUE!</v>
      </c>
      <c r="G32" s="7" t="e">
        <f t="shared" si="6"/>
        <v>#VALUE!</v>
      </c>
      <c r="H32" s="7" t="s">
        <v>88</v>
      </c>
      <c r="I32" s="7" t="s">
        <v>89</v>
      </c>
      <c r="J32" s="7" t="s">
        <v>90</v>
      </c>
      <c r="K32" s="7" t="e">
        <f t="shared" si="8"/>
        <v>#VALUE!</v>
      </c>
    </row>
    <row r="33" spans="1:11">
      <c r="A33" s="9" t="s">
        <v>73</v>
      </c>
      <c r="B33" s="11">
        <v>42923</v>
      </c>
      <c r="C33" s="7">
        <f t="shared" si="1"/>
        <v>7</v>
      </c>
      <c r="D33" s="7">
        <f t="shared" si="2"/>
        <v>7</v>
      </c>
      <c r="E33" s="7" t="str">
        <f t="shared" si="3"/>
        <v>07</v>
      </c>
      <c r="F33" s="7" t="str">
        <f t="shared" si="4"/>
        <v>07</v>
      </c>
      <c r="G33" s="7" t="str">
        <f t="shared" si="6"/>
        <v>07-07</v>
      </c>
      <c r="H33" s="7" t="s">
        <v>88</v>
      </c>
      <c r="I33" s="7" t="s">
        <v>89</v>
      </c>
      <c r="J33" s="7" t="s">
        <v>90</v>
      </c>
      <c r="K33" s="7" t="str">
        <f t="shared" si="8"/>
        <v>case "07-07":cnym=cnym+"&amp;nbsp;"+"小暑";break;</v>
      </c>
    </row>
    <row r="34" spans="1:11">
      <c r="A34" s="9" t="s">
        <v>49</v>
      </c>
      <c r="B34" s="7" t="s">
        <v>87</v>
      </c>
      <c r="C34" s="7" t="e">
        <f t="shared" si="1"/>
        <v>#VALUE!</v>
      </c>
      <c r="D34" s="7" t="e">
        <f t="shared" si="2"/>
        <v>#VALUE!</v>
      </c>
      <c r="E34" s="7" t="e">
        <f t="shared" si="3"/>
        <v>#VALUE!</v>
      </c>
      <c r="F34" s="7" t="e">
        <f t="shared" si="4"/>
        <v>#VALUE!</v>
      </c>
      <c r="G34" s="7" t="e">
        <f t="shared" si="6"/>
        <v>#VALUE!</v>
      </c>
      <c r="H34" s="7" t="s">
        <v>88</v>
      </c>
      <c r="I34" s="7" t="s">
        <v>89</v>
      </c>
      <c r="J34" s="7" t="s">
        <v>90</v>
      </c>
      <c r="K34" s="7" t="e">
        <f t="shared" si="8"/>
        <v>#VALUE!</v>
      </c>
    </row>
    <row r="35" spans="1:11">
      <c r="A35" s="10" t="s">
        <v>25</v>
      </c>
      <c r="B35" s="7" t="s">
        <v>74</v>
      </c>
      <c r="C35" s="7" t="e">
        <f t="shared" si="1"/>
        <v>#VALUE!</v>
      </c>
      <c r="D35" s="7" t="e">
        <f t="shared" si="2"/>
        <v>#VALUE!</v>
      </c>
      <c r="E35" s="7" t="e">
        <f t="shared" si="3"/>
        <v>#VALUE!</v>
      </c>
      <c r="F35" s="7" t="e">
        <f t="shared" si="4"/>
        <v>#VALUE!</v>
      </c>
      <c r="G35" s="7" t="e">
        <f t="shared" si="6"/>
        <v>#VALUE!</v>
      </c>
      <c r="H35" s="7" t="s">
        <v>88</v>
      </c>
      <c r="I35" s="7" t="s">
        <v>89</v>
      </c>
      <c r="J35" s="7" t="s">
        <v>90</v>
      </c>
      <c r="K35" s="7" t="e">
        <f t="shared" si="8"/>
        <v>#VALUE!</v>
      </c>
    </row>
    <row r="36" spans="1:11">
      <c r="A36" s="9" t="s">
        <v>74</v>
      </c>
      <c r="B36" s="11">
        <v>42938</v>
      </c>
      <c r="C36" s="7">
        <f t="shared" si="1"/>
        <v>7</v>
      </c>
      <c r="D36" s="7">
        <f t="shared" si="2"/>
        <v>22</v>
      </c>
      <c r="E36" s="7" t="str">
        <f t="shared" si="3"/>
        <v>07</v>
      </c>
      <c r="F36" s="7">
        <f t="shared" si="4"/>
        <v>22</v>
      </c>
      <c r="G36" s="7" t="str">
        <f t="shared" si="6"/>
        <v>07-22</v>
      </c>
      <c r="H36" s="7" t="s">
        <v>88</v>
      </c>
      <c r="I36" s="7" t="s">
        <v>89</v>
      </c>
      <c r="J36" s="7" t="s">
        <v>90</v>
      </c>
      <c r="K36" s="7" t="str">
        <f t="shared" si="8"/>
        <v>case "07-22":cnym=cnym+"&amp;nbsp;"+"大暑";break;</v>
      </c>
    </row>
    <row r="37" spans="1:11">
      <c r="A37" s="9" t="s">
        <v>50</v>
      </c>
      <c r="B37" s="7" t="s">
        <v>87</v>
      </c>
      <c r="C37" s="7" t="e">
        <f t="shared" si="1"/>
        <v>#VALUE!</v>
      </c>
      <c r="D37" s="7" t="e">
        <f t="shared" si="2"/>
        <v>#VALUE!</v>
      </c>
      <c r="E37" s="7" t="e">
        <f t="shared" si="3"/>
        <v>#VALUE!</v>
      </c>
      <c r="F37" s="7" t="e">
        <f t="shared" si="4"/>
        <v>#VALUE!</v>
      </c>
      <c r="G37" s="7" t="e">
        <f t="shared" si="6"/>
        <v>#VALUE!</v>
      </c>
      <c r="H37" s="7" t="s">
        <v>88</v>
      </c>
      <c r="I37" s="7" t="s">
        <v>89</v>
      </c>
      <c r="J37" s="7" t="s">
        <v>90</v>
      </c>
      <c r="K37" s="7" t="e">
        <f t="shared" si="8"/>
        <v>#VALUE!</v>
      </c>
    </row>
    <row r="38" spans="1:11">
      <c r="A38" s="10" t="s">
        <v>26</v>
      </c>
      <c r="B38" s="7" t="s">
        <v>75</v>
      </c>
      <c r="C38" s="7" t="e">
        <f t="shared" si="1"/>
        <v>#VALUE!</v>
      </c>
      <c r="D38" s="7" t="e">
        <f t="shared" si="2"/>
        <v>#VALUE!</v>
      </c>
      <c r="E38" s="7" t="e">
        <f t="shared" si="3"/>
        <v>#VALUE!</v>
      </c>
      <c r="F38" s="7" t="e">
        <f t="shared" si="4"/>
        <v>#VALUE!</v>
      </c>
      <c r="G38" s="7" t="e">
        <f t="shared" si="6"/>
        <v>#VALUE!</v>
      </c>
      <c r="H38" s="7" t="s">
        <v>88</v>
      </c>
      <c r="I38" s="7" t="s">
        <v>89</v>
      </c>
      <c r="J38" s="7" t="s">
        <v>90</v>
      </c>
      <c r="K38" s="7" t="e">
        <f t="shared" si="8"/>
        <v>#VALUE!</v>
      </c>
    </row>
    <row r="39" spans="1:11">
      <c r="A39" s="9" t="s">
        <v>75</v>
      </c>
      <c r="B39" s="11">
        <v>42954</v>
      </c>
      <c r="C39" s="7">
        <f t="shared" si="1"/>
        <v>8</v>
      </c>
      <c r="D39" s="7">
        <f t="shared" si="2"/>
        <v>7</v>
      </c>
      <c r="E39" s="7" t="str">
        <f t="shared" si="3"/>
        <v>08</v>
      </c>
      <c r="F39" s="7" t="str">
        <f t="shared" si="4"/>
        <v>07</v>
      </c>
      <c r="G39" s="7" t="str">
        <f t="shared" si="6"/>
        <v>08-07</v>
      </c>
      <c r="H39" s="7" t="s">
        <v>88</v>
      </c>
      <c r="I39" s="7" t="s">
        <v>89</v>
      </c>
      <c r="J39" s="7" t="s">
        <v>90</v>
      </c>
      <c r="K39" s="7" t="str">
        <f t="shared" si="8"/>
        <v>case "08-07":cnym=cnym+"&amp;nbsp;"+"立秋";break;</v>
      </c>
    </row>
    <row r="40" spans="1:11">
      <c r="A40" s="9" t="s">
        <v>51</v>
      </c>
      <c r="B40" s="7" t="s">
        <v>87</v>
      </c>
      <c r="C40" s="7" t="e">
        <f t="shared" si="1"/>
        <v>#VALUE!</v>
      </c>
      <c r="D40" s="7" t="e">
        <f t="shared" si="2"/>
        <v>#VALUE!</v>
      </c>
      <c r="E40" s="7" t="e">
        <f t="shared" si="3"/>
        <v>#VALUE!</v>
      </c>
      <c r="F40" s="7" t="e">
        <f t="shared" si="4"/>
        <v>#VALUE!</v>
      </c>
      <c r="G40" s="7" t="e">
        <f t="shared" si="6"/>
        <v>#VALUE!</v>
      </c>
      <c r="H40" s="7" t="s">
        <v>88</v>
      </c>
      <c r="I40" s="7" t="s">
        <v>89</v>
      </c>
      <c r="J40" s="7" t="s">
        <v>90</v>
      </c>
      <c r="K40" s="7" t="e">
        <f t="shared" si="8"/>
        <v>#VALUE!</v>
      </c>
    </row>
    <row r="41" spans="1:11">
      <c r="A41" s="10" t="s">
        <v>27</v>
      </c>
      <c r="B41" s="7" t="s">
        <v>76</v>
      </c>
      <c r="C41" s="7" t="e">
        <f t="shared" si="1"/>
        <v>#VALUE!</v>
      </c>
      <c r="D41" s="7" t="e">
        <f t="shared" si="2"/>
        <v>#VALUE!</v>
      </c>
      <c r="E41" s="7" t="e">
        <f t="shared" si="3"/>
        <v>#VALUE!</v>
      </c>
      <c r="F41" s="7" t="e">
        <f t="shared" si="4"/>
        <v>#VALUE!</v>
      </c>
      <c r="G41" s="7" t="e">
        <f t="shared" si="6"/>
        <v>#VALUE!</v>
      </c>
      <c r="H41" s="7" t="s">
        <v>88</v>
      </c>
      <c r="I41" s="7" t="s">
        <v>89</v>
      </c>
      <c r="J41" s="7" t="s">
        <v>90</v>
      </c>
      <c r="K41" s="7" t="e">
        <f t="shared" si="8"/>
        <v>#VALUE!</v>
      </c>
    </row>
    <row r="42" spans="1:11">
      <c r="A42" s="9" t="s">
        <v>76</v>
      </c>
      <c r="B42" s="11">
        <v>42970</v>
      </c>
      <c r="C42" s="7">
        <f t="shared" si="1"/>
        <v>8</v>
      </c>
      <c r="D42" s="7">
        <f t="shared" si="2"/>
        <v>23</v>
      </c>
      <c r="E42" s="7" t="str">
        <f t="shared" si="3"/>
        <v>08</v>
      </c>
      <c r="F42" s="7">
        <f t="shared" si="4"/>
        <v>23</v>
      </c>
      <c r="G42" s="7" t="str">
        <f t="shared" si="6"/>
        <v>08-23</v>
      </c>
      <c r="H42" s="7" t="s">
        <v>88</v>
      </c>
      <c r="I42" s="7" t="s">
        <v>89</v>
      </c>
      <c r="J42" s="7" t="s">
        <v>90</v>
      </c>
      <c r="K42" s="7" t="str">
        <f t="shared" si="8"/>
        <v>case "08-23":cnym=cnym+"&amp;nbsp;"+"处暑";break;</v>
      </c>
    </row>
    <row r="43" spans="1:11">
      <c r="A43" s="9" t="s">
        <v>52</v>
      </c>
      <c r="B43" s="7" t="s">
        <v>87</v>
      </c>
      <c r="C43" s="7" t="e">
        <f t="shared" si="1"/>
        <v>#VALUE!</v>
      </c>
      <c r="D43" s="7" t="e">
        <f t="shared" si="2"/>
        <v>#VALUE!</v>
      </c>
      <c r="E43" s="7" t="e">
        <f t="shared" si="3"/>
        <v>#VALUE!</v>
      </c>
      <c r="F43" s="7" t="e">
        <f t="shared" si="4"/>
        <v>#VALUE!</v>
      </c>
      <c r="G43" s="7" t="e">
        <f t="shared" si="6"/>
        <v>#VALUE!</v>
      </c>
      <c r="H43" s="7" t="s">
        <v>88</v>
      </c>
      <c r="I43" s="7" t="s">
        <v>89</v>
      </c>
      <c r="J43" s="7" t="s">
        <v>90</v>
      </c>
      <c r="K43" s="7" t="e">
        <f t="shared" si="8"/>
        <v>#VALUE!</v>
      </c>
    </row>
    <row r="44" spans="1:11">
      <c r="A44" s="10" t="s">
        <v>28</v>
      </c>
      <c r="B44" s="7" t="s">
        <v>77</v>
      </c>
      <c r="C44" s="7" t="e">
        <f t="shared" si="1"/>
        <v>#VALUE!</v>
      </c>
      <c r="D44" s="7" t="e">
        <f t="shared" si="2"/>
        <v>#VALUE!</v>
      </c>
      <c r="E44" s="7" t="e">
        <f t="shared" si="3"/>
        <v>#VALUE!</v>
      </c>
      <c r="F44" s="7" t="e">
        <f t="shared" si="4"/>
        <v>#VALUE!</v>
      </c>
      <c r="G44" s="7" t="e">
        <f t="shared" si="6"/>
        <v>#VALUE!</v>
      </c>
      <c r="H44" s="7" t="s">
        <v>88</v>
      </c>
      <c r="I44" s="7" t="s">
        <v>89</v>
      </c>
      <c r="J44" s="7" t="s">
        <v>90</v>
      </c>
      <c r="K44" s="7" t="e">
        <f t="shared" si="8"/>
        <v>#VALUE!</v>
      </c>
    </row>
    <row r="45" spans="1:11">
      <c r="A45" s="9" t="s">
        <v>77</v>
      </c>
      <c r="B45" s="11">
        <v>42985</v>
      </c>
      <c r="C45" s="7">
        <f t="shared" si="1"/>
        <v>9</v>
      </c>
      <c r="D45" s="7">
        <f t="shared" si="2"/>
        <v>7</v>
      </c>
      <c r="E45" s="7" t="str">
        <f t="shared" si="3"/>
        <v>09</v>
      </c>
      <c r="F45" s="7" t="str">
        <f t="shared" si="4"/>
        <v>07</v>
      </c>
      <c r="G45" s="7" t="str">
        <f t="shared" si="6"/>
        <v>09-07</v>
      </c>
      <c r="H45" s="7" t="s">
        <v>88</v>
      </c>
      <c r="I45" s="7" t="s">
        <v>89</v>
      </c>
      <c r="J45" s="7" t="s">
        <v>90</v>
      </c>
      <c r="K45" s="7" t="str">
        <f t="shared" si="8"/>
        <v>case "09-07":cnym=cnym+"&amp;nbsp;"+"白露";break;</v>
      </c>
    </row>
    <row r="46" spans="1:11">
      <c r="A46" s="9" t="s">
        <v>53</v>
      </c>
      <c r="B46" s="7" t="s">
        <v>87</v>
      </c>
      <c r="C46" s="7" t="e">
        <f t="shared" si="1"/>
        <v>#VALUE!</v>
      </c>
      <c r="D46" s="7" t="e">
        <f t="shared" si="2"/>
        <v>#VALUE!</v>
      </c>
      <c r="E46" s="7" t="e">
        <f t="shared" si="3"/>
        <v>#VALUE!</v>
      </c>
      <c r="F46" s="7" t="e">
        <f t="shared" si="4"/>
        <v>#VALUE!</v>
      </c>
      <c r="G46" s="7" t="e">
        <f t="shared" si="6"/>
        <v>#VALUE!</v>
      </c>
      <c r="H46" s="7" t="s">
        <v>88</v>
      </c>
      <c r="I46" s="7" t="s">
        <v>89</v>
      </c>
      <c r="J46" s="7" t="s">
        <v>90</v>
      </c>
      <c r="K46" s="7" t="e">
        <f t="shared" si="8"/>
        <v>#VALUE!</v>
      </c>
    </row>
    <row r="47" spans="1:11">
      <c r="A47" s="10" t="s">
        <v>29</v>
      </c>
      <c r="B47" s="7" t="s">
        <v>78</v>
      </c>
      <c r="C47" s="7" t="e">
        <f t="shared" si="1"/>
        <v>#VALUE!</v>
      </c>
      <c r="D47" s="7" t="e">
        <f t="shared" si="2"/>
        <v>#VALUE!</v>
      </c>
      <c r="E47" s="7" t="e">
        <f t="shared" si="3"/>
        <v>#VALUE!</v>
      </c>
      <c r="F47" s="7" t="e">
        <f t="shared" si="4"/>
        <v>#VALUE!</v>
      </c>
      <c r="G47" s="7" t="e">
        <f t="shared" si="6"/>
        <v>#VALUE!</v>
      </c>
      <c r="H47" s="7" t="s">
        <v>88</v>
      </c>
      <c r="I47" s="7" t="s">
        <v>89</v>
      </c>
      <c r="J47" s="7" t="s">
        <v>90</v>
      </c>
      <c r="K47" s="7" t="e">
        <f t="shared" si="8"/>
        <v>#VALUE!</v>
      </c>
    </row>
    <row r="48" spans="1:11">
      <c r="A48" s="9" t="s">
        <v>78</v>
      </c>
      <c r="B48" s="11">
        <v>43001</v>
      </c>
      <c r="C48" s="7">
        <f t="shared" si="1"/>
        <v>9</v>
      </c>
      <c r="D48" s="7">
        <f t="shared" si="2"/>
        <v>23</v>
      </c>
      <c r="E48" s="7" t="str">
        <f t="shared" si="3"/>
        <v>09</v>
      </c>
      <c r="F48" s="7">
        <f t="shared" si="4"/>
        <v>23</v>
      </c>
      <c r="G48" s="7" t="str">
        <f t="shared" si="6"/>
        <v>09-23</v>
      </c>
      <c r="H48" s="7" t="s">
        <v>88</v>
      </c>
      <c r="I48" s="7" t="s">
        <v>89</v>
      </c>
      <c r="J48" s="7" t="s">
        <v>90</v>
      </c>
      <c r="K48" s="7" t="str">
        <f t="shared" si="8"/>
        <v>case "09-23":cnym=cnym+"&amp;nbsp;"+"秋分";break;</v>
      </c>
    </row>
    <row r="49" spans="1:11">
      <c r="A49" s="9" t="s">
        <v>54</v>
      </c>
      <c r="B49" s="7" t="s">
        <v>87</v>
      </c>
      <c r="C49" s="7" t="e">
        <f t="shared" si="1"/>
        <v>#VALUE!</v>
      </c>
      <c r="D49" s="7" t="e">
        <f t="shared" si="2"/>
        <v>#VALUE!</v>
      </c>
      <c r="E49" s="7" t="e">
        <f t="shared" si="3"/>
        <v>#VALUE!</v>
      </c>
      <c r="F49" s="7" t="e">
        <f t="shared" si="4"/>
        <v>#VALUE!</v>
      </c>
      <c r="G49" s="7" t="e">
        <f t="shared" si="6"/>
        <v>#VALUE!</v>
      </c>
      <c r="H49" s="7" t="s">
        <v>88</v>
      </c>
      <c r="I49" s="7" t="s">
        <v>89</v>
      </c>
      <c r="J49" s="7" t="s">
        <v>90</v>
      </c>
      <c r="K49" s="7" t="e">
        <f t="shared" si="8"/>
        <v>#VALUE!</v>
      </c>
    </row>
    <row r="50" spans="1:11">
      <c r="A50" s="10" t="s">
        <v>30</v>
      </c>
      <c r="B50" s="7" t="s">
        <v>79</v>
      </c>
      <c r="C50" s="7" t="e">
        <f t="shared" si="1"/>
        <v>#VALUE!</v>
      </c>
      <c r="D50" s="7" t="e">
        <f t="shared" si="2"/>
        <v>#VALUE!</v>
      </c>
      <c r="E50" s="7" t="e">
        <f t="shared" si="3"/>
        <v>#VALUE!</v>
      </c>
      <c r="F50" s="7" t="e">
        <f t="shared" si="4"/>
        <v>#VALUE!</v>
      </c>
      <c r="G50" s="7" t="e">
        <f t="shared" si="6"/>
        <v>#VALUE!</v>
      </c>
      <c r="H50" s="7" t="s">
        <v>88</v>
      </c>
      <c r="I50" s="7" t="s">
        <v>89</v>
      </c>
      <c r="J50" s="7" t="s">
        <v>90</v>
      </c>
      <c r="K50" s="7" t="e">
        <f t="shared" si="8"/>
        <v>#VALUE!</v>
      </c>
    </row>
    <row r="51" spans="1:11">
      <c r="A51" s="9" t="s">
        <v>79</v>
      </c>
      <c r="B51" s="11">
        <v>43016</v>
      </c>
      <c r="C51" s="7">
        <f t="shared" si="1"/>
        <v>10</v>
      </c>
      <c r="D51" s="7">
        <f t="shared" si="2"/>
        <v>8</v>
      </c>
      <c r="E51" s="7">
        <f t="shared" si="3"/>
        <v>10</v>
      </c>
      <c r="F51" s="7" t="str">
        <f t="shared" si="4"/>
        <v>08</v>
      </c>
      <c r="G51" s="7" t="str">
        <f t="shared" si="6"/>
        <v>10-08</v>
      </c>
      <c r="H51" s="7" t="s">
        <v>88</v>
      </c>
      <c r="I51" s="7" t="s">
        <v>89</v>
      </c>
      <c r="J51" s="7" t="s">
        <v>90</v>
      </c>
      <c r="K51" s="7" t="str">
        <f t="shared" si="8"/>
        <v>case "10-08":cnym=cnym+"&amp;nbsp;"+"寒露";break;</v>
      </c>
    </row>
    <row r="52" spans="1:11">
      <c r="A52" s="9" t="s">
        <v>55</v>
      </c>
      <c r="B52" s="7" t="s">
        <v>87</v>
      </c>
      <c r="C52" s="7" t="e">
        <f t="shared" si="1"/>
        <v>#VALUE!</v>
      </c>
      <c r="D52" s="7" t="e">
        <f t="shared" si="2"/>
        <v>#VALUE!</v>
      </c>
      <c r="E52" s="7" t="e">
        <f t="shared" si="3"/>
        <v>#VALUE!</v>
      </c>
      <c r="F52" s="7" t="e">
        <f t="shared" si="4"/>
        <v>#VALUE!</v>
      </c>
      <c r="G52" s="7" t="e">
        <f t="shared" si="6"/>
        <v>#VALUE!</v>
      </c>
      <c r="H52" s="7" t="s">
        <v>88</v>
      </c>
      <c r="I52" s="7" t="s">
        <v>89</v>
      </c>
      <c r="J52" s="7" t="s">
        <v>90</v>
      </c>
      <c r="K52" s="7" t="e">
        <f t="shared" si="8"/>
        <v>#VALUE!</v>
      </c>
    </row>
    <row r="53" spans="1:11">
      <c r="A53" s="10" t="s">
        <v>31</v>
      </c>
      <c r="B53" s="7" t="s">
        <v>80</v>
      </c>
      <c r="C53" s="7" t="e">
        <f t="shared" si="1"/>
        <v>#VALUE!</v>
      </c>
      <c r="D53" s="7" t="e">
        <f t="shared" si="2"/>
        <v>#VALUE!</v>
      </c>
      <c r="E53" s="7" t="e">
        <f t="shared" si="3"/>
        <v>#VALUE!</v>
      </c>
      <c r="F53" s="7" t="e">
        <f t="shared" si="4"/>
        <v>#VALUE!</v>
      </c>
      <c r="G53" s="7" t="e">
        <f t="shared" si="6"/>
        <v>#VALUE!</v>
      </c>
      <c r="H53" s="7" t="s">
        <v>88</v>
      </c>
      <c r="I53" s="7" t="s">
        <v>89</v>
      </c>
      <c r="J53" s="7" t="s">
        <v>90</v>
      </c>
      <c r="K53" s="7" t="e">
        <f t="shared" si="8"/>
        <v>#VALUE!</v>
      </c>
    </row>
    <row r="54" spans="1:11">
      <c r="A54" s="9" t="s">
        <v>80</v>
      </c>
      <c r="B54" s="11">
        <v>43031</v>
      </c>
      <c r="C54" s="7">
        <f t="shared" si="1"/>
        <v>10</v>
      </c>
      <c r="D54" s="7">
        <f t="shared" si="2"/>
        <v>23</v>
      </c>
      <c r="E54" s="7">
        <f t="shared" si="3"/>
        <v>10</v>
      </c>
      <c r="F54" s="7">
        <f t="shared" si="4"/>
        <v>23</v>
      </c>
      <c r="G54" s="7" t="str">
        <f t="shared" si="6"/>
        <v>10-23</v>
      </c>
      <c r="H54" s="7" t="s">
        <v>88</v>
      </c>
      <c r="I54" s="7" t="s">
        <v>89</v>
      </c>
      <c r="J54" s="7" t="s">
        <v>90</v>
      </c>
      <c r="K54" s="7" t="str">
        <f t="shared" si="8"/>
        <v>case "10-23":cnym=cnym+"&amp;nbsp;"+"霜降";break;</v>
      </c>
    </row>
    <row r="55" spans="1:11">
      <c r="A55" s="9" t="s">
        <v>56</v>
      </c>
      <c r="B55" s="7" t="s">
        <v>87</v>
      </c>
      <c r="C55" s="7" t="e">
        <f t="shared" si="1"/>
        <v>#VALUE!</v>
      </c>
      <c r="D55" s="7" t="e">
        <f t="shared" si="2"/>
        <v>#VALUE!</v>
      </c>
      <c r="E55" s="7" t="e">
        <f t="shared" si="3"/>
        <v>#VALUE!</v>
      </c>
      <c r="F55" s="7" t="e">
        <f t="shared" si="4"/>
        <v>#VALUE!</v>
      </c>
      <c r="G55" s="7" t="e">
        <f t="shared" si="6"/>
        <v>#VALUE!</v>
      </c>
      <c r="H55" s="7" t="s">
        <v>88</v>
      </c>
      <c r="I55" s="7" t="s">
        <v>89</v>
      </c>
      <c r="J55" s="7" t="s">
        <v>90</v>
      </c>
      <c r="K55" s="7" t="e">
        <f t="shared" si="8"/>
        <v>#VALUE!</v>
      </c>
    </row>
    <row r="56" spans="1:11">
      <c r="A56" s="10" t="s">
        <v>32</v>
      </c>
      <c r="B56" s="7" t="s">
        <v>81</v>
      </c>
      <c r="C56" s="7" t="e">
        <f t="shared" si="1"/>
        <v>#VALUE!</v>
      </c>
      <c r="D56" s="7" t="e">
        <f t="shared" si="2"/>
        <v>#VALUE!</v>
      </c>
      <c r="E56" s="7" t="e">
        <f t="shared" si="3"/>
        <v>#VALUE!</v>
      </c>
      <c r="F56" s="7" t="e">
        <f t="shared" si="4"/>
        <v>#VALUE!</v>
      </c>
      <c r="G56" s="7" t="e">
        <f t="shared" si="6"/>
        <v>#VALUE!</v>
      </c>
      <c r="H56" s="7" t="s">
        <v>88</v>
      </c>
      <c r="I56" s="7" t="s">
        <v>89</v>
      </c>
      <c r="J56" s="7" t="s">
        <v>90</v>
      </c>
      <c r="K56" s="7" t="e">
        <f t="shared" si="8"/>
        <v>#VALUE!</v>
      </c>
    </row>
    <row r="57" spans="1:11">
      <c r="A57" s="9" t="s">
        <v>81</v>
      </c>
      <c r="B57" s="11">
        <v>43046</v>
      </c>
      <c r="C57" s="7">
        <f t="shared" si="1"/>
        <v>11</v>
      </c>
      <c r="D57" s="7">
        <f t="shared" si="2"/>
        <v>7</v>
      </c>
      <c r="E57" s="7">
        <f t="shared" si="3"/>
        <v>11</v>
      </c>
      <c r="F57" s="7" t="str">
        <f t="shared" si="4"/>
        <v>07</v>
      </c>
      <c r="G57" s="7" t="str">
        <f t="shared" si="6"/>
        <v>11-07</v>
      </c>
      <c r="H57" s="7" t="s">
        <v>88</v>
      </c>
      <c r="I57" s="7" t="s">
        <v>89</v>
      </c>
      <c r="J57" s="7" t="s">
        <v>90</v>
      </c>
      <c r="K57" s="7" t="str">
        <f t="shared" si="8"/>
        <v>case "11-07":cnym=cnym+"&amp;nbsp;"+"立冬";break;</v>
      </c>
    </row>
    <row r="58" spans="1:11">
      <c r="A58" s="9" t="s">
        <v>57</v>
      </c>
      <c r="B58" s="7" t="s">
        <v>87</v>
      </c>
      <c r="C58" s="7" t="e">
        <f t="shared" si="1"/>
        <v>#VALUE!</v>
      </c>
      <c r="D58" s="7" t="e">
        <f t="shared" si="2"/>
        <v>#VALUE!</v>
      </c>
      <c r="E58" s="7" t="e">
        <f t="shared" si="3"/>
        <v>#VALUE!</v>
      </c>
      <c r="F58" s="7" t="e">
        <f t="shared" si="4"/>
        <v>#VALUE!</v>
      </c>
      <c r="G58" s="7" t="e">
        <f t="shared" si="6"/>
        <v>#VALUE!</v>
      </c>
      <c r="H58" s="7" t="s">
        <v>88</v>
      </c>
      <c r="I58" s="7" t="s">
        <v>89</v>
      </c>
      <c r="J58" s="7" t="s">
        <v>90</v>
      </c>
      <c r="K58" s="7" t="e">
        <f t="shared" si="8"/>
        <v>#VALUE!</v>
      </c>
    </row>
    <row r="59" spans="1:11">
      <c r="A59" s="10" t="s">
        <v>33</v>
      </c>
      <c r="B59" s="7" t="s">
        <v>82</v>
      </c>
      <c r="C59" s="7" t="e">
        <f t="shared" si="1"/>
        <v>#VALUE!</v>
      </c>
      <c r="D59" s="7" t="e">
        <f t="shared" si="2"/>
        <v>#VALUE!</v>
      </c>
      <c r="E59" s="7" t="e">
        <f t="shared" si="3"/>
        <v>#VALUE!</v>
      </c>
      <c r="F59" s="7" t="e">
        <f t="shared" si="4"/>
        <v>#VALUE!</v>
      </c>
      <c r="G59" s="7" t="e">
        <f t="shared" si="6"/>
        <v>#VALUE!</v>
      </c>
      <c r="H59" s="7" t="s">
        <v>88</v>
      </c>
      <c r="I59" s="7" t="s">
        <v>89</v>
      </c>
      <c r="J59" s="7" t="s">
        <v>90</v>
      </c>
      <c r="K59" s="7" t="e">
        <f t="shared" si="8"/>
        <v>#VALUE!</v>
      </c>
    </row>
    <row r="60" spans="1:11">
      <c r="A60" s="9" t="s">
        <v>82</v>
      </c>
      <c r="B60" s="11">
        <v>43061</v>
      </c>
      <c r="C60" s="7">
        <f t="shared" si="1"/>
        <v>11</v>
      </c>
      <c r="D60" s="7">
        <f t="shared" si="2"/>
        <v>22</v>
      </c>
      <c r="E60" s="7">
        <f t="shared" si="3"/>
        <v>11</v>
      </c>
      <c r="F60" s="7">
        <f t="shared" si="4"/>
        <v>22</v>
      </c>
      <c r="G60" s="7" t="str">
        <f t="shared" si="6"/>
        <v>11-22</v>
      </c>
      <c r="H60" s="7" t="s">
        <v>88</v>
      </c>
      <c r="I60" s="7" t="s">
        <v>89</v>
      </c>
      <c r="J60" s="7" t="s">
        <v>90</v>
      </c>
      <c r="K60" s="7" t="str">
        <f t="shared" si="8"/>
        <v>case "11-22":cnym=cnym+"&amp;nbsp;"+"小雪";break;</v>
      </c>
    </row>
    <row r="61" spans="1:11">
      <c r="A61" s="9" t="s">
        <v>58</v>
      </c>
      <c r="B61" s="7" t="s">
        <v>87</v>
      </c>
      <c r="C61" s="7" t="e">
        <f t="shared" si="1"/>
        <v>#VALUE!</v>
      </c>
      <c r="D61" s="7" t="e">
        <f t="shared" si="2"/>
        <v>#VALUE!</v>
      </c>
      <c r="E61" s="7" t="e">
        <f t="shared" si="3"/>
        <v>#VALUE!</v>
      </c>
      <c r="F61" s="7" t="e">
        <f t="shared" si="4"/>
        <v>#VALUE!</v>
      </c>
      <c r="G61" s="7" t="e">
        <f t="shared" si="6"/>
        <v>#VALUE!</v>
      </c>
      <c r="H61" s="7" t="s">
        <v>88</v>
      </c>
      <c r="I61" s="7" t="s">
        <v>89</v>
      </c>
      <c r="J61" s="7" t="s">
        <v>90</v>
      </c>
      <c r="K61" s="7" t="e">
        <f t="shared" si="8"/>
        <v>#VALUE!</v>
      </c>
    </row>
    <row r="62" spans="1:11">
      <c r="A62" s="10" t="s">
        <v>34</v>
      </c>
      <c r="B62" s="7" t="s">
        <v>83</v>
      </c>
      <c r="C62" s="7" t="e">
        <f t="shared" si="1"/>
        <v>#VALUE!</v>
      </c>
      <c r="D62" s="7" t="e">
        <f t="shared" si="2"/>
        <v>#VALUE!</v>
      </c>
      <c r="E62" s="7" t="e">
        <f t="shared" si="3"/>
        <v>#VALUE!</v>
      </c>
      <c r="F62" s="7" t="e">
        <f t="shared" si="4"/>
        <v>#VALUE!</v>
      </c>
      <c r="G62" s="7" t="e">
        <f t="shared" si="6"/>
        <v>#VALUE!</v>
      </c>
      <c r="H62" s="7" t="s">
        <v>88</v>
      </c>
      <c r="I62" s="7" t="s">
        <v>89</v>
      </c>
      <c r="J62" s="7" t="s">
        <v>90</v>
      </c>
      <c r="K62" s="7" t="e">
        <f t="shared" si="8"/>
        <v>#VALUE!</v>
      </c>
    </row>
    <row r="63" spans="1:11">
      <c r="A63" s="9" t="s">
        <v>83</v>
      </c>
      <c r="B63" s="11">
        <v>43076</v>
      </c>
      <c r="C63" s="7">
        <f t="shared" si="1"/>
        <v>12</v>
      </c>
      <c r="D63" s="7">
        <f t="shared" si="2"/>
        <v>7</v>
      </c>
      <c r="E63" s="7">
        <f t="shared" si="3"/>
        <v>12</v>
      </c>
      <c r="F63" s="7" t="str">
        <f t="shared" si="4"/>
        <v>07</v>
      </c>
      <c r="G63" s="7" t="str">
        <f t="shared" si="6"/>
        <v>12-07</v>
      </c>
      <c r="H63" s="7" t="s">
        <v>88</v>
      </c>
      <c r="I63" s="7" t="s">
        <v>89</v>
      </c>
      <c r="J63" s="7" t="s">
        <v>90</v>
      </c>
      <c r="K63" s="7" t="str">
        <f t="shared" si="8"/>
        <v>case "12-07":cnym=cnym+"&amp;nbsp;"+"大雪";break;</v>
      </c>
    </row>
    <row r="64" spans="1:11">
      <c r="A64" s="9" t="s">
        <v>59</v>
      </c>
      <c r="B64" s="7" t="s">
        <v>87</v>
      </c>
      <c r="C64" s="7" t="e">
        <f t="shared" si="1"/>
        <v>#VALUE!</v>
      </c>
      <c r="D64" s="7" t="e">
        <f t="shared" si="2"/>
        <v>#VALUE!</v>
      </c>
      <c r="E64" s="7" t="e">
        <f t="shared" si="3"/>
        <v>#VALUE!</v>
      </c>
      <c r="F64" s="7" t="e">
        <f t="shared" si="4"/>
        <v>#VALUE!</v>
      </c>
      <c r="G64" s="7" t="e">
        <f t="shared" si="6"/>
        <v>#VALUE!</v>
      </c>
      <c r="H64" s="7" t="s">
        <v>88</v>
      </c>
      <c r="I64" s="7" t="s">
        <v>89</v>
      </c>
      <c r="J64" s="7" t="s">
        <v>90</v>
      </c>
      <c r="K64" s="7" t="e">
        <f t="shared" si="8"/>
        <v>#VALUE!</v>
      </c>
    </row>
    <row r="65" spans="1:11">
      <c r="A65" s="10" t="s">
        <v>35</v>
      </c>
      <c r="B65" s="7" t="s">
        <v>84</v>
      </c>
      <c r="C65" s="7" t="e">
        <f t="shared" si="1"/>
        <v>#VALUE!</v>
      </c>
      <c r="D65" s="7" t="e">
        <f t="shared" si="2"/>
        <v>#VALUE!</v>
      </c>
      <c r="E65" s="7" t="e">
        <f t="shared" si="3"/>
        <v>#VALUE!</v>
      </c>
      <c r="F65" s="7" t="e">
        <f t="shared" si="4"/>
        <v>#VALUE!</v>
      </c>
      <c r="G65" s="7" t="e">
        <f t="shared" si="6"/>
        <v>#VALUE!</v>
      </c>
      <c r="H65" s="7" t="s">
        <v>88</v>
      </c>
      <c r="I65" s="7" t="s">
        <v>89</v>
      </c>
      <c r="J65" s="7" t="s">
        <v>90</v>
      </c>
      <c r="K65" s="7" t="e">
        <f t="shared" si="8"/>
        <v>#VALUE!</v>
      </c>
    </row>
    <row r="66" spans="1:11">
      <c r="A66" s="9" t="s">
        <v>84</v>
      </c>
      <c r="B66" s="11">
        <v>43091</v>
      </c>
      <c r="C66" s="7">
        <f t="shared" si="1"/>
        <v>12</v>
      </c>
      <c r="D66" s="7">
        <f t="shared" si="2"/>
        <v>22</v>
      </c>
      <c r="E66" s="7">
        <f t="shared" si="3"/>
        <v>12</v>
      </c>
      <c r="F66" s="7">
        <f t="shared" si="4"/>
        <v>22</v>
      </c>
      <c r="G66" s="7" t="str">
        <f t="shared" si="6"/>
        <v>12-22</v>
      </c>
      <c r="H66" s="7" t="s">
        <v>88</v>
      </c>
      <c r="I66" s="7" t="s">
        <v>89</v>
      </c>
      <c r="J66" s="7" t="s">
        <v>90</v>
      </c>
      <c r="K66" s="7" t="str">
        <f t="shared" si="8"/>
        <v>case "12-22":cnym=cnym+"&amp;nbsp;"+"冬至";break;</v>
      </c>
    </row>
    <row r="67" spans="1:11">
      <c r="A67" s="9" t="s">
        <v>60</v>
      </c>
      <c r="B67" s="7" t="s">
        <v>87</v>
      </c>
      <c r="C67" s="7" t="e">
        <f t="shared" si="1"/>
        <v>#VALUE!</v>
      </c>
      <c r="D67" s="7" t="e">
        <f t="shared" si="2"/>
        <v>#VALUE!</v>
      </c>
      <c r="E67" s="7" t="e">
        <f t="shared" si="3"/>
        <v>#VALUE!</v>
      </c>
      <c r="F67" s="7" t="e">
        <f t="shared" si="4"/>
        <v>#VALUE!</v>
      </c>
      <c r="G67" s="7" t="e">
        <f t="shared" si="6"/>
        <v>#VALUE!</v>
      </c>
      <c r="H67" s="7" t="s">
        <v>88</v>
      </c>
      <c r="I67" s="7" t="s">
        <v>89</v>
      </c>
      <c r="J67" s="7" t="s">
        <v>90</v>
      </c>
      <c r="K67" s="7" t="e">
        <f t="shared" si="8"/>
        <v>#VALUE!</v>
      </c>
    </row>
    <row r="68" spans="1:11">
      <c r="A68" s="10" t="s">
        <v>36</v>
      </c>
      <c r="B68" s="7" t="s">
        <v>85</v>
      </c>
      <c r="C68" s="7" t="e">
        <f t="shared" ref="C68:C75" si="9">MONTH(B68)</f>
        <v>#VALUE!</v>
      </c>
      <c r="D68" s="7" t="e">
        <f t="shared" ref="D68:D75" si="10">DAY(B68)</f>
        <v>#VALUE!</v>
      </c>
      <c r="E68" s="7" t="e">
        <f t="shared" ref="E68:E75" si="11">IF(C68&lt;10,"0"&amp;C68,C68)</f>
        <v>#VALUE!</v>
      </c>
      <c r="F68" s="7" t="e">
        <f t="shared" ref="F68:F75" si="12">IF(D68&lt;10,"0"&amp;D68,D68)</f>
        <v>#VALUE!</v>
      </c>
      <c r="G68" s="7" t="e">
        <f t="shared" si="6"/>
        <v>#VALUE!</v>
      </c>
      <c r="H68" s="7" t="s">
        <v>88</v>
      </c>
      <c r="I68" s="7" t="s">
        <v>89</v>
      </c>
      <c r="J68" s="7" t="s">
        <v>90</v>
      </c>
      <c r="K68" s="7" t="e">
        <f t="shared" si="8"/>
        <v>#VALUE!</v>
      </c>
    </row>
    <row r="69" spans="1:11">
      <c r="A69" s="9" t="s">
        <v>85</v>
      </c>
      <c r="B69" s="11">
        <v>42740</v>
      </c>
      <c r="C69" s="7">
        <f t="shared" si="9"/>
        <v>1</v>
      </c>
      <c r="D69" s="7">
        <f t="shared" si="10"/>
        <v>5</v>
      </c>
      <c r="E69" s="7" t="str">
        <f t="shared" si="11"/>
        <v>01</v>
      </c>
      <c r="F69" s="7" t="str">
        <f t="shared" si="12"/>
        <v>05</v>
      </c>
      <c r="G69" s="7" t="str">
        <f t="shared" si="6"/>
        <v>01-05</v>
      </c>
      <c r="H69" s="7" t="s">
        <v>88</v>
      </c>
      <c r="I69" s="7" t="s">
        <v>89</v>
      </c>
      <c r="J69" s="7" t="s">
        <v>90</v>
      </c>
      <c r="K69" s="7" t="str">
        <f t="shared" si="8"/>
        <v>case "01-05":cnym=cnym+"&amp;nbsp;"+"小寒";break;</v>
      </c>
    </row>
    <row r="70" spans="1:11">
      <c r="A70" s="9" t="s">
        <v>61</v>
      </c>
      <c r="B70" s="7" t="s">
        <v>87</v>
      </c>
      <c r="C70" s="7" t="e">
        <f t="shared" si="9"/>
        <v>#VALUE!</v>
      </c>
      <c r="D70" s="7" t="e">
        <f t="shared" si="10"/>
        <v>#VALUE!</v>
      </c>
      <c r="E70" s="7" t="e">
        <f t="shared" si="11"/>
        <v>#VALUE!</v>
      </c>
      <c r="F70" s="7" t="e">
        <f t="shared" si="12"/>
        <v>#VALUE!</v>
      </c>
      <c r="G70" s="7" t="e">
        <f t="shared" si="6"/>
        <v>#VALUE!</v>
      </c>
      <c r="H70" s="7" t="s">
        <v>88</v>
      </c>
      <c r="I70" s="7" t="s">
        <v>89</v>
      </c>
      <c r="J70" s="7" t="s">
        <v>90</v>
      </c>
      <c r="K70" s="7" t="e">
        <f t="shared" si="8"/>
        <v>#VALUE!</v>
      </c>
    </row>
    <row r="71" spans="1:11">
      <c r="A71" s="10" t="s">
        <v>37</v>
      </c>
      <c r="B71" s="7" t="s">
        <v>86</v>
      </c>
      <c r="C71" s="7" t="e">
        <f t="shared" si="9"/>
        <v>#VALUE!</v>
      </c>
      <c r="D71" s="7" t="e">
        <f t="shared" si="10"/>
        <v>#VALUE!</v>
      </c>
      <c r="E71" s="7" t="e">
        <f t="shared" si="11"/>
        <v>#VALUE!</v>
      </c>
      <c r="F71" s="7" t="e">
        <f t="shared" si="12"/>
        <v>#VALUE!</v>
      </c>
      <c r="G71" s="7" t="e">
        <f t="shared" si="6"/>
        <v>#VALUE!</v>
      </c>
      <c r="H71" s="7" t="s">
        <v>88</v>
      </c>
      <c r="I71" s="7" t="s">
        <v>89</v>
      </c>
      <c r="J71" s="7" t="s">
        <v>90</v>
      </c>
      <c r="K71" s="7" t="e">
        <f t="shared" si="8"/>
        <v>#VALUE!</v>
      </c>
    </row>
    <row r="72" spans="1:11">
      <c r="A72" s="9" t="s">
        <v>86</v>
      </c>
      <c r="B72" s="11">
        <v>42755</v>
      </c>
      <c r="C72" s="7">
        <f t="shared" si="9"/>
        <v>1</v>
      </c>
      <c r="D72" s="7">
        <f t="shared" si="10"/>
        <v>20</v>
      </c>
      <c r="E72" s="7" t="str">
        <f t="shared" si="11"/>
        <v>01</v>
      </c>
      <c r="F72" s="7">
        <f t="shared" si="12"/>
        <v>20</v>
      </c>
      <c r="G72" s="7" t="str">
        <f t="shared" si="6"/>
        <v>01-20</v>
      </c>
      <c r="H72" s="7" t="s">
        <v>88</v>
      </c>
      <c r="I72" s="7" t="s">
        <v>89</v>
      </c>
      <c r="J72" s="7" t="s">
        <v>90</v>
      </c>
      <c r="K72" s="7" t="str">
        <f t="shared" si="8"/>
        <v>case "01-20":cnym=cnym+"&amp;nbsp;"+"大寒";break;</v>
      </c>
    </row>
    <row r="73" spans="1:11">
      <c r="A73" s="9" t="s">
        <v>62</v>
      </c>
      <c r="B73" s="7" t="s">
        <v>87</v>
      </c>
      <c r="C73" s="7" t="e">
        <f t="shared" si="9"/>
        <v>#VALUE!</v>
      </c>
      <c r="D73" s="7" t="e">
        <f t="shared" si="10"/>
        <v>#VALUE!</v>
      </c>
      <c r="E73" s="7" t="e">
        <f t="shared" si="11"/>
        <v>#VALUE!</v>
      </c>
      <c r="F73" s="7" t="e">
        <f t="shared" si="12"/>
        <v>#VALUE!</v>
      </c>
      <c r="G73" s="7" t="e">
        <f t="shared" si="6"/>
        <v>#VALUE!</v>
      </c>
      <c r="H73" s="7" t="s">
        <v>88</v>
      </c>
      <c r="I73" s="7" t="s">
        <v>89</v>
      </c>
      <c r="J73" s="7" t="s">
        <v>90</v>
      </c>
      <c r="K73" s="7" t="e">
        <f t="shared" si="8"/>
        <v>#VALUE!</v>
      </c>
    </row>
    <row r="74" spans="1:11">
      <c r="A74" s="9" t="s">
        <v>38</v>
      </c>
      <c r="B74" s="7">
        <v>0</v>
      </c>
      <c r="C74" s="7">
        <f t="shared" si="9"/>
        <v>1</v>
      </c>
      <c r="D74" s="7">
        <f t="shared" si="10"/>
        <v>0</v>
      </c>
      <c r="E74" s="7" t="str">
        <f t="shared" si="11"/>
        <v>01</v>
      </c>
      <c r="F74" s="7" t="str">
        <f t="shared" si="12"/>
        <v>00</v>
      </c>
      <c r="G74" s="7" t="str">
        <f t="shared" si="6"/>
        <v>01-00</v>
      </c>
      <c r="H74" s="7" t="s">
        <v>88</v>
      </c>
      <c r="I74" s="7" t="s">
        <v>89</v>
      </c>
      <c r="J74" s="7" t="s">
        <v>90</v>
      </c>
      <c r="K74" s="7" t="str">
        <f t="shared" si="8"/>
        <v>case "01-00":cnym=cnym+"&amp;nbsp;"+"农历 十二月(大)廿三";break;</v>
      </c>
    </row>
    <row r="75" spans="1:11">
      <c r="C75" s="7">
        <f t="shared" si="9"/>
        <v>1</v>
      </c>
      <c r="D75" s="7">
        <f t="shared" si="10"/>
        <v>0</v>
      </c>
      <c r="E75" s="7" t="str">
        <f t="shared" si="11"/>
        <v>01</v>
      </c>
      <c r="F75" s="7" t="str">
        <f t="shared" si="12"/>
        <v>00</v>
      </c>
      <c r="G75" s="7" t="str">
        <f t="shared" si="6"/>
        <v>01-00</v>
      </c>
      <c r="H75" s="7" t="s">
        <v>88</v>
      </c>
      <c r="I75" s="7" t="s">
        <v>89</v>
      </c>
      <c r="J75" s="7" t="s">
        <v>90</v>
      </c>
      <c r="K75" s="7" t="str">
        <f t="shared" si="8"/>
        <v>case "01-00":cnym=cnym+"&amp;nbsp;"+"";break;</v>
      </c>
    </row>
  </sheetData>
  <autoFilter ref="A3:A74"/>
  <phoneticPr fontId="1" type="noConversion"/>
  <hyperlinks>
    <hyperlink ref="A4" r:id="rId1" display="http://jieqi.911cha.com/jieqi1.html"/>
    <hyperlink ref="A6" r:id="rId2" display="http://jieqi.911cha.com/jieqi2.html"/>
    <hyperlink ref="A7" r:id="rId3" display="http://jieqi.911cha.com/jieqi2.html"/>
    <hyperlink ref="A9" r:id="rId4" display="http://jieqi.911cha.com/jieqi3.html"/>
    <hyperlink ref="A10" r:id="rId5" display="http://jieqi.911cha.com/jieqi3.html"/>
    <hyperlink ref="A12" r:id="rId6" display="http://jieqi.911cha.com/jieqi4.html"/>
    <hyperlink ref="A13" r:id="rId7" display="http://jieqi.911cha.com/jieqi4.html"/>
    <hyperlink ref="A15" r:id="rId8" display="http://jieqi.911cha.com/jieqi5.html"/>
    <hyperlink ref="A16" r:id="rId9" display="http://jieqi.911cha.com/jieqi5.html"/>
    <hyperlink ref="A18" r:id="rId10" display="http://jieqi.911cha.com/jieqi6.html"/>
    <hyperlink ref="A19" r:id="rId11" display="http://jieqi.911cha.com/jieqi6.html"/>
    <hyperlink ref="A21" r:id="rId12" display="http://jieqi.911cha.com/jieqi7.html"/>
    <hyperlink ref="A22" r:id="rId13" display="http://jieqi.911cha.com/jieqi7.html"/>
    <hyperlink ref="A24" r:id="rId14" display="http://jieqi.911cha.com/jieqi8.html"/>
    <hyperlink ref="A25" r:id="rId15" display="http://jieqi.911cha.com/jieqi8.html"/>
    <hyperlink ref="A27" r:id="rId16" display="http://jieqi.911cha.com/jieqi9.html"/>
    <hyperlink ref="A28" r:id="rId17" display="http://jieqi.911cha.com/jieqi9.html"/>
    <hyperlink ref="A30" r:id="rId18" display="http://jieqi.911cha.com/jieqi10.html"/>
    <hyperlink ref="A31" r:id="rId19" display="http://jieqi.911cha.com/jieqi10.html"/>
    <hyperlink ref="A33" r:id="rId20" display="http://jieqi.911cha.com/jieqi11.html"/>
    <hyperlink ref="A34" r:id="rId21" display="http://jieqi.911cha.com/jieqi11.html"/>
    <hyperlink ref="A36" r:id="rId22" display="http://jieqi.911cha.com/jieqi12.html"/>
    <hyperlink ref="A37" r:id="rId23" display="http://jieqi.911cha.com/jieqi12.html"/>
    <hyperlink ref="A39" r:id="rId24" display="http://jieqi.911cha.com/jieqi13.html"/>
    <hyperlink ref="A40" r:id="rId25" display="http://jieqi.911cha.com/jieqi13.html"/>
    <hyperlink ref="A42" r:id="rId26" display="http://jieqi.911cha.com/jieqi14.html"/>
    <hyperlink ref="A43" r:id="rId27" display="http://jieqi.911cha.com/jieqi14.html"/>
    <hyperlink ref="A45" r:id="rId28" display="http://jieqi.911cha.com/jieqi15.html"/>
    <hyperlink ref="A46" r:id="rId29" display="http://jieqi.911cha.com/jieqi15.html"/>
    <hyperlink ref="A48" r:id="rId30" display="http://jieqi.911cha.com/jieqi16.html"/>
    <hyperlink ref="A49" r:id="rId31" display="http://jieqi.911cha.com/jieqi16.html"/>
    <hyperlink ref="A51" r:id="rId32" display="http://jieqi.911cha.com/jieqi17.html"/>
    <hyperlink ref="A52" r:id="rId33" display="http://jieqi.911cha.com/jieqi17.html"/>
    <hyperlink ref="A54" r:id="rId34" display="http://jieqi.911cha.com/jieqi18.html"/>
    <hyperlink ref="A55" r:id="rId35" display="http://jieqi.911cha.com/jieqi18.html"/>
    <hyperlink ref="A57" r:id="rId36" display="http://jieqi.911cha.com/jieqi19.html"/>
    <hyperlink ref="A58" r:id="rId37" display="http://jieqi.911cha.com/jieqi19.html"/>
    <hyperlink ref="A60" r:id="rId38" display="http://jieqi.911cha.com/jieqi20.html"/>
    <hyperlink ref="A61" r:id="rId39" display="http://jieqi.911cha.com/jieqi20.html"/>
    <hyperlink ref="A63" r:id="rId40" display="http://jieqi.911cha.com/jieqi21.html"/>
    <hyperlink ref="A64" r:id="rId41" display="http://jieqi.911cha.com/jieqi21.html"/>
    <hyperlink ref="A66" r:id="rId42" display="http://jieqi.911cha.com/jieqi22.html"/>
    <hyperlink ref="A67" r:id="rId43" display="http://jieqi.911cha.com/jieqi22.html"/>
    <hyperlink ref="A69" r:id="rId44" display="http://jieqi.911cha.com/jieqi23.html"/>
    <hyperlink ref="A70" r:id="rId45" display="http://jieqi.911cha.com/jieqi23.html"/>
    <hyperlink ref="A72" r:id="rId46" display="http://jieqi.911cha.com/jieqi24.html"/>
    <hyperlink ref="A73" r:id="rId47" display="http://jieqi.911cha.com/jieqi24.html"/>
    <hyperlink ref="A74" r:id="rId48" display="http://jieqi.911cha.com/jieqi24.html"/>
    <hyperlink ref="B3" r:id="rId49" display="http://jieqi.911cha.com/jieqi1.html"/>
    <hyperlink ref="I1" r:id="rId50"/>
    <hyperlink ref="A1" r:id="rId51"/>
    <hyperlink ref="K1" r:id="rId52" location="4"/>
  </hyperlinks>
  <pageMargins left="0.7" right="0.7" top="0.75" bottom="0.75" header="0.3" footer="0.3"/>
  <pageSetup paperSize="9" orientation="portrait" horizontalDpi="200" verticalDpi="200" r:id="rId5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18" sqref="B18"/>
    </sheetView>
  </sheetViews>
  <sheetFormatPr defaultRowHeight="14.4"/>
  <cols>
    <col min="1" max="1" width="7.88671875" customWidth="1"/>
    <col min="2" max="2" width="5.5546875" customWidth="1"/>
    <col min="3" max="3" width="15" style="6" bestFit="1" customWidth="1"/>
    <col min="4" max="4" width="14.21875" customWidth="1"/>
    <col min="5" max="5" width="5.5546875" bestFit="1" customWidth="1"/>
    <col min="6" max="6" width="37.21875" customWidth="1"/>
  </cols>
  <sheetData>
    <row r="1" spans="1:6">
      <c r="A1" s="1" t="s">
        <v>134</v>
      </c>
      <c r="C1" t="s">
        <v>135</v>
      </c>
    </row>
    <row r="2" spans="1:6">
      <c r="A2">
        <v>2017</v>
      </c>
      <c r="C2" s="5">
        <v>42763</v>
      </c>
      <c r="D2" s="5">
        <v>43146</v>
      </c>
      <c r="E2" s="6">
        <f>+D2-C2+1</f>
        <v>384</v>
      </c>
      <c r="F2" s="4" t="s">
        <v>133</v>
      </c>
    </row>
    <row r="3" spans="1:6">
      <c r="A3" t="s">
        <v>147</v>
      </c>
      <c r="B3" t="s">
        <v>144</v>
      </c>
    </row>
    <row r="4" spans="1:6">
      <c r="A4">
        <v>1</v>
      </c>
      <c r="B4">
        <v>29</v>
      </c>
    </row>
    <row r="5" spans="1:6">
      <c r="A5">
        <v>2</v>
      </c>
      <c r="B5">
        <v>30</v>
      </c>
    </row>
    <row r="6" spans="1:6">
      <c r="A6">
        <v>3</v>
      </c>
      <c r="B6">
        <v>29</v>
      </c>
    </row>
    <row r="7" spans="1:6">
      <c r="A7">
        <v>4</v>
      </c>
      <c r="B7">
        <v>30</v>
      </c>
    </row>
    <row r="8" spans="1:6">
      <c r="A8">
        <v>5</v>
      </c>
      <c r="B8">
        <v>29</v>
      </c>
    </row>
    <row r="9" spans="1:6">
      <c r="A9">
        <v>6</v>
      </c>
      <c r="B9">
        <v>29</v>
      </c>
    </row>
    <row r="10" spans="1:6">
      <c r="A10">
        <v>6</v>
      </c>
      <c r="B10">
        <v>30</v>
      </c>
    </row>
    <row r="11" spans="1:6">
      <c r="A11">
        <v>7</v>
      </c>
      <c r="B11">
        <v>29</v>
      </c>
    </row>
    <row r="12" spans="1:6">
      <c r="A12">
        <v>8</v>
      </c>
      <c r="B12">
        <v>30</v>
      </c>
    </row>
    <row r="13" spans="1:6">
      <c r="A13">
        <v>9</v>
      </c>
      <c r="B13">
        <v>29</v>
      </c>
    </row>
    <row r="14" spans="1:6">
      <c r="A14">
        <v>10</v>
      </c>
      <c r="B14">
        <v>30</v>
      </c>
    </row>
    <row r="15" spans="1:6">
      <c r="A15">
        <v>11</v>
      </c>
      <c r="B15">
        <v>30</v>
      </c>
    </row>
    <row r="16" spans="1:6">
      <c r="A16">
        <v>12</v>
      </c>
      <c r="B16">
        <v>30</v>
      </c>
    </row>
    <row r="17" spans="1:2">
      <c r="A17" s="12" t="s">
        <v>145</v>
      </c>
      <c r="B17">
        <f>SUM(B4:B16)</f>
        <v>384</v>
      </c>
    </row>
    <row r="18" spans="1:2">
      <c r="A18" s="12" t="s">
        <v>146</v>
      </c>
      <c r="B18" s="13" t="str">
        <f>CONCATENATE(B4,";",B5,";",B6,";",B7,";",B8,";",B9,";",B10,";",B11,";",B12,";",B13,";",B14,";",B15,";",B16)</f>
        <v>29;30;29;30;29;29;30;29;30;29;30;30;30</v>
      </c>
    </row>
  </sheetData>
  <phoneticPr fontId="1" type="noConversion"/>
  <hyperlinks>
    <hyperlink ref="A1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4"/>
  <sheetViews>
    <sheetView topLeftCell="C1" workbookViewId="0">
      <selection activeCell="F14" sqref="F14"/>
    </sheetView>
  </sheetViews>
  <sheetFormatPr defaultRowHeight="14.4"/>
  <cols>
    <col min="1" max="1" width="18.44140625" customWidth="1"/>
    <col min="9" max="9" width="26.21875" customWidth="1"/>
    <col min="11" max="11" width="46.109375" customWidth="1"/>
  </cols>
  <sheetData>
    <row r="1" spans="1:11">
      <c r="A1" t="s">
        <v>63</v>
      </c>
      <c r="B1" s="3">
        <v>42769</v>
      </c>
      <c r="C1">
        <v>2</v>
      </c>
      <c r="D1">
        <v>3</v>
      </c>
      <c r="E1" t="s">
        <v>91</v>
      </c>
      <c r="F1" t="s">
        <v>92</v>
      </c>
      <c r="G1" t="s">
        <v>93</v>
      </c>
      <c r="H1" t="s">
        <v>88</v>
      </c>
      <c r="I1" t="s">
        <v>89</v>
      </c>
      <c r="J1" t="s">
        <v>90</v>
      </c>
      <c r="K1" t="s">
        <v>94</v>
      </c>
    </row>
    <row r="2" spans="1:11">
      <c r="A2" s="1" t="s">
        <v>64</v>
      </c>
      <c r="B2" s="2">
        <v>42784</v>
      </c>
      <c r="C2">
        <v>2</v>
      </c>
      <c r="D2">
        <v>18</v>
      </c>
      <c r="E2" t="s">
        <v>91</v>
      </c>
      <c r="F2">
        <v>18</v>
      </c>
      <c r="G2" t="s">
        <v>95</v>
      </c>
      <c r="H2" t="s">
        <v>88</v>
      </c>
      <c r="I2" t="s">
        <v>89</v>
      </c>
      <c r="J2" t="s">
        <v>90</v>
      </c>
      <c r="K2" t="s">
        <v>96</v>
      </c>
    </row>
    <row r="3" spans="1:11">
      <c r="A3" s="1" t="s">
        <v>65</v>
      </c>
      <c r="B3" s="2">
        <v>42799</v>
      </c>
      <c r="C3">
        <v>3</v>
      </c>
      <c r="D3">
        <v>5</v>
      </c>
      <c r="E3" t="s">
        <v>92</v>
      </c>
      <c r="F3" t="s">
        <v>97</v>
      </c>
      <c r="G3" t="s">
        <v>98</v>
      </c>
      <c r="H3" t="s">
        <v>88</v>
      </c>
      <c r="I3" t="s">
        <v>89</v>
      </c>
      <c r="J3" t="s">
        <v>90</v>
      </c>
      <c r="K3" t="s">
        <v>99</v>
      </c>
    </row>
    <row r="4" spans="1:11">
      <c r="A4" s="1" t="s">
        <v>66</v>
      </c>
      <c r="B4" s="2">
        <v>42814</v>
      </c>
      <c r="C4">
        <v>3</v>
      </c>
      <c r="D4">
        <v>20</v>
      </c>
      <c r="E4" t="s">
        <v>92</v>
      </c>
      <c r="F4">
        <v>20</v>
      </c>
      <c r="G4" t="s">
        <v>100</v>
      </c>
      <c r="H4" t="s">
        <v>88</v>
      </c>
      <c r="I4" t="s">
        <v>89</v>
      </c>
      <c r="J4" t="s">
        <v>90</v>
      </c>
      <c r="K4" t="s">
        <v>0</v>
      </c>
    </row>
    <row r="5" spans="1:11">
      <c r="A5" s="1" t="s">
        <v>67</v>
      </c>
      <c r="B5" s="2">
        <v>42829</v>
      </c>
      <c r="C5">
        <v>4</v>
      </c>
      <c r="D5">
        <v>4</v>
      </c>
      <c r="E5" t="s">
        <v>101</v>
      </c>
      <c r="F5" t="s">
        <v>101</v>
      </c>
      <c r="G5" t="s">
        <v>102</v>
      </c>
      <c r="H5" t="s">
        <v>88</v>
      </c>
      <c r="I5" t="s">
        <v>89</v>
      </c>
      <c r="J5" t="s">
        <v>90</v>
      </c>
      <c r="K5" t="s">
        <v>1</v>
      </c>
    </row>
    <row r="6" spans="1:11">
      <c r="A6" s="1" t="s">
        <v>68</v>
      </c>
      <c r="B6" s="2">
        <v>42845</v>
      </c>
      <c r="C6">
        <v>4</v>
      </c>
      <c r="D6">
        <v>20</v>
      </c>
      <c r="E6" t="s">
        <v>101</v>
      </c>
      <c r="F6">
        <v>20</v>
      </c>
      <c r="G6" t="s">
        <v>103</v>
      </c>
      <c r="H6" t="s">
        <v>88</v>
      </c>
      <c r="I6" t="s">
        <v>89</v>
      </c>
      <c r="J6" t="s">
        <v>90</v>
      </c>
      <c r="K6" t="s">
        <v>104</v>
      </c>
    </row>
    <row r="7" spans="1:11">
      <c r="A7" s="1" t="s">
        <v>69</v>
      </c>
      <c r="B7" s="2">
        <v>42860</v>
      </c>
      <c r="C7">
        <v>5</v>
      </c>
      <c r="D7">
        <v>5</v>
      </c>
      <c r="E7" t="s">
        <v>97</v>
      </c>
      <c r="F7" t="s">
        <v>97</v>
      </c>
      <c r="G7" t="s">
        <v>105</v>
      </c>
      <c r="H7" t="s">
        <v>88</v>
      </c>
      <c r="I7" t="s">
        <v>89</v>
      </c>
      <c r="J7" t="s">
        <v>90</v>
      </c>
      <c r="K7" t="s">
        <v>106</v>
      </c>
    </row>
    <row r="8" spans="1:11">
      <c r="A8" s="1" t="s">
        <v>70</v>
      </c>
      <c r="B8" s="2">
        <v>42876</v>
      </c>
      <c r="C8">
        <v>5</v>
      </c>
      <c r="D8">
        <v>21</v>
      </c>
      <c r="E8" t="s">
        <v>97</v>
      </c>
      <c r="F8">
        <v>21</v>
      </c>
      <c r="G8" t="s">
        <v>107</v>
      </c>
      <c r="H8" t="s">
        <v>88</v>
      </c>
      <c r="I8" t="s">
        <v>89</v>
      </c>
      <c r="J8" t="s">
        <v>90</v>
      </c>
      <c r="K8" t="s">
        <v>108</v>
      </c>
    </row>
    <row r="9" spans="1:11">
      <c r="A9" s="1" t="s">
        <v>71</v>
      </c>
      <c r="B9" s="2">
        <v>42891</v>
      </c>
      <c r="C9">
        <v>6</v>
      </c>
      <c r="D9">
        <v>5</v>
      </c>
      <c r="E9" t="s">
        <v>109</v>
      </c>
      <c r="F9" t="s">
        <v>97</v>
      </c>
      <c r="G9" t="s">
        <v>110</v>
      </c>
      <c r="H9" t="s">
        <v>88</v>
      </c>
      <c r="I9" t="s">
        <v>89</v>
      </c>
      <c r="J9" t="s">
        <v>90</v>
      </c>
      <c r="K9" t="s">
        <v>2</v>
      </c>
    </row>
    <row r="10" spans="1:11">
      <c r="A10" s="1" t="s">
        <v>72</v>
      </c>
      <c r="B10" s="2">
        <v>42907</v>
      </c>
      <c r="C10">
        <v>6</v>
      </c>
      <c r="D10">
        <v>21</v>
      </c>
      <c r="E10" t="s">
        <v>109</v>
      </c>
      <c r="F10">
        <v>21</v>
      </c>
      <c r="G10" t="s">
        <v>111</v>
      </c>
      <c r="H10" t="s">
        <v>88</v>
      </c>
      <c r="I10" t="s">
        <v>89</v>
      </c>
      <c r="J10" t="s">
        <v>90</v>
      </c>
      <c r="K10" t="s">
        <v>3</v>
      </c>
    </row>
    <row r="11" spans="1:11">
      <c r="A11" s="1" t="s">
        <v>73</v>
      </c>
      <c r="B11" s="2">
        <v>42923</v>
      </c>
      <c r="C11">
        <v>7</v>
      </c>
      <c r="D11">
        <v>7</v>
      </c>
      <c r="E11" t="s">
        <v>112</v>
      </c>
      <c r="F11" t="s">
        <v>112</v>
      </c>
      <c r="G11" t="s">
        <v>113</v>
      </c>
      <c r="H11" t="s">
        <v>88</v>
      </c>
      <c r="I11" t="s">
        <v>89</v>
      </c>
      <c r="J11" t="s">
        <v>90</v>
      </c>
      <c r="K11" t="s">
        <v>4</v>
      </c>
    </row>
    <row r="12" spans="1:11">
      <c r="A12" s="1" t="s">
        <v>74</v>
      </c>
      <c r="B12" s="2">
        <v>42938</v>
      </c>
      <c r="C12">
        <v>7</v>
      </c>
      <c r="D12">
        <v>22</v>
      </c>
      <c r="E12" t="s">
        <v>112</v>
      </c>
      <c r="F12">
        <v>22</v>
      </c>
      <c r="G12" t="s">
        <v>114</v>
      </c>
      <c r="H12" t="s">
        <v>88</v>
      </c>
      <c r="I12" t="s">
        <v>89</v>
      </c>
      <c r="J12" t="s">
        <v>90</v>
      </c>
      <c r="K12" t="s">
        <v>5</v>
      </c>
    </row>
    <row r="13" spans="1:11">
      <c r="A13" s="1" t="s">
        <v>75</v>
      </c>
      <c r="B13" s="2">
        <v>42954</v>
      </c>
      <c r="C13">
        <v>8</v>
      </c>
      <c r="D13">
        <v>7</v>
      </c>
      <c r="E13" t="s">
        <v>115</v>
      </c>
      <c r="F13" t="s">
        <v>112</v>
      </c>
      <c r="G13" t="s">
        <v>116</v>
      </c>
      <c r="H13" t="s">
        <v>88</v>
      </c>
      <c r="I13" t="s">
        <v>89</v>
      </c>
      <c r="J13" t="s">
        <v>90</v>
      </c>
      <c r="K13" t="s">
        <v>6</v>
      </c>
    </row>
    <row r="14" spans="1:11">
      <c r="A14" s="1" t="s">
        <v>76</v>
      </c>
      <c r="B14" s="2">
        <v>42970</v>
      </c>
      <c r="C14">
        <v>8</v>
      </c>
      <c r="D14">
        <v>23</v>
      </c>
      <c r="E14" t="s">
        <v>115</v>
      </c>
      <c r="F14">
        <v>23</v>
      </c>
      <c r="G14" t="s">
        <v>117</v>
      </c>
      <c r="H14" t="s">
        <v>88</v>
      </c>
      <c r="I14" t="s">
        <v>89</v>
      </c>
      <c r="J14" t="s">
        <v>90</v>
      </c>
      <c r="K14" t="s">
        <v>7</v>
      </c>
    </row>
    <row r="15" spans="1:11">
      <c r="A15" s="1" t="s">
        <v>77</v>
      </c>
      <c r="B15" s="2">
        <v>42985</v>
      </c>
      <c r="C15">
        <v>9</v>
      </c>
      <c r="D15">
        <v>7</v>
      </c>
      <c r="E15" t="s">
        <v>118</v>
      </c>
      <c r="F15" t="s">
        <v>112</v>
      </c>
      <c r="G15" t="s">
        <v>119</v>
      </c>
      <c r="H15" t="s">
        <v>88</v>
      </c>
      <c r="I15" t="s">
        <v>89</v>
      </c>
      <c r="J15" t="s">
        <v>90</v>
      </c>
      <c r="K15" t="s">
        <v>8</v>
      </c>
    </row>
    <row r="16" spans="1:11">
      <c r="A16" s="1" t="s">
        <v>78</v>
      </c>
      <c r="B16" s="2">
        <v>43001</v>
      </c>
      <c r="C16">
        <v>9</v>
      </c>
      <c r="D16">
        <v>23</v>
      </c>
      <c r="E16" t="s">
        <v>118</v>
      </c>
      <c r="F16">
        <v>23</v>
      </c>
      <c r="G16" t="s">
        <v>120</v>
      </c>
      <c r="H16" t="s">
        <v>88</v>
      </c>
      <c r="I16" t="s">
        <v>89</v>
      </c>
      <c r="J16" t="s">
        <v>90</v>
      </c>
      <c r="K16" t="s">
        <v>121</v>
      </c>
    </row>
    <row r="17" spans="1:11">
      <c r="A17" s="1" t="s">
        <v>79</v>
      </c>
      <c r="B17" s="2">
        <v>43016</v>
      </c>
      <c r="C17">
        <v>10</v>
      </c>
      <c r="D17">
        <v>8</v>
      </c>
      <c r="E17">
        <v>10</v>
      </c>
      <c r="F17" t="s">
        <v>115</v>
      </c>
      <c r="G17" t="s">
        <v>122</v>
      </c>
      <c r="H17" t="s">
        <v>88</v>
      </c>
      <c r="I17" t="s">
        <v>89</v>
      </c>
      <c r="J17" t="s">
        <v>90</v>
      </c>
      <c r="K17" t="s">
        <v>9</v>
      </c>
    </row>
    <row r="18" spans="1:11">
      <c r="A18" s="1" t="s">
        <v>80</v>
      </c>
      <c r="B18" s="2">
        <v>43031</v>
      </c>
      <c r="C18">
        <v>10</v>
      </c>
      <c r="D18">
        <v>23</v>
      </c>
      <c r="E18">
        <v>10</v>
      </c>
      <c r="F18">
        <v>23</v>
      </c>
      <c r="G18" t="s">
        <v>123</v>
      </c>
      <c r="H18" t="s">
        <v>88</v>
      </c>
      <c r="I18" t="s">
        <v>89</v>
      </c>
      <c r="J18" t="s">
        <v>90</v>
      </c>
      <c r="K18" t="s">
        <v>10</v>
      </c>
    </row>
    <row r="19" spans="1:11">
      <c r="A19" s="1" t="s">
        <v>81</v>
      </c>
      <c r="B19" s="2">
        <v>43046</v>
      </c>
      <c r="C19">
        <v>11</v>
      </c>
      <c r="D19">
        <v>7</v>
      </c>
      <c r="E19">
        <v>11</v>
      </c>
      <c r="F19" t="s">
        <v>112</v>
      </c>
      <c r="G19" t="s">
        <v>124</v>
      </c>
      <c r="H19" t="s">
        <v>88</v>
      </c>
      <c r="I19" t="s">
        <v>89</v>
      </c>
      <c r="J19" t="s">
        <v>90</v>
      </c>
      <c r="K19" t="s">
        <v>11</v>
      </c>
    </row>
    <row r="20" spans="1:11">
      <c r="A20" s="1" t="s">
        <v>82</v>
      </c>
      <c r="B20" s="2">
        <v>43061</v>
      </c>
      <c r="C20">
        <v>11</v>
      </c>
      <c r="D20">
        <v>22</v>
      </c>
      <c r="E20">
        <v>11</v>
      </c>
      <c r="F20">
        <v>22</v>
      </c>
      <c r="G20" t="s">
        <v>125</v>
      </c>
      <c r="H20" t="s">
        <v>88</v>
      </c>
      <c r="I20" t="s">
        <v>89</v>
      </c>
      <c r="J20" t="s">
        <v>90</v>
      </c>
      <c r="K20" t="s">
        <v>12</v>
      </c>
    </row>
    <row r="21" spans="1:11">
      <c r="A21" s="1" t="s">
        <v>83</v>
      </c>
      <c r="B21" s="2">
        <v>43076</v>
      </c>
      <c r="C21">
        <v>12</v>
      </c>
      <c r="D21">
        <v>7</v>
      </c>
      <c r="E21">
        <v>12</v>
      </c>
      <c r="F21" t="s">
        <v>112</v>
      </c>
      <c r="G21" t="s">
        <v>126</v>
      </c>
      <c r="H21" t="s">
        <v>88</v>
      </c>
      <c r="I21" t="s">
        <v>89</v>
      </c>
      <c r="J21" t="s">
        <v>90</v>
      </c>
      <c r="K21" t="s">
        <v>13</v>
      </c>
    </row>
    <row r="22" spans="1:11">
      <c r="A22" s="1" t="s">
        <v>84</v>
      </c>
      <c r="B22" s="2">
        <v>43091</v>
      </c>
      <c r="C22">
        <v>12</v>
      </c>
      <c r="D22">
        <v>22</v>
      </c>
      <c r="E22">
        <v>12</v>
      </c>
      <c r="F22">
        <v>22</v>
      </c>
      <c r="G22" t="s">
        <v>127</v>
      </c>
      <c r="H22" t="s">
        <v>88</v>
      </c>
      <c r="I22" t="s">
        <v>89</v>
      </c>
      <c r="J22" t="s">
        <v>90</v>
      </c>
      <c r="K22" t="s">
        <v>128</v>
      </c>
    </row>
    <row r="23" spans="1:11">
      <c r="A23" s="1" t="s">
        <v>85</v>
      </c>
      <c r="B23" s="2">
        <v>42740</v>
      </c>
      <c r="C23">
        <v>1</v>
      </c>
      <c r="D23">
        <v>5</v>
      </c>
      <c r="E23" t="s">
        <v>129</v>
      </c>
      <c r="F23" t="s">
        <v>97</v>
      </c>
      <c r="G23" t="s">
        <v>130</v>
      </c>
      <c r="H23" t="s">
        <v>88</v>
      </c>
      <c r="I23" t="s">
        <v>89</v>
      </c>
      <c r="J23" t="s">
        <v>90</v>
      </c>
      <c r="K23" t="s">
        <v>131</v>
      </c>
    </row>
    <row r="24" spans="1:11">
      <c r="A24" s="1" t="s">
        <v>86</v>
      </c>
      <c r="B24" s="2">
        <v>42755</v>
      </c>
      <c r="C24">
        <v>1</v>
      </c>
      <c r="D24">
        <v>20</v>
      </c>
      <c r="E24" t="s">
        <v>129</v>
      </c>
      <c r="F24">
        <v>20</v>
      </c>
      <c r="G24" t="s">
        <v>132</v>
      </c>
      <c r="H24" t="s">
        <v>88</v>
      </c>
      <c r="I24" t="s">
        <v>89</v>
      </c>
      <c r="J24" t="s">
        <v>90</v>
      </c>
      <c r="K24" t="s">
        <v>14</v>
      </c>
    </row>
  </sheetData>
  <phoneticPr fontId="1" type="noConversion"/>
  <hyperlinks>
    <hyperlink ref="A2" r:id="rId1" display="http://jieqi.911cha.com/jieqi2.html"/>
    <hyperlink ref="A3" r:id="rId2" display="http://jieqi.911cha.com/jieqi3.html"/>
    <hyperlink ref="A4" r:id="rId3" display="http://jieqi.911cha.com/jieqi4.html"/>
    <hyperlink ref="A5" r:id="rId4" display="http://jieqi.911cha.com/jieqi5.html"/>
    <hyperlink ref="A6" r:id="rId5" display="http://jieqi.911cha.com/jieqi6.html"/>
    <hyperlink ref="A7" r:id="rId6" display="http://jieqi.911cha.com/jieqi7.html"/>
    <hyperlink ref="A8" r:id="rId7" display="http://jieqi.911cha.com/jieqi8.html"/>
    <hyperlink ref="A9" r:id="rId8" display="http://jieqi.911cha.com/jieqi9.html"/>
    <hyperlink ref="A10" r:id="rId9" display="http://jieqi.911cha.com/jieqi10.html"/>
    <hyperlink ref="A11" r:id="rId10" display="http://jieqi.911cha.com/jieqi11.html"/>
    <hyperlink ref="A12" r:id="rId11" display="http://jieqi.911cha.com/jieqi12.html"/>
    <hyperlink ref="A13" r:id="rId12" display="http://jieqi.911cha.com/jieqi13.html"/>
    <hyperlink ref="A14" r:id="rId13" display="http://jieqi.911cha.com/jieqi14.html"/>
    <hyperlink ref="A15" r:id="rId14" display="http://jieqi.911cha.com/jieqi15.html"/>
    <hyperlink ref="A16" r:id="rId15" display="http://jieqi.911cha.com/jieqi16.html"/>
    <hyperlink ref="A17" r:id="rId16" display="http://jieqi.911cha.com/jieqi17.html"/>
    <hyperlink ref="A18" r:id="rId17" display="http://jieqi.911cha.com/jieqi18.html"/>
    <hyperlink ref="A19" r:id="rId18" display="http://jieqi.911cha.com/jieqi19.html"/>
    <hyperlink ref="A20" r:id="rId19" display="http://jieqi.911cha.com/jieqi20.html"/>
    <hyperlink ref="A21" r:id="rId20" display="http://jieqi.911cha.com/jieqi21.html"/>
    <hyperlink ref="A22" r:id="rId21" display="http://jieqi.911cha.com/jieqi22.html"/>
    <hyperlink ref="A23" r:id="rId22" display="http://jieqi.911cha.com/jieqi23.html"/>
    <hyperlink ref="A24" r:id="rId23" display="http://jieqi.911cha.com/jieqi24.html"/>
    <hyperlink ref="B1" r:id="rId24" display="http://jieqi.911cha.com/jieqi1.html"/>
  </hyperlinks>
  <pageMargins left="0.7" right="0.7" top="0.75" bottom="0.75" header="0.3" footer="0.3"/>
  <pageSetup paperSize="9" orientation="portrait" horizontalDpi="200" verticalDpi="200" r:id="rId2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2"/>
  <sheetViews>
    <sheetView topLeftCell="A22" workbookViewId="0">
      <selection activeCell="D7" sqref="D7"/>
    </sheetView>
  </sheetViews>
  <sheetFormatPr defaultRowHeight="14.4"/>
  <cols>
    <col min="1" max="1" width="26" bestFit="1" customWidth="1"/>
  </cols>
  <sheetData>
    <row r="1" spans="1:1">
      <c r="A1" t="s">
        <v>148</v>
      </c>
    </row>
    <row r="2" spans="1:1">
      <c r="A2" t="s">
        <v>149</v>
      </c>
    </row>
    <row r="3" spans="1:1">
      <c r="A3" s="14" t="s">
        <v>150</v>
      </c>
    </row>
    <row r="4" spans="1:1">
      <c r="A4" t="s">
        <v>151</v>
      </c>
    </row>
    <row r="5" spans="1:1">
      <c r="A5" t="s">
        <v>152</v>
      </c>
    </row>
    <row r="6" spans="1:1">
      <c r="A6" s="14" t="s">
        <v>153</v>
      </c>
    </row>
    <row r="7" spans="1:1">
      <c r="A7" t="s">
        <v>154</v>
      </c>
    </row>
    <row r="8" spans="1:1">
      <c r="A8" t="s">
        <v>155</v>
      </c>
    </row>
    <row r="9" spans="1:1">
      <c r="A9" s="14" t="s">
        <v>156</v>
      </c>
    </row>
    <row r="10" spans="1:1">
      <c r="A10" t="s">
        <v>157</v>
      </c>
    </row>
    <row r="11" spans="1:1">
      <c r="A11" t="s">
        <v>158</v>
      </c>
    </row>
    <row r="12" spans="1:1">
      <c r="A12" s="14" t="s">
        <v>159</v>
      </c>
    </row>
    <row r="13" spans="1:1">
      <c r="A13" t="s">
        <v>160</v>
      </c>
    </row>
    <row r="14" spans="1:1">
      <c r="A14" t="s">
        <v>161</v>
      </c>
    </row>
    <row r="15" spans="1:1">
      <c r="A15" s="14" t="s">
        <v>162</v>
      </c>
    </row>
    <row r="16" spans="1:1">
      <c r="A16" t="s">
        <v>163</v>
      </c>
    </row>
    <row r="17" spans="1:1">
      <c r="A17" t="s">
        <v>164</v>
      </c>
    </row>
    <row r="18" spans="1:1">
      <c r="A18" s="14" t="s">
        <v>165</v>
      </c>
    </row>
    <row r="19" spans="1:1">
      <c r="A19" t="s">
        <v>166</v>
      </c>
    </row>
    <row r="20" spans="1:1">
      <c r="A20" t="s">
        <v>167</v>
      </c>
    </row>
    <row r="21" spans="1:1">
      <c r="A21" s="14" t="s">
        <v>168</v>
      </c>
    </row>
    <row r="22" spans="1:1">
      <c r="A22" t="s">
        <v>169</v>
      </c>
    </row>
    <row r="23" spans="1:1">
      <c r="A23" t="s">
        <v>170</v>
      </c>
    </row>
    <row r="24" spans="1:1">
      <c r="A24" s="14" t="s">
        <v>171</v>
      </c>
    </row>
    <row r="25" spans="1:1">
      <c r="A25" t="s">
        <v>172</v>
      </c>
    </row>
    <row r="26" spans="1:1">
      <c r="A26" t="s">
        <v>173</v>
      </c>
    </row>
    <row r="27" spans="1:1">
      <c r="A27" s="14" t="s">
        <v>174</v>
      </c>
    </row>
    <row r="28" spans="1:1">
      <c r="A28" t="s">
        <v>175</v>
      </c>
    </row>
    <row r="29" spans="1:1">
      <c r="A29" t="s">
        <v>176</v>
      </c>
    </row>
    <row r="30" spans="1:1">
      <c r="A30" s="14" t="s">
        <v>177</v>
      </c>
    </row>
    <row r="31" spans="1:1">
      <c r="A31" t="s">
        <v>178</v>
      </c>
    </row>
    <row r="32" spans="1:1">
      <c r="A32" t="s">
        <v>179</v>
      </c>
    </row>
    <row r="33" spans="1:1">
      <c r="A33" s="14" t="s">
        <v>180</v>
      </c>
    </row>
    <row r="34" spans="1:1">
      <c r="A34" t="s">
        <v>181</v>
      </c>
    </row>
    <row r="35" spans="1:1">
      <c r="A35" t="s">
        <v>182</v>
      </c>
    </row>
    <row r="36" spans="1:1">
      <c r="A36" s="14" t="s">
        <v>183</v>
      </c>
    </row>
    <row r="37" spans="1:1">
      <c r="A37" t="s">
        <v>184</v>
      </c>
    </row>
    <row r="38" spans="1:1">
      <c r="A38" t="s">
        <v>185</v>
      </c>
    </row>
    <row r="39" spans="1:1">
      <c r="A39" s="14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s="14" t="s">
        <v>189</v>
      </c>
    </row>
    <row r="43" spans="1:1">
      <c r="A43" t="s">
        <v>190</v>
      </c>
    </row>
    <row r="44" spans="1:1">
      <c r="A44" t="s">
        <v>191</v>
      </c>
    </row>
    <row r="45" spans="1:1">
      <c r="A45" s="14" t="s">
        <v>192</v>
      </c>
    </row>
    <row r="46" spans="1:1">
      <c r="A46" t="s">
        <v>193</v>
      </c>
    </row>
    <row r="47" spans="1:1">
      <c r="A47" t="s">
        <v>194</v>
      </c>
    </row>
    <row r="48" spans="1:1">
      <c r="A48" s="14" t="s">
        <v>195</v>
      </c>
    </row>
    <row r="49" spans="1:1">
      <c r="A49" t="s">
        <v>196</v>
      </c>
    </row>
    <row r="50" spans="1:1">
      <c r="A50" t="s">
        <v>197</v>
      </c>
    </row>
    <row r="51" spans="1:1">
      <c r="A51" s="14" t="s">
        <v>198</v>
      </c>
    </row>
    <row r="52" spans="1:1">
      <c r="A52" t="s">
        <v>199</v>
      </c>
    </row>
    <row r="53" spans="1:1">
      <c r="A53" t="s">
        <v>200</v>
      </c>
    </row>
    <row r="54" spans="1:1">
      <c r="A54" s="14" t="s">
        <v>201</v>
      </c>
    </row>
    <row r="55" spans="1:1">
      <c r="A55" t="s">
        <v>202</v>
      </c>
    </row>
    <row r="56" spans="1:1">
      <c r="A56" t="s">
        <v>203</v>
      </c>
    </row>
    <row r="57" spans="1:1">
      <c r="A57" s="14" t="s">
        <v>204</v>
      </c>
    </row>
    <row r="58" spans="1:1">
      <c r="A58" t="s">
        <v>205</v>
      </c>
    </row>
    <row r="59" spans="1:1">
      <c r="A59" t="s">
        <v>206</v>
      </c>
    </row>
    <row r="60" spans="1:1">
      <c r="A60" s="14" t="s">
        <v>207</v>
      </c>
    </row>
    <row r="61" spans="1:1">
      <c r="A61" t="s">
        <v>208</v>
      </c>
    </row>
    <row r="62" spans="1:1">
      <c r="A62" t="s">
        <v>209</v>
      </c>
    </row>
    <row r="63" spans="1:1">
      <c r="A63" s="14" t="s">
        <v>210</v>
      </c>
    </row>
    <row r="64" spans="1:1">
      <c r="A64" t="s">
        <v>211</v>
      </c>
    </row>
    <row r="65" spans="1:1">
      <c r="A65" t="s">
        <v>212</v>
      </c>
    </row>
    <row r="66" spans="1:1">
      <c r="A66" s="14" t="s">
        <v>213</v>
      </c>
    </row>
    <row r="67" spans="1:1">
      <c r="A67" t="s">
        <v>214</v>
      </c>
    </row>
    <row r="68" spans="1:1">
      <c r="A68" t="s">
        <v>215</v>
      </c>
    </row>
    <row r="69" spans="1:1">
      <c r="A69" s="14" t="s">
        <v>216</v>
      </c>
    </row>
    <row r="70" spans="1:1">
      <c r="A70" t="s">
        <v>217</v>
      </c>
    </row>
    <row r="71" spans="1:1">
      <c r="A71" t="s">
        <v>218</v>
      </c>
    </row>
    <row r="72" spans="1:1">
      <c r="A72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2018节气格式</vt:lpstr>
      <vt:lpstr>2017节气格式</vt:lpstr>
      <vt:lpstr>2017农历每月天数</vt:lpstr>
      <vt:lpstr>节气格式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2018-06-21T13:47:29Z</dcterms:modified>
</cp:coreProperties>
</file>