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4652" windowHeight="5952" activeTab="1"/>
  </bookViews>
  <sheets>
    <sheet name="标准差与标准正态累积分布函数的反函数" sheetId="1" r:id="rId1"/>
    <sheet name="库存控制" sheetId="2" r:id="rId2"/>
  </sheets>
  <calcPr calcId="124519"/>
</workbook>
</file>

<file path=xl/calcChain.xml><?xml version="1.0" encoding="utf-8"?>
<calcChain xmlns="http://schemas.openxmlformats.org/spreadsheetml/2006/main">
  <c r="F4" i="1"/>
  <c r="F3"/>
  <c r="F5"/>
  <c r="F6"/>
  <c r="F7"/>
  <c r="F8"/>
  <c r="F9"/>
  <c r="F10"/>
  <c r="F11"/>
  <c r="F12"/>
  <c r="F13"/>
  <c r="F14"/>
  <c r="F15"/>
  <c r="F16"/>
  <c r="F2"/>
  <c r="B17"/>
  <c r="B16"/>
  <c r="C6" s="1"/>
  <c r="C14" l="1"/>
  <c r="C10"/>
  <c r="C8"/>
  <c r="C4"/>
  <c r="C2"/>
  <c r="C13"/>
  <c r="C11"/>
  <c r="C9"/>
  <c r="C7"/>
  <c r="C5"/>
  <c r="C3"/>
  <c r="C12"/>
  <c r="C15" l="1"/>
  <c r="C17" s="1"/>
</calcChain>
</file>

<file path=xl/sharedStrings.xml><?xml version="1.0" encoding="utf-8"?>
<sst xmlns="http://schemas.openxmlformats.org/spreadsheetml/2006/main" count="50" uniqueCount="46">
  <si>
    <t>该分布的平均值为 0，标准偏差为 1</t>
    <phoneticPr fontId="1" type="noConversion"/>
  </si>
  <si>
    <t>星期</t>
    <phoneticPr fontId="1" type="noConversion"/>
  </si>
  <si>
    <t>需求</t>
    <phoneticPr fontId="1" type="noConversion"/>
  </si>
  <si>
    <t>(需求-均值)^2</t>
    <phoneticPr fontId="1" type="noConversion"/>
  </si>
  <si>
    <t>均值→</t>
    <phoneticPr fontId="1" type="noConversion"/>
  </si>
  <si>
    <t>sum→</t>
    <phoneticPr fontId="1" type="noConversion"/>
  </si>
  <si>
    <t>sqrt(sum/13)↓</t>
    <phoneticPr fontId="1" type="noConversion"/>
  </si>
  <si>
    <t>有货率</t>
    <phoneticPr fontId="1" type="noConversion"/>
  </si>
  <si>
    <t>Z值</t>
    <phoneticPr fontId="1" type="noConversion"/>
  </si>
  <si>
    <t>STDEVP()</t>
    <phoneticPr fontId="1" type="noConversion"/>
  </si>
  <si>
    <t>↙NORMSINV()</t>
    <phoneticPr fontId="1" type="noConversion"/>
  </si>
  <si>
    <t>NORMSINV函数的主要作用是</t>
    <phoneticPr fontId="1" type="noConversion"/>
  </si>
  <si>
    <t>返回标准正态累积分布函数的反函数。</t>
    <phoneticPr fontId="1" type="noConversion"/>
  </si>
  <si>
    <t>公式中数值x1,x2,x3,…Xn(皆为实数)，</t>
    <phoneticPr fontId="1" type="noConversion"/>
  </si>
  <si>
    <t>其平均值(算术平均值)为μ，标准差为σ</t>
    <phoneticPr fontId="1" type="noConversion"/>
  </si>
  <si>
    <t>定量控制</t>
    <phoneticPr fontId="1" type="noConversion"/>
  </si>
  <si>
    <t>定期控制</t>
    <phoneticPr fontId="1" type="noConversion"/>
  </si>
  <si>
    <t>指从下采购申请到物料回厂并检验完成需要的时间</t>
    <phoneticPr fontId="1" type="noConversion"/>
  </si>
  <si>
    <t>指每单位时间需求的数量</t>
    <phoneticPr fontId="1" type="noConversion"/>
  </si>
  <si>
    <t>补货间隔期T</t>
    <phoneticPr fontId="1" type="noConversion"/>
  </si>
  <si>
    <t>T</t>
    <phoneticPr fontId="1" type="noConversion"/>
  </si>
  <si>
    <t>不适用</t>
    <phoneticPr fontId="1" type="noConversion"/>
  </si>
  <si>
    <t>订货点R</t>
    <phoneticPr fontId="1" type="noConversion"/>
  </si>
  <si>
    <t>采购提前期t</t>
    <phoneticPr fontId="1" type="noConversion"/>
  </si>
  <si>
    <t>t</t>
    <phoneticPr fontId="1" type="noConversion"/>
  </si>
  <si>
    <t>R = t * v + s</t>
    <phoneticPr fontId="1" type="noConversion"/>
  </si>
  <si>
    <t>需求率v</t>
    <phoneticPr fontId="1" type="noConversion"/>
  </si>
  <si>
    <t>v</t>
    <phoneticPr fontId="1" type="noConversion"/>
  </si>
  <si>
    <t>因t、v不确定而需要增加的偏差</t>
    <phoneticPr fontId="1" type="noConversion"/>
  </si>
  <si>
    <t>M = (T + t) * v + s</t>
    <phoneticPr fontId="1" type="noConversion"/>
  </si>
  <si>
    <t>适应的
物料分类</t>
    <phoneticPr fontId="1" type="noConversion"/>
  </si>
  <si>
    <t>备注</t>
    <phoneticPr fontId="1" type="noConversion"/>
  </si>
  <si>
    <t>历史上曾使用EOQ
(但现在的单次订货费用变得很低)</t>
    <phoneticPr fontId="1" type="noConversion"/>
  </si>
  <si>
    <t>订货量Q</t>
    <phoneticPr fontId="1" type="noConversion"/>
  </si>
  <si>
    <t>Q = M - 现有和在途库存</t>
    <phoneticPr fontId="1" type="noConversion"/>
  </si>
  <si>
    <t>检查周期</t>
    <phoneticPr fontId="1" type="noConversion"/>
  </si>
  <si>
    <t>变动</t>
    <phoneticPr fontId="1" type="noConversion"/>
  </si>
  <si>
    <t>固定</t>
    <phoneticPr fontId="1" type="noConversion"/>
  </si>
  <si>
    <t>NORMSINV()↑</t>
    <phoneticPr fontId="1" type="noConversion"/>
  </si>
  <si>
    <t>A类物料
金额占用15%
（物料规格数量占用65%）</t>
    <phoneticPr fontId="1" type="noConversion"/>
  </si>
  <si>
    <t>C类物料
金额占用65%
（物料规格数量占用15%）</t>
    <phoneticPr fontId="1" type="noConversion"/>
  </si>
  <si>
    <t>B类物料
金额占用20%
（物料规格数量占用20%）</t>
    <phoneticPr fontId="1" type="noConversion"/>
  </si>
  <si>
    <t>安全库存S</t>
    <phoneticPr fontId="1" type="noConversion"/>
  </si>
  <si>
    <t>S</t>
    <phoneticPr fontId="1" type="noConversion"/>
  </si>
  <si>
    <t>最高库存M</t>
    <phoneticPr fontId="1" type="noConversion"/>
  </si>
  <si>
    <t>S(时间跨度更长，T+t)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</si>
</sst>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7</xdr:row>
      <xdr:rowOff>68580</xdr:rowOff>
    </xdr:from>
    <xdr:to>
      <xdr:col>6</xdr:col>
      <xdr:colOff>1478280</xdr:colOff>
      <xdr:row>10</xdr:row>
      <xdr:rowOff>45720</xdr:rowOff>
    </xdr:to>
    <xdr:pic>
      <xdr:nvPicPr>
        <xdr:cNvPr id="1025" name="Picture 1" descr="formul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23260" y="1455420"/>
          <a:ext cx="1432560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selection activeCell="H9" sqref="H9"/>
    </sheetView>
  </sheetViews>
  <sheetFormatPr defaultRowHeight="15.6"/>
  <cols>
    <col min="1" max="2" width="8.796875" style="1"/>
    <col min="3" max="3" width="15.296875" style="2" customWidth="1"/>
    <col min="4" max="4" width="4.19921875" customWidth="1"/>
    <col min="5" max="5" width="7.296875" style="1" customWidth="1"/>
    <col min="6" max="6" width="11.69921875" style="3" customWidth="1"/>
    <col min="7" max="7" width="37.296875" customWidth="1"/>
  </cols>
  <sheetData>
    <row r="1" spans="1:7">
      <c r="A1" s="4" t="s">
        <v>1</v>
      </c>
      <c r="B1" s="4" t="s">
        <v>2</v>
      </c>
      <c r="C1" s="5" t="s">
        <v>3</v>
      </c>
      <c r="D1" s="13"/>
      <c r="E1" s="4" t="s">
        <v>7</v>
      </c>
      <c r="F1" s="6" t="s">
        <v>8</v>
      </c>
      <c r="G1" s="12" t="s">
        <v>10</v>
      </c>
    </row>
    <row r="2" spans="1:7">
      <c r="A2" s="7">
        <v>1</v>
      </c>
      <c r="B2" s="7">
        <v>24</v>
      </c>
      <c r="C2" s="8">
        <f>POWER(B2-$B$16,2)</f>
        <v>44.786982248520722</v>
      </c>
      <c r="D2" s="11"/>
      <c r="E2" s="10">
        <v>0.85</v>
      </c>
      <c r="F2" s="10">
        <f>NORMSINV(E2)</f>
        <v>1.0364333894937898</v>
      </c>
      <c r="G2" s="9" t="s">
        <v>11</v>
      </c>
    </row>
    <row r="3" spans="1:7">
      <c r="A3" s="7">
        <v>2</v>
      </c>
      <c r="B3" s="7">
        <v>3</v>
      </c>
      <c r="C3" s="8">
        <f t="shared" ref="C3:C14" si="0">POWER(B3-$B$16,2)</f>
        <v>204.71005917159761</v>
      </c>
      <c r="D3" s="11"/>
      <c r="E3" s="10">
        <v>0.86</v>
      </c>
      <c r="F3" s="10">
        <f t="shared" ref="F3:F16" si="1">NORMSINV(E3)</f>
        <v>1.0803193408149561</v>
      </c>
      <c r="G3" s="9" t="s">
        <v>12</v>
      </c>
    </row>
    <row r="4" spans="1:7">
      <c r="A4" s="7">
        <v>3</v>
      </c>
      <c r="B4" s="7">
        <v>1</v>
      </c>
      <c r="C4" s="8">
        <f t="shared" si="0"/>
        <v>265.94082840236683</v>
      </c>
      <c r="D4" s="11"/>
      <c r="E4" s="10">
        <v>0.87</v>
      </c>
      <c r="F4" s="10">
        <f>NORMSINV(E4)</f>
        <v>1.1263911290388009</v>
      </c>
      <c r="G4" s="9" t="s">
        <v>0</v>
      </c>
    </row>
    <row r="5" spans="1:7">
      <c r="A5" s="7">
        <v>4</v>
      </c>
      <c r="B5" s="7">
        <v>16</v>
      </c>
      <c r="C5" s="8">
        <f t="shared" si="0"/>
        <v>1.7100591715976303</v>
      </c>
      <c r="D5" s="11"/>
      <c r="E5" s="10">
        <v>0.88</v>
      </c>
      <c r="F5" s="10">
        <f t="shared" si="1"/>
        <v>1.1749867920660897</v>
      </c>
      <c r="G5" s="9"/>
    </row>
    <row r="6" spans="1:7">
      <c r="A6" s="7">
        <v>5</v>
      </c>
      <c r="B6" s="7">
        <v>32</v>
      </c>
      <c r="C6" s="8">
        <f t="shared" si="0"/>
        <v>215.86390532544382</v>
      </c>
      <c r="D6" s="11"/>
      <c r="E6" s="10">
        <v>0.89</v>
      </c>
      <c r="F6" s="10">
        <f t="shared" si="1"/>
        <v>1.22652812003661</v>
      </c>
      <c r="G6" s="9"/>
    </row>
    <row r="7" spans="1:7">
      <c r="A7" s="7">
        <v>6</v>
      </c>
      <c r="B7" s="7">
        <v>20</v>
      </c>
      <c r="C7" s="8">
        <f t="shared" si="0"/>
        <v>7.2485207100591778</v>
      </c>
      <c r="D7" s="11"/>
      <c r="E7" s="10">
        <v>0.9</v>
      </c>
      <c r="F7" s="10">
        <f t="shared" si="1"/>
        <v>1.2815515655446004</v>
      </c>
      <c r="G7" s="9"/>
    </row>
    <row r="8" spans="1:7">
      <c r="A8" s="7">
        <v>7</v>
      </c>
      <c r="B8" s="7">
        <v>24</v>
      </c>
      <c r="C8" s="8">
        <f t="shared" si="0"/>
        <v>44.786982248520722</v>
      </c>
      <c r="D8" s="11"/>
      <c r="E8" s="10">
        <v>0.91</v>
      </c>
      <c r="F8" s="10">
        <f t="shared" si="1"/>
        <v>1.3407550336902156</v>
      </c>
      <c r="G8" s="9"/>
    </row>
    <row r="9" spans="1:7">
      <c r="A9" s="7">
        <v>8</v>
      </c>
      <c r="B9" s="7">
        <v>3</v>
      </c>
      <c r="C9" s="8">
        <f t="shared" si="0"/>
        <v>204.71005917159761</v>
      </c>
      <c r="D9" s="11"/>
      <c r="E9" s="10">
        <v>0.92</v>
      </c>
      <c r="F9" s="10">
        <f t="shared" si="1"/>
        <v>1.4050715603096329</v>
      </c>
      <c r="G9" s="9"/>
    </row>
    <row r="10" spans="1:7">
      <c r="A10" s="7">
        <v>9</v>
      </c>
      <c r="B10" s="7">
        <v>20</v>
      </c>
      <c r="C10" s="8">
        <f t="shared" si="0"/>
        <v>7.2485207100591778</v>
      </c>
      <c r="D10" s="11"/>
      <c r="E10" s="10">
        <v>0.93</v>
      </c>
      <c r="F10" s="10">
        <f t="shared" si="1"/>
        <v>1.475791028179172</v>
      </c>
      <c r="G10" s="9"/>
    </row>
    <row r="11" spans="1:7">
      <c r="A11" s="7">
        <v>10</v>
      </c>
      <c r="B11" s="7">
        <v>20</v>
      </c>
      <c r="C11" s="8">
        <f t="shared" si="0"/>
        <v>7.2485207100591778</v>
      </c>
      <c r="D11" s="11"/>
      <c r="E11" s="10">
        <v>0.94</v>
      </c>
      <c r="F11" s="10">
        <f t="shared" si="1"/>
        <v>1.5547735945968535</v>
      </c>
      <c r="G11" s="9"/>
    </row>
    <row r="12" spans="1:7">
      <c r="A12" s="7">
        <v>11</v>
      </c>
      <c r="B12" s="7">
        <v>17</v>
      </c>
      <c r="C12" s="8">
        <f t="shared" si="0"/>
        <v>9.4674556213017083E-2</v>
      </c>
      <c r="D12" s="11"/>
      <c r="E12" s="10">
        <v>0.95</v>
      </c>
      <c r="F12" s="10">
        <f t="shared" si="1"/>
        <v>1.6448536269514724</v>
      </c>
      <c r="G12" s="9" t="s">
        <v>13</v>
      </c>
    </row>
    <row r="13" spans="1:7">
      <c r="A13" s="7">
        <v>12</v>
      </c>
      <c r="B13" s="7">
        <v>17</v>
      </c>
      <c r="C13" s="8">
        <f t="shared" si="0"/>
        <v>9.4674556213017083E-2</v>
      </c>
      <c r="D13" s="11"/>
      <c r="E13" s="10">
        <v>0.96</v>
      </c>
      <c r="F13" s="10">
        <f t="shared" si="1"/>
        <v>1.7506860712521699</v>
      </c>
      <c r="G13" s="9" t="s">
        <v>14</v>
      </c>
    </row>
    <row r="14" spans="1:7">
      <c r="A14" s="7">
        <v>13</v>
      </c>
      <c r="B14" s="7">
        <v>28</v>
      </c>
      <c r="C14" s="8">
        <f t="shared" si="0"/>
        <v>114.32544378698228</v>
      </c>
      <c r="D14" s="11"/>
      <c r="E14" s="10">
        <v>0.97</v>
      </c>
      <c r="F14" s="10">
        <f t="shared" si="1"/>
        <v>1.8807936081512513</v>
      </c>
      <c r="G14" s="9"/>
    </row>
    <row r="15" spans="1:7">
      <c r="A15" s="7"/>
      <c r="B15" s="7" t="s">
        <v>5</v>
      </c>
      <c r="C15" s="8">
        <f>+SUM(C2:C14)</f>
        <v>1118.7692307692309</v>
      </c>
      <c r="D15" s="11"/>
      <c r="E15" s="10">
        <v>0.98</v>
      </c>
      <c r="F15" s="10">
        <f t="shared" si="1"/>
        <v>2.0537489106318203</v>
      </c>
      <c r="G15" s="9"/>
    </row>
    <row r="16" spans="1:7">
      <c r="A16" s="7" t="s">
        <v>4</v>
      </c>
      <c r="B16" s="8">
        <f>AVERAGE(B2:B14)</f>
        <v>17.307692307692307</v>
      </c>
      <c r="C16" s="8" t="s">
        <v>6</v>
      </c>
      <c r="D16" s="11"/>
      <c r="E16" s="10">
        <v>0.99</v>
      </c>
      <c r="F16" s="10">
        <f t="shared" si="1"/>
        <v>2.3263478740408399</v>
      </c>
      <c r="G16" s="9"/>
    </row>
    <row r="17" spans="1:7">
      <c r="A17" s="7" t="s">
        <v>9</v>
      </c>
      <c r="B17" s="8">
        <f>STDEVP(B2:B14)</f>
        <v>9.2768082656500521</v>
      </c>
      <c r="C17" s="8">
        <f>SQRT(C15/13)</f>
        <v>9.2768082656500539</v>
      </c>
      <c r="D17" s="11"/>
      <c r="E17" s="10"/>
      <c r="F17" s="10" t="s">
        <v>38</v>
      </c>
      <c r="G17" s="9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showGridLines="0" tabSelected="1" workbookViewId="0">
      <pane ySplit="1" topLeftCell="A2" activePane="bottomLeft" state="frozen"/>
      <selection pane="bottomLeft" activeCell="D9" sqref="D9"/>
    </sheetView>
  </sheetViews>
  <sheetFormatPr defaultRowHeight="15.6"/>
  <cols>
    <col min="1" max="1" width="12.59765625" bestFit="1" customWidth="1"/>
    <col min="2" max="2" width="31.59765625" customWidth="1"/>
    <col min="3" max="3" width="30" bestFit="1" customWidth="1"/>
    <col min="4" max="4" width="31.69921875" style="14" customWidth="1"/>
  </cols>
  <sheetData>
    <row r="1" spans="1:4">
      <c r="A1" s="15"/>
      <c r="B1" s="15" t="s">
        <v>15</v>
      </c>
      <c r="C1" s="15" t="s">
        <v>16</v>
      </c>
      <c r="D1" s="16" t="s">
        <v>31</v>
      </c>
    </row>
    <row r="2" spans="1:4" ht="46.8">
      <c r="A2" s="17" t="s">
        <v>30</v>
      </c>
      <c r="B2" s="17" t="s">
        <v>39</v>
      </c>
      <c r="C2" s="17" t="s">
        <v>40</v>
      </c>
      <c r="D2" s="17" t="s">
        <v>41</v>
      </c>
    </row>
    <row r="3" spans="1:4" ht="31.2">
      <c r="A3" s="9" t="s">
        <v>23</v>
      </c>
      <c r="B3" s="9" t="s">
        <v>24</v>
      </c>
      <c r="C3" s="9" t="s">
        <v>24</v>
      </c>
      <c r="D3" s="17" t="s">
        <v>17</v>
      </c>
    </row>
    <row r="4" spans="1:4">
      <c r="A4" s="9" t="s">
        <v>26</v>
      </c>
      <c r="B4" s="9" t="s">
        <v>27</v>
      </c>
      <c r="C4" s="9" t="s">
        <v>27</v>
      </c>
      <c r="D4" s="17" t="s">
        <v>18</v>
      </c>
    </row>
    <row r="5" spans="1:4">
      <c r="A5" s="9" t="s">
        <v>42</v>
      </c>
      <c r="B5" s="9" t="s">
        <v>43</v>
      </c>
      <c r="C5" s="9" t="s">
        <v>45</v>
      </c>
      <c r="D5" s="17" t="s">
        <v>28</v>
      </c>
    </row>
    <row r="6" spans="1:4">
      <c r="A6" s="9" t="s">
        <v>19</v>
      </c>
      <c r="B6" s="9" t="s">
        <v>21</v>
      </c>
      <c r="C6" s="9" t="s">
        <v>20</v>
      </c>
      <c r="D6" s="17"/>
    </row>
    <row r="7" spans="1:4">
      <c r="A7" s="9" t="s">
        <v>22</v>
      </c>
      <c r="B7" s="9" t="s">
        <v>25</v>
      </c>
      <c r="C7" s="9" t="s">
        <v>21</v>
      </c>
      <c r="D7" s="17"/>
    </row>
    <row r="8" spans="1:4">
      <c r="A8" s="9" t="s">
        <v>44</v>
      </c>
      <c r="B8" s="9" t="s">
        <v>21</v>
      </c>
      <c r="C8" s="9" t="s">
        <v>29</v>
      </c>
      <c r="D8" s="17"/>
    </row>
    <row r="9" spans="1:4" ht="31.2">
      <c r="A9" s="9" t="s">
        <v>33</v>
      </c>
      <c r="B9" s="17" t="s">
        <v>32</v>
      </c>
      <c r="C9" s="9" t="s">
        <v>34</v>
      </c>
      <c r="D9" s="17"/>
    </row>
    <row r="10" spans="1:4">
      <c r="A10" s="9" t="s">
        <v>35</v>
      </c>
      <c r="B10" s="9" t="s">
        <v>36</v>
      </c>
      <c r="C10" s="9" t="s">
        <v>37</v>
      </c>
      <c r="D10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标准差与标准正态累积分布函数的反函数</vt:lpstr>
      <vt:lpstr>库存控制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2020-12-22T12:07:30Z</dcterms:created>
  <dcterms:modified xsi:type="dcterms:W3CDTF">2020-12-24T01:11:20Z</dcterms:modified>
</cp:coreProperties>
</file>