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rince\Documents\Day 1 excel practice\"/>
    </mc:Choice>
  </mc:AlternateContent>
  <xr:revisionPtr revIDLastSave="0" documentId="13_ncr:1_{D2CDC594-FE7C-411F-AF4E-CDDA694CA87F}" xr6:coauthVersionLast="36" xr6:coauthVersionMax="40" xr10:uidLastSave="{00000000-0000-0000-0000-000000000000}"/>
  <bookViews>
    <workbookView xWindow="0" yWindow="0" windowWidth="23040" windowHeight="9060" activeTab="4" xr2:uid="{00000000-000D-0000-FFFF-FFFF00000000}"/>
  </bookViews>
  <sheets>
    <sheet name="Section 1" sheetId="3" r:id="rId1"/>
    <sheet name="Section 2" sheetId="4" r:id="rId2"/>
    <sheet name="Section 3" sheetId="2" r:id="rId3"/>
    <sheet name="Grade Summaries" sheetId="5" r:id="rId4"/>
    <sheet name="Date Functions" sheetId="7" r:id="rId5"/>
    <sheet name="Logical Functions" sheetId="6" r:id="rId6"/>
    <sheet name="Functions" sheetId="10" r:id="rId7"/>
  </sheets>
  <definedNames>
    <definedName name="IN.tax">#REF!</definedName>
    <definedName name="MI.tax">#REF!</definedName>
    <definedName name="OH.ta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13" i="6"/>
  <c r="F14" i="6"/>
  <c r="F15" i="6"/>
  <c r="F16" i="6"/>
  <c r="F17" i="6"/>
  <c r="F7" i="6"/>
  <c r="E7" i="6"/>
  <c r="E8" i="6"/>
  <c r="E9" i="6"/>
  <c r="E10" i="6"/>
  <c r="E11" i="6"/>
  <c r="E12" i="6"/>
  <c r="E13" i="6"/>
  <c r="E14" i="6"/>
  <c r="E15" i="6"/>
  <c r="E16" i="6"/>
  <c r="E17" i="6"/>
  <c r="C7" i="6"/>
  <c r="D7" i="6"/>
  <c r="D9" i="6"/>
  <c r="D10" i="6"/>
  <c r="D11" i="6"/>
  <c r="D12" i="6"/>
  <c r="D13" i="6"/>
  <c r="D14" i="6"/>
  <c r="D15" i="6"/>
  <c r="D16" i="6"/>
  <c r="D17" i="6"/>
  <c r="D8" i="6"/>
  <c r="C9" i="6"/>
  <c r="C10" i="6"/>
  <c r="C11" i="6"/>
  <c r="C12" i="6"/>
  <c r="C13" i="6"/>
  <c r="C14" i="6"/>
  <c r="C15" i="6"/>
  <c r="C16" i="6"/>
  <c r="C17" i="6"/>
  <c r="C8" i="6"/>
  <c r="B22" i="10" l="1"/>
  <c r="B23" i="10"/>
  <c r="B24" i="10"/>
  <c r="B25" i="10"/>
  <c r="B21" i="10"/>
  <c r="G15" i="10"/>
  <c r="G16" i="10"/>
  <c r="G17" i="10"/>
  <c r="G18" i="10"/>
  <c r="G14" i="10"/>
  <c r="F15" i="10"/>
  <c r="F16" i="10"/>
  <c r="F17" i="10"/>
  <c r="F18" i="10"/>
  <c r="F14" i="10"/>
  <c r="C15" i="10"/>
  <c r="C16" i="10"/>
  <c r="C17" i="10"/>
  <c r="C18" i="10"/>
  <c r="C14" i="10"/>
  <c r="D15" i="10"/>
  <c r="D16" i="10"/>
  <c r="D17" i="10"/>
  <c r="D18" i="10"/>
  <c r="D14" i="10"/>
  <c r="E15" i="10"/>
  <c r="E16" i="10"/>
  <c r="E17" i="10"/>
  <c r="E18" i="10"/>
  <c r="E14" i="10"/>
  <c r="B9" i="10"/>
  <c r="B10" i="10"/>
  <c r="B11" i="10"/>
  <c r="B12" i="10"/>
  <c r="B8" i="10"/>
  <c r="B2" i="10"/>
  <c r="B3" i="10"/>
  <c r="B4" i="10"/>
  <c r="B5" i="10"/>
  <c r="B1" i="10"/>
  <c r="B7" i="5"/>
  <c r="B6" i="5"/>
  <c r="B5" i="5"/>
  <c r="B3" i="5"/>
  <c r="B4" i="5"/>
  <c r="G19" i="3"/>
  <c r="G4" i="2"/>
  <c r="G5" i="3"/>
  <c r="G19" i="2"/>
  <c r="G21" i="2"/>
  <c r="G20" i="2"/>
  <c r="G5" i="2"/>
  <c r="G6" i="2"/>
  <c r="G7" i="2"/>
  <c r="G8" i="2"/>
  <c r="G9" i="2"/>
  <c r="G10" i="2"/>
  <c r="G11" i="2"/>
  <c r="G21" i="3"/>
  <c r="G20" i="3"/>
  <c r="G21" i="4"/>
  <c r="G20" i="4"/>
  <c r="G19" i="4"/>
  <c r="G5" i="4"/>
  <c r="G6" i="4"/>
  <c r="G7" i="4"/>
  <c r="G8" i="4"/>
  <c r="G9" i="4"/>
  <c r="G10" i="4"/>
  <c r="G11" i="4"/>
  <c r="G12" i="4"/>
  <c r="D19" i="3"/>
  <c r="B19" i="3"/>
  <c r="G6" i="3"/>
  <c r="G7" i="3"/>
  <c r="G8" i="3"/>
  <c r="G9" i="3"/>
  <c r="G10" i="3"/>
  <c r="G11" i="3"/>
  <c r="G12" i="3"/>
  <c r="G13" i="3"/>
  <c r="G14" i="3"/>
  <c r="G4" i="3"/>
  <c r="D1" i="7" l="1"/>
  <c r="C4" i="7" l="1"/>
  <c r="C5" i="7"/>
  <c r="C9" i="7"/>
  <c r="C13" i="7"/>
  <c r="C10" i="7"/>
  <c r="C14" i="7"/>
  <c r="C11" i="7"/>
  <c r="C15" i="7"/>
  <c r="C8" i="7"/>
  <c r="C12" i="7"/>
  <c r="C16" i="7"/>
  <c r="C6" i="7"/>
  <c r="C7" i="7"/>
  <c r="F21" i="4" l="1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G4" i="4"/>
  <c r="F21" i="3"/>
  <c r="E21" i="3"/>
  <c r="D21" i="3"/>
  <c r="C21" i="3"/>
  <c r="B21" i="3"/>
  <c r="F20" i="3"/>
  <c r="E20" i="3"/>
  <c r="D20" i="3"/>
  <c r="C20" i="3"/>
  <c r="B20" i="3"/>
  <c r="F19" i="3"/>
  <c r="E19" i="3"/>
  <c r="C19" i="3"/>
  <c r="F21" i="2" l="1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</calcChain>
</file>

<file path=xl/sharedStrings.xml><?xml version="1.0" encoding="utf-8"?>
<sst xmlns="http://schemas.openxmlformats.org/spreadsheetml/2006/main" count="120" uniqueCount="81">
  <si>
    <t>Grade Sheet: Section 1</t>
  </si>
  <si>
    <t>Name</t>
  </si>
  <si>
    <t>Exam 1</t>
  </si>
  <si>
    <t>Exam 2</t>
  </si>
  <si>
    <t>Quiz 1</t>
  </si>
  <si>
    <t>Quiz 2</t>
  </si>
  <si>
    <t>Project</t>
  </si>
  <si>
    <t>Grade (Weighted Average)</t>
  </si>
  <si>
    <t>Betty</t>
  </si>
  <si>
    <t>Charles</t>
  </si>
  <si>
    <t>Ellen</t>
  </si>
  <si>
    <t>James</t>
  </si>
  <si>
    <t>Kimberly</t>
  </si>
  <si>
    <t>Kisha</t>
  </si>
  <si>
    <t>Nelson</t>
  </si>
  <si>
    <t>Trent</t>
  </si>
  <si>
    <t>Maximum:</t>
  </si>
  <si>
    <t>Average:</t>
  </si>
  <si>
    <t>Minimum:</t>
  </si>
  <si>
    <t>Grade Sheet: Section 2</t>
  </si>
  <si>
    <t>Catherine</t>
  </si>
  <si>
    <t>Donald</t>
  </si>
  <si>
    <t>Doug</t>
  </si>
  <si>
    <t>Faye</t>
  </si>
  <si>
    <t>Jamal</t>
  </si>
  <si>
    <t>Jonathan</t>
  </si>
  <si>
    <t>Kelly</t>
  </si>
  <si>
    <t>Leo</t>
  </si>
  <si>
    <t>Marian</t>
  </si>
  <si>
    <t>Ruthann</t>
  </si>
  <si>
    <t>Thomasina</t>
  </si>
  <si>
    <t>Grade Sheet: Section 3</t>
  </si>
  <si>
    <t>Sabrina</t>
  </si>
  <si>
    <t>Hannah</t>
  </si>
  <si>
    <t>Damon</t>
  </si>
  <si>
    <t>Gordon</t>
  </si>
  <si>
    <t>Katherine</t>
  </si>
  <si>
    <t>Jorge</t>
  </si>
  <si>
    <t>Neville</t>
  </si>
  <si>
    <t>Barbara</t>
  </si>
  <si>
    <t>Ronald</t>
  </si>
  <si>
    <t>Overall Class Statistics</t>
  </si>
  <si>
    <t>Three-class High Grade</t>
  </si>
  <si>
    <t>Three-class Average Grade</t>
  </si>
  <si>
    <t>Three-class Low Grade</t>
  </si>
  <si>
    <t>Three-Class Median</t>
  </si>
  <si>
    <t>Three Class Mode</t>
  </si>
  <si>
    <t>Friends of the Library Memberships</t>
  </si>
  <si>
    <t>Today's Date:</t>
  </si>
  <si>
    <t>Member Name</t>
  </si>
  <si>
    <t>Expiration Date</t>
  </si>
  <si>
    <t>Days Till Expiration</t>
  </si>
  <si>
    <t>Abby</t>
  </si>
  <si>
    <t>Beth</t>
  </si>
  <si>
    <t>Carol</t>
  </si>
  <si>
    <t>Dierdre</t>
  </si>
  <si>
    <t>Frances</t>
  </si>
  <si>
    <t>Gloria</t>
  </si>
  <si>
    <t>Irene</t>
  </si>
  <si>
    <t>Juliana</t>
  </si>
  <si>
    <t>Karen</t>
  </si>
  <si>
    <t>Leslie</t>
  </si>
  <si>
    <t>Miriam</t>
  </si>
  <si>
    <t>Simple IF functions</t>
  </si>
  <si>
    <t>Nested IF functions</t>
  </si>
  <si>
    <t>Score</t>
  </si>
  <si>
    <t>Grade</t>
  </si>
  <si>
    <t>Terry</t>
  </si>
  <si>
    <t>Determine letter grades for the students: 100-90 is an A, 89-80 is a B, 79-70 is a C, 69-65 is a D, below that is an F.</t>
  </si>
  <si>
    <t>The teacher promised the class a pizza party if their final grade averages were 85 or better.</t>
  </si>
  <si>
    <t>USA</t>
  </si>
  <si>
    <t>UK</t>
  </si>
  <si>
    <t>AND</t>
  </si>
  <si>
    <t>IF AND</t>
  </si>
  <si>
    <t>OR</t>
  </si>
  <si>
    <t>IF OR</t>
  </si>
  <si>
    <t>NOT</t>
  </si>
  <si>
    <t>Nested IF</t>
  </si>
  <si>
    <t>IFS</t>
  </si>
  <si>
    <t>Pass/Fail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</si>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</sst>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 tint="0.59999389629810485"/>
        <bgColor theme="7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theme="9"/>
      </patternFill>
    </fill>
  </fills>
  <borders count="20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/>
      <diagonal/>
    </border>
    <border>
      <left style="thin">
        <color theme="7" tint="0.39997558519241921"/>
      </left>
      <right/>
      <top style="double">
        <color theme="7"/>
      </top>
      <bottom/>
      <diagonal/>
    </border>
    <border>
      <left/>
      <right/>
      <top style="double">
        <color theme="7"/>
      </top>
      <bottom/>
      <diagonal/>
    </border>
    <border>
      <left style="thin">
        <color theme="7" tint="0.39997558519241921"/>
      </left>
      <right/>
      <top/>
      <bottom style="double">
        <color theme="7" tint="-0.24994659260841701"/>
      </bottom>
      <diagonal/>
    </border>
    <border>
      <left/>
      <right/>
      <top/>
      <bottom style="double">
        <color theme="7" tint="-0.24994659260841701"/>
      </bottom>
      <diagonal/>
    </border>
    <border>
      <left style="thin">
        <color theme="7" tint="0.39997558519241921"/>
      </left>
      <right/>
      <top style="thin">
        <color theme="7" tint="0.39994506668294322"/>
      </top>
      <bottom style="thin">
        <color theme="7" tint="0.39997558519241921"/>
      </bottom>
      <diagonal/>
    </border>
    <border>
      <left/>
      <right/>
      <top style="thin">
        <color theme="7" tint="0.39994506668294322"/>
      </top>
      <bottom style="thin">
        <color theme="7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2" fontId="2" fillId="0" borderId="0" xfId="0" applyNumberFormat="1" applyFont="1" applyBorder="1"/>
    <xf numFmtId="14" fontId="0" fillId="0" borderId="0" xfId="0" applyNumberFormat="1"/>
    <xf numFmtId="0" fontId="0" fillId="0" borderId="0" xfId="0" applyNumberFormat="1"/>
    <xf numFmtId="2" fontId="0" fillId="3" borderId="5" xfId="0" applyNumberFormat="1" applyFont="1" applyFill="1" applyBorder="1"/>
    <xf numFmtId="2" fontId="0" fillId="0" borderId="5" xfId="0" applyNumberFormat="1" applyFont="1" applyBorder="1"/>
    <xf numFmtId="0" fontId="0" fillId="3" borderId="12" xfId="0" applyFont="1" applyFill="1" applyBorder="1"/>
    <xf numFmtId="2" fontId="0" fillId="3" borderId="13" xfId="0" applyNumberFormat="1" applyFont="1" applyFill="1" applyBorder="1"/>
    <xf numFmtId="0" fontId="0" fillId="4" borderId="12" xfId="0" applyFont="1" applyFill="1" applyBorder="1"/>
    <xf numFmtId="2" fontId="0" fillId="4" borderId="13" xfId="0" applyNumberFormat="1" applyFont="1" applyFill="1" applyBorder="1"/>
    <xf numFmtId="10" fontId="0" fillId="0" borderId="0" xfId="0" applyNumberFormat="1"/>
    <xf numFmtId="0" fontId="0" fillId="5" borderId="17" xfId="0" applyFont="1" applyFill="1" applyBorder="1"/>
    <xf numFmtId="0" fontId="0" fillId="5" borderId="18" xfId="0" applyFont="1" applyFill="1" applyBorder="1"/>
    <xf numFmtId="0" fontId="0" fillId="5" borderId="19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1" fillId="6" borderId="14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1" fillId="6" borderId="0" xfId="0" applyFont="1" applyFill="1" applyBorder="1"/>
  </cellXfs>
  <cellStyles count="3">
    <cellStyle name="Currency 2" xfId="2" xr:uid="{00000000-0005-0000-0000-000001000000}"/>
    <cellStyle name="Normal" xfId="0" builtinId="0"/>
    <cellStyle name="Normal 2" xfId="1" xr:uid="{00000000-0005-0000-0000-000003000000}"/>
  </cellStyles>
  <dxfs count="3">
    <dxf>
      <fill>
        <patternFill>
          <bgColor rgb="FFFF5050"/>
        </patternFill>
      </fill>
    </dxf>
    <dxf>
      <fill>
        <patternFill>
          <bgColor rgb="FFFFD347"/>
        </patternFill>
      </fill>
    </dxf>
    <dxf>
      <fill>
        <patternFill>
          <bgColor rgb="FFB0DD7F"/>
        </patternFill>
      </fill>
    </dxf>
  </dxfs>
  <tableStyles count="0" defaultTableStyle="TableStyleMedium9" defaultPivotStyle="PivotStyleLight16"/>
  <colors>
    <mruColors>
      <color rgb="FFE0E0D8"/>
      <color rgb="FF605F4C"/>
      <color rgb="FF818066"/>
      <color rgb="FFB0DD7F"/>
      <color rgb="FFFFD34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opLeftCell="A3" zoomScale="136" zoomScaleNormal="136" workbookViewId="0">
      <selection activeCell="G22" sqref="G22"/>
    </sheetView>
  </sheetViews>
  <sheetFormatPr defaultRowHeight="14.4" x14ac:dyDescent="0.3"/>
  <cols>
    <col min="1" max="1" width="21.109375" bestFit="1" customWidth="1"/>
    <col min="2" max="3" width="7.33203125" customWidth="1"/>
    <col min="4" max="5" width="6.5546875" customWidth="1"/>
    <col min="6" max="6" width="7.33203125" customWidth="1"/>
    <col min="7" max="7" width="25.109375" customWidth="1"/>
    <col min="9" max="9" width="9.88671875" customWidth="1"/>
  </cols>
  <sheetData>
    <row r="1" spans="1:9" x14ac:dyDescent="0.3">
      <c r="A1" s="2" t="s">
        <v>0</v>
      </c>
    </row>
    <row r="3" spans="1:9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</row>
    <row r="4" spans="1:9" x14ac:dyDescent="0.3">
      <c r="A4" s="5" t="s">
        <v>20</v>
      </c>
      <c r="B4" s="6">
        <v>89</v>
      </c>
      <c r="C4" s="6">
        <v>95</v>
      </c>
      <c r="D4" s="6">
        <v>8</v>
      </c>
      <c r="E4" s="6">
        <v>7</v>
      </c>
      <c r="F4" s="6">
        <v>98</v>
      </c>
      <c r="G4" s="7">
        <f>25%*B4+25%*C4+25%*5*(D4+E4)+25%*F4</f>
        <v>89.25</v>
      </c>
      <c r="I4" s="25"/>
    </row>
    <row r="5" spans="1:9" x14ac:dyDescent="0.3">
      <c r="A5" s="8" t="s">
        <v>21</v>
      </c>
      <c r="B5" s="9">
        <v>72</v>
      </c>
      <c r="C5" s="9">
        <v>94</v>
      </c>
      <c r="D5" s="9">
        <v>5</v>
      </c>
      <c r="E5" s="9">
        <v>9</v>
      </c>
      <c r="F5" s="9">
        <v>99</v>
      </c>
      <c r="G5" s="7">
        <f>25%*B5+25%*C5+25%*5*(D5+E5)+25%*F5</f>
        <v>83.75</v>
      </c>
    </row>
    <row r="6" spans="1:9" x14ac:dyDescent="0.3">
      <c r="A6" s="5" t="s">
        <v>22</v>
      </c>
      <c r="B6" s="6">
        <v>97</v>
      </c>
      <c r="C6" s="6">
        <v>89</v>
      </c>
      <c r="D6" s="6">
        <v>7</v>
      </c>
      <c r="E6" s="6">
        <v>8</v>
      </c>
      <c r="F6" s="6">
        <v>62</v>
      </c>
      <c r="G6" s="7">
        <f t="shared" ref="G5:G14" si="0">25%*B6+25%*C6+25%*5*(D6+E6)+25%*F6</f>
        <v>80.75</v>
      </c>
    </row>
    <row r="7" spans="1:9" x14ac:dyDescent="0.3">
      <c r="A7" s="8" t="s">
        <v>23</v>
      </c>
      <c r="B7" s="9">
        <v>72</v>
      </c>
      <c r="C7" s="9">
        <v>94</v>
      </c>
      <c r="D7" s="9">
        <v>5</v>
      </c>
      <c r="E7" s="9">
        <v>9</v>
      </c>
      <c r="F7" s="9">
        <v>99</v>
      </c>
      <c r="G7" s="7">
        <f t="shared" si="0"/>
        <v>83.75</v>
      </c>
    </row>
    <row r="8" spans="1:9" x14ac:dyDescent="0.3">
      <c r="A8" s="5" t="s">
        <v>24</v>
      </c>
      <c r="B8" s="6">
        <v>78</v>
      </c>
      <c r="C8" s="6">
        <v>84</v>
      </c>
      <c r="D8" s="6">
        <v>6</v>
      </c>
      <c r="E8" s="6">
        <v>9</v>
      </c>
      <c r="F8" s="6">
        <v>98</v>
      </c>
      <c r="G8" s="7">
        <f t="shared" si="0"/>
        <v>83.75</v>
      </c>
    </row>
    <row r="9" spans="1:9" x14ac:dyDescent="0.3">
      <c r="A9" s="8" t="s">
        <v>25</v>
      </c>
      <c r="B9" s="9">
        <v>73</v>
      </c>
      <c r="C9" s="9">
        <v>94</v>
      </c>
      <c r="D9" s="9">
        <v>8</v>
      </c>
      <c r="E9" s="9">
        <v>10</v>
      </c>
      <c r="F9" s="9">
        <v>82</v>
      </c>
      <c r="G9" s="7">
        <f t="shared" si="0"/>
        <v>84.75</v>
      </c>
    </row>
    <row r="10" spans="1:9" x14ac:dyDescent="0.3">
      <c r="A10" s="5" t="s">
        <v>26</v>
      </c>
      <c r="B10" s="6">
        <v>89</v>
      </c>
      <c r="C10" s="6">
        <v>62</v>
      </c>
      <c r="D10" s="6">
        <v>9</v>
      </c>
      <c r="E10" s="6">
        <v>9</v>
      </c>
      <c r="F10" s="6">
        <v>79</v>
      </c>
      <c r="G10" s="7">
        <f t="shared" si="0"/>
        <v>80</v>
      </c>
    </row>
    <row r="11" spans="1:9" x14ac:dyDescent="0.3">
      <c r="A11" s="8" t="s">
        <v>27</v>
      </c>
      <c r="B11" s="9">
        <v>78</v>
      </c>
      <c r="C11" s="9">
        <v>84</v>
      </c>
      <c r="D11" s="9">
        <v>6</v>
      </c>
      <c r="E11" s="9">
        <v>9</v>
      </c>
      <c r="F11" s="9">
        <v>98</v>
      </c>
      <c r="G11" s="7">
        <f t="shared" si="0"/>
        <v>83.75</v>
      </c>
    </row>
    <row r="12" spans="1:9" x14ac:dyDescent="0.3">
      <c r="A12" s="5" t="s">
        <v>28</v>
      </c>
      <c r="B12" s="6">
        <v>97</v>
      </c>
      <c r="C12" s="6">
        <v>89</v>
      </c>
      <c r="D12" s="6">
        <v>7</v>
      </c>
      <c r="E12" s="6">
        <v>8</v>
      </c>
      <c r="F12" s="6">
        <v>62</v>
      </c>
      <c r="G12" s="7">
        <f t="shared" si="0"/>
        <v>80.75</v>
      </c>
    </row>
    <row r="13" spans="1:9" x14ac:dyDescent="0.3">
      <c r="A13" s="8" t="s">
        <v>29</v>
      </c>
      <c r="B13" s="9">
        <v>74</v>
      </c>
      <c r="C13" s="9">
        <v>76</v>
      </c>
      <c r="D13" s="9">
        <v>8</v>
      </c>
      <c r="E13" s="9">
        <v>7</v>
      </c>
      <c r="F13" s="9">
        <v>87</v>
      </c>
      <c r="G13" s="7">
        <f t="shared" si="0"/>
        <v>78</v>
      </c>
    </row>
    <row r="14" spans="1:9" x14ac:dyDescent="0.3">
      <c r="A14" s="5" t="s">
        <v>30</v>
      </c>
      <c r="B14" s="6">
        <v>78</v>
      </c>
      <c r="C14" s="6">
        <v>95</v>
      </c>
      <c r="D14" s="6">
        <v>8</v>
      </c>
      <c r="E14" s="6">
        <v>6</v>
      </c>
      <c r="F14" s="6">
        <v>96</v>
      </c>
      <c r="G14" s="7">
        <f t="shared" si="0"/>
        <v>84.75</v>
      </c>
    </row>
    <row r="15" spans="1:9" x14ac:dyDescent="0.3">
      <c r="A15" s="8"/>
      <c r="B15" s="9"/>
      <c r="C15" s="9"/>
      <c r="D15" s="9"/>
      <c r="E15" s="9"/>
      <c r="F15" s="9"/>
      <c r="G15" s="10"/>
    </row>
    <row r="16" spans="1:9" x14ac:dyDescent="0.3">
      <c r="A16" s="5"/>
      <c r="B16" s="6"/>
      <c r="C16" s="6"/>
      <c r="D16" s="6"/>
      <c r="E16" s="6"/>
      <c r="F16" s="6"/>
      <c r="G16" s="7"/>
    </row>
    <row r="17" spans="1:7" x14ac:dyDescent="0.3">
      <c r="A17" s="8"/>
      <c r="B17" s="9"/>
      <c r="C17" s="9"/>
      <c r="D17" s="9"/>
      <c r="E17" s="9"/>
      <c r="F17" s="9"/>
      <c r="G17" s="10"/>
    </row>
    <row r="18" spans="1:7" ht="15" thickBot="1" x14ac:dyDescent="0.35">
      <c r="A18" s="5"/>
      <c r="B18" s="6"/>
      <c r="C18" s="6"/>
      <c r="D18" s="6"/>
      <c r="E18" s="6"/>
      <c r="F18" s="6"/>
      <c r="G18" s="7"/>
    </row>
    <row r="19" spans="1:7" ht="15" thickTop="1" x14ac:dyDescent="0.3">
      <c r="A19" s="11" t="s">
        <v>16</v>
      </c>
      <c r="B19" s="12">
        <f>MAX(B4:B18)</f>
        <v>97</v>
      </c>
      <c r="C19" s="12">
        <f t="shared" ref="B19:G19" si="1">MAX(C4:C18)</f>
        <v>95</v>
      </c>
      <c r="D19" s="12">
        <f>MAX(D4:D18)</f>
        <v>9</v>
      </c>
      <c r="E19" s="12">
        <f t="shared" si="1"/>
        <v>10</v>
      </c>
      <c r="F19" s="12">
        <f t="shared" si="1"/>
        <v>99</v>
      </c>
      <c r="G19" s="12">
        <f>MAX(G4:G18)</f>
        <v>89.25</v>
      </c>
    </row>
    <row r="20" spans="1:7" x14ac:dyDescent="0.3">
      <c r="A20" s="13" t="s">
        <v>17</v>
      </c>
      <c r="B20" s="16">
        <f t="shared" ref="B20:G20" si="2">AVERAGE(B4:B18)</f>
        <v>81.545454545454547</v>
      </c>
      <c r="C20" s="16">
        <f t="shared" si="2"/>
        <v>86.909090909090907</v>
      </c>
      <c r="D20" s="16">
        <f t="shared" si="2"/>
        <v>7</v>
      </c>
      <c r="E20" s="16">
        <f t="shared" si="2"/>
        <v>8.2727272727272734</v>
      </c>
      <c r="F20" s="16">
        <f t="shared" si="2"/>
        <v>87.272727272727266</v>
      </c>
      <c r="G20" s="16">
        <f t="shared" si="2"/>
        <v>83.022727272727266</v>
      </c>
    </row>
    <row r="21" spans="1:7" ht="15" thickBot="1" x14ac:dyDescent="0.35">
      <c r="A21" s="14" t="s">
        <v>18</v>
      </c>
      <c r="B21" s="15">
        <f t="shared" ref="B21:G21" si="3">MIN(B4:B18)</f>
        <v>72</v>
      </c>
      <c r="C21" s="15">
        <f t="shared" si="3"/>
        <v>62</v>
      </c>
      <c r="D21" s="15">
        <f t="shared" si="3"/>
        <v>5</v>
      </c>
      <c r="E21" s="15">
        <f t="shared" si="3"/>
        <v>6</v>
      </c>
      <c r="F21" s="15">
        <f t="shared" si="3"/>
        <v>62</v>
      </c>
      <c r="G21" s="15">
        <f t="shared" si="3"/>
        <v>78</v>
      </c>
    </row>
    <row r="22" spans="1:7" ht="15" thickTop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="136" zoomScaleNormal="136" workbookViewId="0">
      <selection activeCell="F21" sqref="F21:G21"/>
    </sheetView>
  </sheetViews>
  <sheetFormatPr defaultRowHeight="14.4" x14ac:dyDescent="0.3"/>
  <cols>
    <col min="1" max="1" width="21.109375" bestFit="1" customWidth="1"/>
    <col min="2" max="3" width="7.33203125" customWidth="1"/>
    <col min="4" max="5" width="6.5546875" customWidth="1"/>
    <col min="6" max="6" width="7.33203125" customWidth="1"/>
    <col min="7" max="7" width="25.109375" customWidth="1"/>
  </cols>
  <sheetData>
    <row r="1" spans="1:7" x14ac:dyDescent="0.3">
      <c r="A1" s="2" t="s">
        <v>19</v>
      </c>
    </row>
    <row r="3" spans="1:7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</row>
    <row r="4" spans="1:7" x14ac:dyDescent="0.3">
      <c r="A4" s="5" t="s">
        <v>32</v>
      </c>
      <c r="B4" s="6">
        <v>74</v>
      </c>
      <c r="C4" s="6">
        <v>76</v>
      </c>
      <c r="D4" s="6">
        <v>8</v>
      </c>
      <c r="E4" s="6">
        <v>7</v>
      </c>
      <c r="F4" s="6">
        <v>87</v>
      </c>
      <c r="G4" s="7">
        <f t="shared" ref="G4:G12" si="0">25%*B4+25%*C4+25%*5*(D4+E4)+25%*F4</f>
        <v>78</v>
      </c>
    </row>
    <row r="5" spans="1:7" x14ac:dyDescent="0.3">
      <c r="A5" s="8" t="s">
        <v>33</v>
      </c>
      <c r="B5" s="9">
        <v>89</v>
      </c>
      <c r="C5" s="9">
        <v>62</v>
      </c>
      <c r="D5" s="9">
        <v>9</v>
      </c>
      <c r="E5" s="9">
        <v>9</v>
      </c>
      <c r="F5" s="9">
        <v>79</v>
      </c>
      <c r="G5" s="7">
        <f t="shared" si="0"/>
        <v>80</v>
      </c>
    </row>
    <row r="6" spans="1:7" x14ac:dyDescent="0.3">
      <c r="A6" s="5" t="s">
        <v>34</v>
      </c>
      <c r="B6" s="6">
        <v>55</v>
      </c>
      <c r="C6" s="6">
        <v>83</v>
      </c>
      <c r="D6" s="6">
        <v>7</v>
      </c>
      <c r="E6" s="6">
        <v>8</v>
      </c>
      <c r="F6" s="6">
        <v>62</v>
      </c>
      <c r="G6" s="7">
        <f t="shared" si="0"/>
        <v>68.75</v>
      </c>
    </row>
    <row r="7" spans="1:7" x14ac:dyDescent="0.3">
      <c r="A7" s="8" t="s">
        <v>35</v>
      </c>
      <c r="B7" s="9">
        <v>72</v>
      </c>
      <c r="C7" s="9">
        <v>94</v>
      </c>
      <c r="D7" s="9">
        <v>5</v>
      </c>
      <c r="E7" s="9">
        <v>9</v>
      </c>
      <c r="F7" s="9">
        <v>99</v>
      </c>
      <c r="G7" s="7">
        <f t="shared" si="0"/>
        <v>83.75</v>
      </c>
    </row>
    <row r="8" spans="1:7" x14ac:dyDescent="0.3">
      <c r="A8" s="5" t="s">
        <v>36</v>
      </c>
      <c r="B8" s="6">
        <v>78</v>
      </c>
      <c r="C8" s="6">
        <v>84</v>
      </c>
      <c r="D8" s="6">
        <v>6</v>
      </c>
      <c r="E8" s="6">
        <v>9</v>
      </c>
      <c r="F8" s="6">
        <v>98</v>
      </c>
      <c r="G8" s="7">
        <f t="shared" si="0"/>
        <v>83.75</v>
      </c>
    </row>
    <row r="9" spans="1:7" x14ac:dyDescent="0.3">
      <c r="A9" s="8" t="s">
        <v>37</v>
      </c>
      <c r="B9" s="9">
        <v>73</v>
      </c>
      <c r="C9" s="9">
        <v>94</v>
      </c>
      <c r="D9" s="9">
        <v>8</v>
      </c>
      <c r="E9" s="9">
        <v>10</v>
      </c>
      <c r="F9" s="9">
        <v>82</v>
      </c>
      <c r="G9" s="7">
        <f t="shared" si="0"/>
        <v>84.75</v>
      </c>
    </row>
    <row r="10" spans="1:7" x14ac:dyDescent="0.3">
      <c r="A10" s="5" t="s">
        <v>38</v>
      </c>
      <c r="B10" s="6">
        <v>78</v>
      </c>
      <c r="C10" s="6">
        <v>95</v>
      </c>
      <c r="D10" s="6">
        <v>8</v>
      </c>
      <c r="E10" s="6">
        <v>6</v>
      </c>
      <c r="F10" s="6">
        <v>96</v>
      </c>
      <c r="G10" s="7">
        <f t="shared" si="0"/>
        <v>84.75</v>
      </c>
    </row>
    <row r="11" spans="1:7" x14ac:dyDescent="0.3">
      <c r="A11" s="8" t="s">
        <v>39</v>
      </c>
      <c r="B11" s="9">
        <v>89</v>
      </c>
      <c r="C11" s="9">
        <v>95</v>
      </c>
      <c r="D11" s="9">
        <v>8</v>
      </c>
      <c r="E11" s="9">
        <v>7</v>
      </c>
      <c r="F11" s="9">
        <v>98</v>
      </c>
      <c r="G11" s="7">
        <f t="shared" si="0"/>
        <v>89.25</v>
      </c>
    </row>
    <row r="12" spans="1:7" x14ac:dyDescent="0.3">
      <c r="A12" s="5" t="s">
        <v>40</v>
      </c>
      <c r="B12" s="6">
        <v>73</v>
      </c>
      <c r="C12" s="6">
        <v>94</v>
      </c>
      <c r="D12" s="6">
        <v>8</v>
      </c>
      <c r="E12" s="6">
        <v>10</v>
      </c>
      <c r="F12" s="6">
        <v>82</v>
      </c>
      <c r="G12" s="7">
        <f t="shared" si="0"/>
        <v>84.75</v>
      </c>
    </row>
    <row r="13" spans="1:7" x14ac:dyDescent="0.3">
      <c r="A13" s="8"/>
      <c r="B13" s="9"/>
      <c r="C13" s="9"/>
      <c r="D13" s="9"/>
      <c r="E13" s="9"/>
      <c r="F13" s="9"/>
      <c r="G13" s="10"/>
    </row>
    <row r="14" spans="1:7" x14ac:dyDescent="0.3">
      <c r="A14" s="5"/>
      <c r="B14" s="6"/>
      <c r="C14" s="6"/>
      <c r="D14" s="6"/>
      <c r="E14" s="6"/>
      <c r="F14" s="6"/>
      <c r="G14" s="7"/>
    </row>
    <row r="15" spans="1:7" x14ac:dyDescent="0.3">
      <c r="A15" s="8"/>
      <c r="B15" s="9"/>
      <c r="C15" s="9"/>
      <c r="D15" s="9"/>
      <c r="E15" s="9"/>
      <c r="F15" s="9"/>
      <c r="G15" s="10"/>
    </row>
    <row r="16" spans="1:7" x14ac:dyDescent="0.3">
      <c r="A16" s="5"/>
      <c r="B16" s="6"/>
      <c r="C16" s="6"/>
      <c r="D16" s="6"/>
      <c r="E16" s="6"/>
      <c r="F16" s="6"/>
      <c r="G16" s="7"/>
    </row>
    <row r="17" spans="1:7" x14ac:dyDescent="0.3">
      <c r="A17" s="8"/>
      <c r="B17" s="9"/>
      <c r="C17" s="9"/>
      <c r="D17" s="9"/>
      <c r="E17" s="9"/>
      <c r="F17" s="9"/>
      <c r="G17" s="10"/>
    </row>
    <row r="18" spans="1:7" ht="15" thickBot="1" x14ac:dyDescent="0.35">
      <c r="A18" s="5"/>
      <c r="B18" s="6"/>
      <c r="C18" s="6"/>
      <c r="D18" s="6"/>
      <c r="E18" s="6"/>
      <c r="F18" s="6"/>
      <c r="G18" s="7"/>
    </row>
    <row r="19" spans="1:7" ht="15" thickTop="1" x14ac:dyDescent="0.3">
      <c r="A19" s="11" t="s">
        <v>16</v>
      </c>
      <c r="B19" s="12">
        <f t="shared" ref="B19:G19" si="1">MAX(B4:B17)</f>
        <v>89</v>
      </c>
      <c r="C19" s="12">
        <f t="shared" si="1"/>
        <v>95</v>
      </c>
      <c r="D19" s="12">
        <f t="shared" si="1"/>
        <v>9</v>
      </c>
      <c r="E19" s="12">
        <f t="shared" si="1"/>
        <v>10</v>
      </c>
      <c r="F19" s="12">
        <f t="shared" si="1"/>
        <v>99</v>
      </c>
      <c r="G19" s="12">
        <f t="shared" si="1"/>
        <v>89.25</v>
      </c>
    </row>
    <row r="20" spans="1:7" x14ac:dyDescent="0.3">
      <c r="A20" s="13" t="s">
        <v>17</v>
      </c>
      <c r="B20" s="16">
        <f t="shared" ref="B20:G20" si="2">AVERAGE(B4:B17)</f>
        <v>75.666666666666671</v>
      </c>
      <c r="C20" s="16">
        <f t="shared" si="2"/>
        <v>86.333333333333329</v>
      </c>
      <c r="D20" s="16">
        <f t="shared" si="2"/>
        <v>7.4444444444444446</v>
      </c>
      <c r="E20" s="16">
        <f t="shared" si="2"/>
        <v>8.3333333333333339</v>
      </c>
      <c r="F20" s="16">
        <f t="shared" si="2"/>
        <v>87</v>
      </c>
      <c r="G20" s="16">
        <f t="shared" si="2"/>
        <v>81.972222222222229</v>
      </c>
    </row>
    <row r="21" spans="1:7" ht="15" thickBot="1" x14ac:dyDescent="0.35">
      <c r="A21" s="14" t="s">
        <v>18</v>
      </c>
      <c r="B21" s="15">
        <f t="shared" ref="B21:G21" si="3">MIN(B4:B17)</f>
        <v>55</v>
      </c>
      <c r="C21" s="15">
        <f t="shared" si="3"/>
        <v>62</v>
      </c>
      <c r="D21" s="15">
        <f t="shared" si="3"/>
        <v>5</v>
      </c>
      <c r="E21" s="15">
        <f t="shared" si="3"/>
        <v>6</v>
      </c>
      <c r="F21" s="15">
        <f t="shared" si="3"/>
        <v>62</v>
      </c>
      <c r="G21" s="15">
        <f t="shared" si="3"/>
        <v>68.75</v>
      </c>
    </row>
    <row r="22" spans="1:7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topLeftCell="A3" zoomScale="136" zoomScaleNormal="136" workbookViewId="0">
      <selection activeCell="I8" sqref="I8"/>
    </sheetView>
  </sheetViews>
  <sheetFormatPr defaultRowHeight="14.4" x14ac:dyDescent="0.3"/>
  <cols>
    <col min="1" max="1" width="21.109375" bestFit="1" customWidth="1"/>
    <col min="2" max="3" width="7.33203125" customWidth="1"/>
    <col min="4" max="5" width="6.5546875" customWidth="1"/>
    <col min="6" max="6" width="7.33203125" customWidth="1"/>
    <col min="7" max="7" width="25.109375" customWidth="1"/>
  </cols>
  <sheetData>
    <row r="1" spans="1:7" x14ac:dyDescent="0.3">
      <c r="A1" s="2" t="s">
        <v>31</v>
      </c>
    </row>
    <row r="3" spans="1:7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</row>
    <row r="4" spans="1:7" x14ac:dyDescent="0.3">
      <c r="A4" s="5" t="s">
        <v>8</v>
      </c>
      <c r="B4" s="6">
        <v>89</v>
      </c>
      <c r="C4" s="6">
        <v>95</v>
      </c>
      <c r="D4" s="6">
        <v>8</v>
      </c>
      <c r="E4" s="6">
        <v>9</v>
      </c>
      <c r="F4" s="6">
        <v>98</v>
      </c>
      <c r="G4" s="7">
        <f>25%*B4+25%*C4+25%*5*(D4+E4)+25%*F4</f>
        <v>91.75</v>
      </c>
    </row>
    <row r="5" spans="1:7" x14ac:dyDescent="0.3">
      <c r="A5" s="8" t="s">
        <v>9</v>
      </c>
      <c r="B5" s="9">
        <v>72</v>
      </c>
      <c r="C5" s="9">
        <v>94</v>
      </c>
      <c r="D5" s="9">
        <v>5</v>
      </c>
      <c r="E5" s="9">
        <v>9</v>
      </c>
      <c r="F5" s="9">
        <v>99</v>
      </c>
      <c r="G5" s="7">
        <f t="shared" ref="G5:G11" si="0">25%*B5+25%*C5+25%*5*(D5+E5)+25%*F5</f>
        <v>83.75</v>
      </c>
    </row>
    <row r="6" spans="1:7" x14ac:dyDescent="0.3">
      <c r="A6" s="5" t="s">
        <v>10</v>
      </c>
      <c r="B6" s="6">
        <v>74</v>
      </c>
      <c r="C6" s="6">
        <v>76</v>
      </c>
      <c r="D6" s="6">
        <v>8</v>
      </c>
      <c r="E6" s="6">
        <v>7</v>
      </c>
      <c r="F6" s="6">
        <v>87</v>
      </c>
      <c r="G6" s="7">
        <f t="shared" si="0"/>
        <v>78</v>
      </c>
    </row>
    <row r="7" spans="1:7" x14ac:dyDescent="0.3">
      <c r="A7" s="8" t="s">
        <v>11</v>
      </c>
      <c r="B7" s="9">
        <v>73</v>
      </c>
      <c r="C7" s="9">
        <v>94</v>
      </c>
      <c r="D7" s="9">
        <v>8</v>
      </c>
      <c r="E7" s="9">
        <v>10</v>
      </c>
      <c r="F7" s="9">
        <v>82</v>
      </c>
      <c r="G7" s="7">
        <f t="shared" si="0"/>
        <v>84.75</v>
      </c>
    </row>
    <row r="8" spans="1:7" x14ac:dyDescent="0.3">
      <c r="A8" s="5" t="s">
        <v>12</v>
      </c>
      <c r="B8" s="6">
        <v>89</v>
      </c>
      <c r="C8" s="6">
        <v>62</v>
      </c>
      <c r="D8" s="6">
        <v>9</v>
      </c>
      <c r="E8" s="6">
        <v>9</v>
      </c>
      <c r="F8" s="6">
        <v>79</v>
      </c>
      <c r="G8" s="7">
        <f t="shared" si="0"/>
        <v>80</v>
      </c>
    </row>
    <row r="9" spans="1:7" x14ac:dyDescent="0.3">
      <c r="A9" s="8" t="s">
        <v>13</v>
      </c>
      <c r="B9" s="9">
        <v>78</v>
      </c>
      <c r="C9" s="9">
        <v>84</v>
      </c>
      <c r="D9" s="9">
        <v>6</v>
      </c>
      <c r="E9" s="9">
        <v>9</v>
      </c>
      <c r="F9" s="9">
        <v>98</v>
      </c>
      <c r="G9" s="7">
        <f t="shared" si="0"/>
        <v>83.75</v>
      </c>
    </row>
    <row r="10" spans="1:7" x14ac:dyDescent="0.3">
      <c r="A10" s="5" t="s">
        <v>14</v>
      </c>
      <c r="B10" s="6">
        <v>97</v>
      </c>
      <c r="C10" s="6">
        <v>89</v>
      </c>
      <c r="D10" s="6">
        <v>7</v>
      </c>
      <c r="E10" s="6">
        <v>8</v>
      </c>
      <c r="F10" s="6">
        <v>62</v>
      </c>
      <c r="G10" s="7">
        <f t="shared" si="0"/>
        <v>80.75</v>
      </c>
    </row>
    <row r="11" spans="1:7" x14ac:dyDescent="0.3">
      <c r="A11" s="8" t="s">
        <v>15</v>
      </c>
      <c r="B11" s="9">
        <v>78</v>
      </c>
      <c r="C11" s="9">
        <v>95</v>
      </c>
      <c r="D11" s="9">
        <v>8</v>
      </c>
      <c r="E11" s="9">
        <v>6</v>
      </c>
      <c r="F11" s="9">
        <v>96</v>
      </c>
      <c r="G11" s="7">
        <f t="shared" si="0"/>
        <v>84.75</v>
      </c>
    </row>
    <row r="12" spans="1:7" x14ac:dyDescent="0.3">
      <c r="A12" s="5"/>
      <c r="B12" s="6"/>
      <c r="C12" s="6"/>
      <c r="D12" s="6"/>
      <c r="E12" s="6"/>
      <c r="F12" s="6"/>
      <c r="G12" s="7"/>
    </row>
    <row r="13" spans="1:7" x14ac:dyDescent="0.3">
      <c r="A13" s="8"/>
      <c r="B13" s="9"/>
      <c r="C13" s="9"/>
      <c r="D13" s="9"/>
      <c r="E13" s="9"/>
      <c r="F13" s="9"/>
      <c r="G13" s="10"/>
    </row>
    <row r="14" spans="1:7" x14ac:dyDescent="0.3">
      <c r="A14" s="5"/>
      <c r="B14" s="6"/>
      <c r="C14" s="6"/>
      <c r="D14" s="6"/>
      <c r="E14" s="6"/>
      <c r="F14" s="6"/>
      <c r="G14" s="7"/>
    </row>
    <row r="15" spans="1:7" x14ac:dyDescent="0.3">
      <c r="A15" s="8"/>
      <c r="B15" s="9"/>
      <c r="C15" s="9"/>
      <c r="D15" s="9"/>
      <c r="E15" s="9"/>
      <c r="F15" s="9"/>
      <c r="G15" s="10"/>
    </row>
    <row r="16" spans="1:7" x14ac:dyDescent="0.3">
      <c r="A16" s="5"/>
      <c r="B16" s="6"/>
      <c r="C16" s="6"/>
      <c r="D16" s="6"/>
      <c r="E16" s="6"/>
      <c r="F16" s="6"/>
      <c r="G16" s="7"/>
    </row>
    <row r="17" spans="1:7" x14ac:dyDescent="0.3">
      <c r="A17" s="8"/>
      <c r="B17" s="9"/>
      <c r="C17" s="9"/>
      <c r="D17" s="9"/>
      <c r="E17" s="9"/>
      <c r="F17" s="9"/>
      <c r="G17" s="10"/>
    </row>
    <row r="18" spans="1:7" ht="15" thickBot="1" x14ac:dyDescent="0.35">
      <c r="A18" s="5"/>
      <c r="B18" s="6"/>
      <c r="C18" s="6"/>
      <c r="D18" s="6"/>
      <c r="E18" s="6"/>
      <c r="F18" s="6"/>
      <c r="G18" s="7"/>
    </row>
    <row r="19" spans="1:7" ht="15" thickTop="1" x14ac:dyDescent="0.3">
      <c r="A19" s="11" t="s">
        <v>16</v>
      </c>
      <c r="B19" s="12">
        <f t="shared" ref="B19:G19" si="1">MAX(B4:B17)</f>
        <v>97</v>
      </c>
      <c r="C19" s="12">
        <f t="shared" si="1"/>
        <v>95</v>
      </c>
      <c r="D19" s="12">
        <f t="shared" si="1"/>
        <v>9</v>
      </c>
      <c r="E19" s="12">
        <f t="shared" si="1"/>
        <v>10</v>
      </c>
      <c r="F19" s="12">
        <f t="shared" si="1"/>
        <v>99</v>
      </c>
      <c r="G19" s="12">
        <f>MAX(G4:G17)</f>
        <v>91.75</v>
      </c>
    </row>
    <row r="20" spans="1:7" x14ac:dyDescent="0.3">
      <c r="A20" s="13" t="s">
        <v>17</v>
      </c>
      <c r="B20" s="16">
        <f t="shared" ref="B20:G20" si="2">AVERAGE(B4:B17)</f>
        <v>81.25</v>
      </c>
      <c r="C20" s="16">
        <f t="shared" si="2"/>
        <v>86.125</v>
      </c>
      <c r="D20" s="16">
        <f t="shared" si="2"/>
        <v>7.375</v>
      </c>
      <c r="E20" s="16">
        <f t="shared" si="2"/>
        <v>8.375</v>
      </c>
      <c r="F20" s="16">
        <f t="shared" si="2"/>
        <v>87.625</v>
      </c>
      <c r="G20" s="16">
        <f t="shared" si="2"/>
        <v>83.4375</v>
      </c>
    </row>
    <row r="21" spans="1:7" ht="15" thickBot="1" x14ac:dyDescent="0.35">
      <c r="A21" s="14" t="s">
        <v>18</v>
      </c>
      <c r="B21" s="15">
        <f t="shared" ref="B21:G21" si="3">MIN(B4:B17)</f>
        <v>72</v>
      </c>
      <c r="C21" s="15">
        <f t="shared" si="3"/>
        <v>62</v>
      </c>
      <c r="D21" s="15">
        <f t="shared" si="3"/>
        <v>5</v>
      </c>
      <c r="E21" s="15">
        <f t="shared" si="3"/>
        <v>6</v>
      </c>
      <c r="F21" s="15">
        <f t="shared" si="3"/>
        <v>62</v>
      </c>
      <c r="G21" s="15">
        <f>MIN(G4:G17)</f>
        <v>78</v>
      </c>
    </row>
    <row r="22" spans="1:7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zoomScale="150" zoomScaleNormal="150" workbookViewId="0">
      <selection activeCell="B6" sqref="B6"/>
    </sheetView>
  </sheetViews>
  <sheetFormatPr defaultRowHeight="14.4" x14ac:dyDescent="0.3"/>
  <cols>
    <col min="1" max="1" width="24.88671875" bestFit="1" customWidth="1"/>
    <col min="2" max="3" width="9.44140625" style="1" customWidth="1"/>
  </cols>
  <sheetData>
    <row r="1" spans="1:4" x14ac:dyDescent="0.3">
      <c r="A1" s="23" t="s">
        <v>41</v>
      </c>
      <c r="B1" s="24"/>
      <c r="C1" s="24"/>
    </row>
    <row r="3" spans="1:4" x14ac:dyDescent="0.3">
      <c r="A3" s="21" t="s">
        <v>42</v>
      </c>
      <c r="B3" s="22">
        <f>MAX('Section 1'!$G$4:$G$18,'Section 2'!$G$4:$G$18,'Section 3'!$G$4:$G$18)</f>
        <v>91.75</v>
      </c>
      <c r="C3" s="22"/>
    </row>
    <row r="4" spans="1:4" x14ac:dyDescent="0.3">
      <c r="A4" s="8" t="s">
        <v>43</v>
      </c>
      <c r="B4" s="20">
        <f>AVERAGE('Section 1'!G20,'Section 2'!G20,'Section 3'!G20)</f>
        <v>82.810816498316498</v>
      </c>
      <c r="C4" s="20"/>
    </row>
    <row r="5" spans="1:4" x14ac:dyDescent="0.3">
      <c r="A5" s="5" t="s">
        <v>44</v>
      </c>
      <c r="B5" s="22">
        <f>MIN('Section 1'!$G$4:$G$18,'Section 2'!$G$4:$G$18,'Section 3'!$G$4:$G$18)</f>
        <v>68.75</v>
      </c>
      <c r="C5" s="19"/>
    </row>
    <row r="6" spans="1:4" x14ac:dyDescent="0.3">
      <c r="A6" s="8" t="s">
        <v>45</v>
      </c>
      <c r="B6" s="22">
        <f>MEDIAN('Section 1'!$G$4:$G$18,'Section 2'!$G$4:$G$18,'Section 3'!$G$4:$G$18)</f>
        <v>83.75</v>
      </c>
      <c r="C6" s="20"/>
    </row>
    <row r="7" spans="1:4" x14ac:dyDescent="0.3">
      <c r="A7" s="5" t="s">
        <v>46</v>
      </c>
      <c r="B7" s="22">
        <f>MODE('Section 1'!$G$4:$G$18,'Section 2'!$G$4:$G$18,'Section 3'!$G$4:$G$18)</f>
        <v>83.75</v>
      </c>
      <c r="C7" s="19"/>
    </row>
    <row r="10" spans="1:4" x14ac:dyDescent="0.3">
      <c r="D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tabSelected="1" zoomScale="130" zoomScaleNormal="130" workbookViewId="0">
      <selection activeCell="G13" sqref="G13"/>
    </sheetView>
  </sheetViews>
  <sheetFormatPr defaultRowHeight="14.4" x14ac:dyDescent="0.3"/>
  <cols>
    <col min="1" max="1" width="33" bestFit="1" customWidth="1"/>
    <col min="2" max="2" width="14.6640625" bestFit="1" customWidth="1"/>
    <col min="3" max="3" width="18" bestFit="1" customWidth="1"/>
    <col min="4" max="4" width="10.5546875" bestFit="1" customWidth="1"/>
    <col min="5" max="5" width="28.5546875" bestFit="1" customWidth="1"/>
  </cols>
  <sheetData>
    <row r="1" spans="1:5" x14ac:dyDescent="0.3">
      <c r="A1" t="s">
        <v>47</v>
      </c>
      <c r="C1" t="s">
        <v>48</v>
      </c>
      <c r="D1" s="17">
        <f ca="1">TODAY()</f>
        <v>43528</v>
      </c>
      <c r="E1" s="17"/>
    </row>
    <row r="3" spans="1:5" x14ac:dyDescent="0.3">
      <c r="A3" t="s">
        <v>49</v>
      </c>
      <c r="B3" t="s">
        <v>50</v>
      </c>
      <c r="C3" t="s">
        <v>51</v>
      </c>
    </row>
    <row r="4" spans="1:5" x14ac:dyDescent="0.3">
      <c r="A4" t="s">
        <v>52</v>
      </c>
      <c r="B4" s="17">
        <v>44310</v>
      </c>
      <c r="C4" s="18">
        <f ca="1">B4-$D$1</f>
        <v>782</v>
      </c>
      <c r="E4" s="17"/>
    </row>
    <row r="5" spans="1:5" x14ac:dyDescent="0.3">
      <c r="A5" t="s">
        <v>53</v>
      </c>
      <c r="B5" s="17">
        <v>47810</v>
      </c>
      <c r="C5" s="18">
        <f t="shared" ref="C5:C16" ca="1" si="0">B5-$D$1</f>
        <v>4282</v>
      </c>
    </row>
    <row r="6" spans="1:5" x14ac:dyDescent="0.3">
      <c r="A6" t="s">
        <v>54</v>
      </c>
      <c r="B6" s="17">
        <v>46089</v>
      </c>
      <c r="C6" s="18">
        <f t="shared" ca="1" si="0"/>
        <v>2561</v>
      </c>
    </row>
    <row r="7" spans="1:5" x14ac:dyDescent="0.3">
      <c r="A7" t="s">
        <v>55</v>
      </c>
      <c r="B7" s="17">
        <v>53807</v>
      </c>
      <c r="C7" s="18">
        <f t="shared" ca="1" si="0"/>
        <v>10279</v>
      </c>
    </row>
    <row r="8" spans="1:5" x14ac:dyDescent="0.3">
      <c r="A8" t="s">
        <v>10</v>
      </c>
      <c r="B8" s="17">
        <v>47089</v>
      </c>
      <c r="C8" s="18">
        <f t="shared" ca="1" si="0"/>
        <v>3561</v>
      </c>
    </row>
    <row r="9" spans="1:5" x14ac:dyDescent="0.3">
      <c r="A9" t="s">
        <v>56</v>
      </c>
      <c r="B9" s="17">
        <v>49635</v>
      </c>
      <c r="C9" s="18">
        <f t="shared" ca="1" si="0"/>
        <v>6107</v>
      </c>
    </row>
    <row r="10" spans="1:5" x14ac:dyDescent="0.3">
      <c r="A10" t="s">
        <v>57</v>
      </c>
      <c r="B10" s="17">
        <v>50368</v>
      </c>
      <c r="C10" s="18">
        <f t="shared" ca="1" si="0"/>
        <v>6840</v>
      </c>
    </row>
    <row r="11" spans="1:5" x14ac:dyDescent="0.3">
      <c r="A11" t="s">
        <v>33</v>
      </c>
      <c r="B11" s="17">
        <v>43576</v>
      </c>
      <c r="C11" s="18">
        <f t="shared" ca="1" si="0"/>
        <v>48</v>
      </c>
    </row>
    <row r="12" spans="1:5" x14ac:dyDescent="0.3">
      <c r="A12" t="s">
        <v>58</v>
      </c>
      <c r="B12" s="17">
        <v>65128</v>
      </c>
      <c r="C12" s="18">
        <f t="shared" ca="1" si="0"/>
        <v>21600</v>
      </c>
    </row>
    <row r="13" spans="1:5" x14ac:dyDescent="0.3">
      <c r="A13" t="s">
        <v>59</v>
      </c>
      <c r="B13" s="17">
        <v>50000</v>
      </c>
      <c r="C13" s="18">
        <f t="shared" ca="1" si="0"/>
        <v>6472</v>
      </c>
    </row>
    <row r="14" spans="1:5" x14ac:dyDescent="0.3">
      <c r="A14" t="s">
        <v>60</v>
      </c>
      <c r="B14" s="17">
        <v>62221</v>
      </c>
      <c r="C14" s="18">
        <f t="shared" ca="1" si="0"/>
        <v>18693</v>
      </c>
    </row>
    <row r="15" spans="1:5" x14ac:dyDescent="0.3">
      <c r="A15" t="s">
        <v>61</v>
      </c>
      <c r="B15" s="17">
        <v>54753</v>
      </c>
      <c r="C15" s="18">
        <f t="shared" ca="1" si="0"/>
        <v>11225</v>
      </c>
    </row>
    <row r="16" spans="1:5" x14ac:dyDescent="0.3">
      <c r="A16" t="s">
        <v>62</v>
      </c>
      <c r="B16" s="17">
        <v>46136</v>
      </c>
      <c r="C16" s="18">
        <f t="shared" ca="1" si="0"/>
        <v>2608</v>
      </c>
    </row>
  </sheetData>
  <conditionalFormatting sqref="C4:C16">
    <cfRule type="cellIs" dxfId="2" priority="3" operator="greaterThan">
      <formula>15</formula>
    </cfRule>
    <cfRule type="cellIs" dxfId="1" priority="2" operator="between">
      <formula>0</formula>
      <formula>15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"/>
  <sheetViews>
    <sheetView zoomScale="120" zoomScaleNormal="120" workbookViewId="0">
      <selection activeCell="F9" sqref="F9"/>
    </sheetView>
  </sheetViews>
  <sheetFormatPr defaultRowHeight="14.4" x14ac:dyDescent="0.3"/>
  <cols>
    <col min="1" max="1" width="18.44140625" bestFit="1" customWidth="1"/>
    <col min="3" max="3" width="13.88671875" customWidth="1"/>
  </cols>
  <sheetData>
    <row r="1" spans="1:6" x14ac:dyDescent="0.3">
      <c r="A1" s="34" t="s">
        <v>63</v>
      </c>
    </row>
    <row r="3" spans="1:6" x14ac:dyDescent="0.3">
      <c r="A3" s="35" t="s">
        <v>69</v>
      </c>
      <c r="B3" s="35"/>
      <c r="C3" s="35"/>
      <c r="D3" s="35"/>
      <c r="E3" s="35"/>
      <c r="F3" s="35"/>
    </row>
    <row r="4" spans="1:6" x14ac:dyDescent="0.3">
      <c r="A4" s="35"/>
      <c r="B4" s="35"/>
      <c r="C4" s="35"/>
      <c r="D4" s="35"/>
      <c r="E4" s="35"/>
      <c r="F4" s="35"/>
    </row>
    <row r="5" spans="1:6" x14ac:dyDescent="0.3">
      <c r="C5" t="s">
        <v>77</v>
      </c>
      <c r="E5" t="s">
        <v>78</v>
      </c>
      <c r="F5" t="s">
        <v>80</v>
      </c>
    </row>
    <row r="6" spans="1:6" x14ac:dyDescent="0.3">
      <c r="A6" s="31" t="s">
        <v>1</v>
      </c>
      <c r="B6" s="32" t="s">
        <v>65</v>
      </c>
      <c r="C6" s="33" t="s">
        <v>66</v>
      </c>
      <c r="D6" s="36" t="s">
        <v>78</v>
      </c>
      <c r="E6" s="36" t="s">
        <v>79</v>
      </c>
      <c r="F6" s="36" t="s">
        <v>79</v>
      </c>
    </row>
    <row r="7" spans="1:6" x14ac:dyDescent="0.3">
      <c r="A7" s="26" t="s">
        <v>20</v>
      </c>
      <c r="B7" s="27">
        <v>98</v>
      </c>
      <c r="C7" s="28" t="str">
        <f>IF(B7&gt;=90,"A",IF(B7&gt;=80,"B",IF(B7&gt;=70,"C",IF(B7&gt;=65,"D","F"))))</f>
        <v>A</v>
      </c>
      <c r="D7" t="str">
        <f>_xlfn.IFS(B7&gt;=90,"A",B7&gt;=80,"B",B7&gt;=70,"C",B7&gt;=65,"D",B7&lt;65,"F")</f>
        <v>A</v>
      </c>
      <c r="E7" t="str">
        <f>_xlfn.IFS(B7&gt;=60,"Pass",B7&lt;60,"Fail")</f>
        <v>Pass</v>
      </c>
      <c r="F7" t="str">
        <f>IF(B7&gt;=60,"Pass","Fail")</f>
        <v>Pass</v>
      </c>
    </row>
    <row r="8" spans="1:6" x14ac:dyDescent="0.3">
      <c r="A8" s="29" t="s">
        <v>21</v>
      </c>
      <c r="B8" s="30">
        <v>57</v>
      </c>
      <c r="C8" s="28" t="str">
        <f>IF(B8&gt;=90,"A",IF(B8&gt;=80,"B",IF(B8&gt;=70,"C",IF(B8&gt;=65,"D","F"))))</f>
        <v>F</v>
      </c>
      <c r="D8" t="str">
        <f>_xlfn.IFS(B8&gt;=90,"A",B8&gt;=80,"B",B8&gt;=70,"C",B8&gt;=65,"D",B8&lt;65,"F")</f>
        <v>F</v>
      </c>
      <c r="E8" t="str">
        <f t="shared" ref="E8:E17" si="0">_xlfn.IFS(B8&gt;=60,"Pass",B8&lt;60,"Fail")</f>
        <v>Fail</v>
      </c>
      <c r="F8" t="str">
        <f t="shared" ref="F8:F17" si="1">IF(B8&gt;=60,"Pass","Fail")</f>
        <v>Fail</v>
      </c>
    </row>
    <row r="9" spans="1:6" x14ac:dyDescent="0.3">
      <c r="A9" s="26" t="s">
        <v>22</v>
      </c>
      <c r="B9" s="27">
        <v>78</v>
      </c>
      <c r="C9" s="28" t="str">
        <f t="shared" ref="C9:C17" si="2">IF(B9&gt;=90,"A",IF(B9&gt;=80,"B",IF(B9&gt;=70,"C",IF(B9&gt;=65,"D","F"))))</f>
        <v>C</v>
      </c>
      <c r="D9" t="str">
        <f t="shared" ref="D9:D17" si="3">_xlfn.IFS(B9&gt;=90,"A",B9&gt;=80,"B",B9&gt;=70,"C",B9&gt;=65,"D",B9&lt;65,"F")</f>
        <v>C</v>
      </c>
      <c r="E9" t="str">
        <f t="shared" si="0"/>
        <v>Pass</v>
      </c>
      <c r="F9" t="str">
        <f t="shared" si="1"/>
        <v>Pass</v>
      </c>
    </row>
    <row r="10" spans="1:6" x14ac:dyDescent="0.3">
      <c r="A10" s="29" t="s">
        <v>23</v>
      </c>
      <c r="B10" s="30">
        <v>95</v>
      </c>
      <c r="C10" s="28" t="str">
        <f t="shared" si="2"/>
        <v>A</v>
      </c>
      <c r="D10" t="str">
        <f t="shared" si="3"/>
        <v>A</v>
      </c>
      <c r="E10" t="str">
        <f t="shared" si="0"/>
        <v>Pass</v>
      </c>
      <c r="F10" t="str">
        <f t="shared" si="1"/>
        <v>Pass</v>
      </c>
    </row>
    <row r="11" spans="1:6" x14ac:dyDescent="0.3">
      <c r="A11" s="26" t="s">
        <v>24</v>
      </c>
      <c r="B11" s="27">
        <v>100</v>
      </c>
      <c r="C11" s="28" t="str">
        <f t="shared" si="2"/>
        <v>A</v>
      </c>
      <c r="D11" t="str">
        <f t="shared" si="3"/>
        <v>A</v>
      </c>
      <c r="E11" t="str">
        <f t="shared" si="0"/>
        <v>Pass</v>
      </c>
      <c r="F11" t="str">
        <f t="shared" si="1"/>
        <v>Pass</v>
      </c>
    </row>
    <row r="12" spans="1:6" x14ac:dyDescent="0.3">
      <c r="A12" s="29" t="s">
        <v>25</v>
      </c>
      <c r="B12" s="30">
        <v>86</v>
      </c>
      <c r="C12" s="28" t="str">
        <f t="shared" si="2"/>
        <v>B</v>
      </c>
      <c r="D12" t="str">
        <f t="shared" si="3"/>
        <v>B</v>
      </c>
      <c r="E12" t="str">
        <f t="shared" si="0"/>
        <v>Pass</v>
      </c>
      <c r="F12" t="str">
        <f t="shared" si="1"/>
        <v>Pass</v>
      </c>
    </row>
    <row r="13" spans="1:6" x14ac:dyDescent="0.3">
      <c r="A13" s="26" t="s">
        <v>26</v>
      </c>
      <c r="B13" s="27">
        <v>88</v>
      </c>
      <c r="C13" s="28" t="str">
        <f t="shared" si="2"/>
        <v>B</v>
      </c>
      <c r="D13" t="str">
        <f t="shared" si="3"/>
        <v>B</v>
      </c>
      <c r="E13" t="str">
        <f t="shared" si="0"/>
        <v>Pass</v>
      </c>
      <c r="F13" t="str">
        <f t="shared" si="1"/>
        <v>Pass</v>
      </c>
    </row>
    <row r="14" spans="1:6" x14ac:dyDescent="0.3">
      <c r="A14" s="29" t="s">
        <v>27</v>
      </c>
      <c r="B14" s="30">
        <v>84</v>
      </c>
      <c r="C14" s="28" t="str">
        <f t="shared" si="2"/>
        <v>B</v>
      </c>
      <c r="D14" t="str">
        <f t="shared" si="3"/>
        <v>B</v>
      </c>
      <c r="E14" t="str">
        <f t="shared" si="0"/>
        <v>Pass</v>
      </c>
      <c r="F14" t="str">
        <f t="shared" si="1"/>
        <v>Pass</v>
      </c>
    </row>
    <row r="15" spans="1:6" x14ac:dyDescent="0.3">
      <c r="A15" s="26" t="s">
        <v>28</v>
      </c>
      <c r="B15" s="27">
        <v>91</v>
      </c>
      <c r="C15" s="28" t="str">
        <f t="shared" si="2"/>
        <v>A</v>
      </c>
      <c r="D15" t="str">
        <f t="shared" si="3"/>
        <v>A</v>
      </c>
      <c r="E15" t="str">
        <f t="shared" si="0"/>
        <v>Pass</v>
      </c>
      <c r="F15" t="str">
        <f t="shared" si="1"/>
        <v>Pass</v>
      </c>
    </row>
    <row r="16" spans="1:6" x14ac:dyDescent="0.3">
      <c r="A16" s="29" t="s">
        <v>29</v>
      </c>
      <c r="B16" s="30">
        <v>78</v>
      </c>
      <c r="C16" s="28" t="str">
        <f t="shared" si="2"/>
        <v>C</v>
      </c>
      <c r="D16" t="str">
        <f t="shared" si="3"/>
        <v>C</v>
      </c>
      <c r="E16" t="str">
        <f t="shared" si="0"/>
        <v>Pass</v>
      </c>
      <c r="F16" t="str">
        <f t="shared" si="1"/>
        <v>Pass</v>
      </c>
    </row>
    <row r="17" spans="1:6" x14ac:dyDescent="0.3">
      <c r="A17" s="26" t="s">
        <v>67</v>
      </c>
      <c r="B17" s="27">
        <v>85</v>
      </c>
      <c r="C17" s="28" t="str">
        <f t="shared" si="2"/>
        <v>B</v>
      </c>
      <c r="D17" t="str">
        <f t="shared" si="3"/>
        <v>B</v>
      </c>
      <c r="E17" t="str">
        <f t="shared" si="0"/>
        <v>Pass</v>
      </c>
      <c r="F17" t="str">
        <f t="shared" si="1"/>
        <v>Pass</v>
      </c>
    </row>
    <row r="20" spans="1:6" x14ac:dyDescent="0.3">
      <c r="A20" s="34" t="s">
        <v>64</v>
      </c>
    </row>
    <row r="22" spans="1:6" x14ac:dyDescent="0.3">
      <c r="A22" s="35" t="s">
        <v>68</v>
      </c>
      <c r="B22" s="35"/>
      <c r="C22" s="35"/>
      <c r="D22" s="35"/>
      <c r="E22" s="35"/>
      <c r="F22" s="35"/>
    </row>
    <row r="23" spans="1:6" x14ac:dyDescent="0.3">
      <c r="A23" s="35"/>
      <c r="B23" s="35"/>
      <c r="C23" s="35"/>
      <c r="D23" s="35"/>
      <c r="E23" s="35"/>
      <c r="F23" s="35"/>
    </row>
  </sheetData>
  <mergeCells count="2">
    <mergeCell ref="A22:F23"/>
    <mergeCell ref="A3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9A58-F318-4A8A-89A0-3563A8FBF6EF}">
  <dimension ref="A1:G25"/>
  <sheetViews>
    <sheetView workbookViewId="0">
      <selection activeCell="K12" sqref="K12"/>
    </sheetView>
  </sheetViews>
  <sheetFormatPr defaultRowHeight="14.4" x14ac:dyDescent="0.3"/>
  <sheetData>
    <row r="1" spans="1:7" x14ac:dyDescent="0.3">
      <c r="A1">
        <v>93</v>
      </c>
      <c r="B1" t="str">
        <f>IF(A1&gt;=60,"Pass","Fail")</f>
        <v>Pass</v>
      </c>
    </row>
    <row r="2" spans="1:7" x14ac:dyDescent="0.3">
      <c r="A2">
        <v>60</v>
      </c>
      <c r="B2" t="str">
        <f t="shared" ref="B2:B5" si="0">IF(A2&gt;=60,"Pass","Fail")</f>
        <v>Pass</v>
      </c>
    </row>
    <row r="3" spans="1:7" x14ac:dyDescent="0.3">
      <c r="A3">
        <v>58</v>
      </c>
      <c r="B3" t="str">
        <f t="shared" si="0"/>
        <v>Fail</v>
      </c>
    </row>
    <row r="4" spans="1:7" x14ac:dyDescent="0.3">
      <c r="A4">
        <v>79</v>
      </c>
      <c r="B4" t="str">
        <f t="shared" si="0"/>
        <v>Pass</v>
      </c>
    </row>
    <row r="5" spans="1:7" x14ac:dyDescent="0.3">
      <c r="A5">
        <v>41</v>
      </c>
      <c r="B5" t="str">
        <f t="shared" si="0"/>
        <v>Fail</v>
      </c>
    </row>
    <row r="8" spans="1:7" x14ac:dyDescent="0.3">
      <c r="A8" t="s">
        <v>70</v>
      </c>
      <c r="B8">
        <f>IF(A8="USA",5,0)</f>
        <v>5</v>
      </c>
    </row>
    <row r="9" spans="1:7" x14ac:dyDescent="0.3">
      <c r="A9" t="s">
        <v>71</v>
      </c>
      <c r="B9">
        <f t="shared" ref="B9:B12" si="1">IF(A9="USA",5,0)</f>
        <v>0</v>
      </c>
    </row>
    <row r="10" spans="1:7" x14ac:dyDescent="0.3">
      <c r="A10" t="s">
        <v>70</v>
      </c>
      <c r="B10">
        <f t="shared" si="1"/>
        <v>5</v>
      </c>
    </row>
    <row r="11" spans="1:7" x14ac:dyDescent="0.3">
      <c r="A11" t="s">
        <v>71</v>
      </c>
      <c r="B11">
        <f t="shared" si="1"/>
        <v>0</v>
      </c>
    </row>
    <row r="12" spans="1:7" x14ac:dyDescent="0.3">
      <c r="A12" t="s">
        <v>71</v>
      </c>
      <c r="B12">
        <f t="shared" si="1"/>
        <v>0</v>
      </c>
    </row>
    <row r="13" spans="1:7" x14ac:dyDescent="0.3">
      <c r="C13" t="s">
        <v>72</v>
      </c>
      <c r="D13" t="s">
        <v>73</v>
      </c>
      <c r="E13" t="s">
        <v>74</v>
      </c>
      <c r="F13" t="s">
        <v>75</v>
      </c>
      <c r="G13" t="s">
        <v>76</v>
      </c>
    </row>
    <row r="14" spans="1:7" x14ac:dyDescent="0.3">
      <c r="A14">
        <v>93</v>
      </c>
      <c r="B14">
        <v>80</v>
      </c>
      <c r="C14" t="b">
        <f>AND(A14&gt;=60,B14&gt;=60)</f>
        <v>1</v>
      </c>
      <c r="D14" t="str">
        <f>IF(AND(A14&gt;=60,B14&gt;=60),"Pass","Fail")</f>
        <v>Pass</v>
      </c>
      <c r="E14" t="b">
        <f>OR(A14&gt;=60,B14&gt;=60)</f>
        <v>1</v>
      </c>
      <c r="F14" t="str">
        <f>IF(OR(A14&gt;=60,B14&gt;=60),"Pass","Fail")</f>
        <v>Pass</v>
      </c>
      <c r="G14" t="b">
        <f>NOT(OR(A14&gt;=60,B14&gt;=60))</f>
        <v>0</v>
      </c>
    </row>
    <row r="15" spans="1:7" x14ac:dyDescent="0.3">
      <c r="A15">
        <v>60</v>
      </c>
      <c r="B15">
        <v>91</v>
      </c>
      <c r="C15" t="b">
        <f t="shared" ref="C15:C18" si="2">AND(A15&gt;=60,B15&gt;=60)</f>
        <v>1</v>
      </c>
      <c r="D15" t="str">
        <f t="shared" ref="D15:D18" si="3">IF(AND(A15&gt;=60,B15&gt;=60),"Pass","Fail")</f>
        <v>Pass</v>
      </c>
      <c r="E15" t="b">
        <f t="shared" ref="E15:E18" si="4">OR(A15&gt;=60,B15&gt;=60)</f>
        <v>1</v>
      </c>
      <c r="F15" t="str">
        <f t="shared" ref="F15:F18" si="5">IF(OR(A15&gt;=60,B15&gt;=60),"Pass","Fail")</f>
        <v>Pass</v>
      </c>
      <c r="G15" t="b">
        <f t="shared" ref="G15:G18" si="6">NOT(OR(A15&gt;=60,B15&gt;=60))</f>
        <v>0</v>
      </c>
    </row>
    <row r="16" spans="1:7" x14ac:dyDescent="0.3">
      <c r="A16">
        <v>58</v>
      </c>
      <c r="B16">
        <v>75</v>
      </c>
      <c r="C16" t="b">
        <f t="shared" si="2"/>
        <v>0</v>
      </c>
      <c r="D16" t="str">
        <f t="shared" si="3"/>
        <v>Fail</v>
      </c>
      <c r="E16" t="b">
        <f t="shared" si="4"/>
        <v>1</v>
      </c>
      <c r="F16" t="str">
        <f t="shared" si="5"/>
        <v>Pass</v>
      </c>
      <c r="G16" t="b">
        <f t="shared" si="6"/>
        <v>0</v>
      </c>
    </row>
    <row r="17" spans="1:7" x14ac:dyDescent="0.3">
      <c r="A17">
        <v>79</v>
      </c>
      <c r="B17">
        <v>94</v>
      </c>
      <c r="C17" t="b">
        <f t="shared" si="2"/>
        <v>1</v>
      </c>
      <c r="D17" t="str">
        <f t="shared" si="3"/>
        <v>Pass</v>
      </c>
      <c r="E17" t="b">
        <f t="shared" si="4"/>
        <v>1</v>
      </c>
      <c r="F17" t="str">
        <f t="shared" si="5"/>
        <v>Pass</v>
      </c>
      <c r="G17" t="b">
        <f t="shared" si="6"/>
        <v>0</v>
      </c>
    </row>
    <row r="18" spans="1:7" x14ac:dyDescent="0.3">
      <c r="A18">
        <v>41</v>
      </c>
      <c r="B18">
        <v>33</v>
      </c>
      <c r="C18" t="b">
        <f t="shared" si="2"/>
        <v>0</v>
      </c>
      <c r="D18" t="str">
        <f t="shared" si="3"/>
        <v>Fail</v>
      </c>
      <c r="E18" t="b">
        <f t="shared" si="4"/>
        <v>0</v>
      </c>
      <c r="F18" t="str">
        <f t="shared" si="5"/>
        <v>Fail</v>
      </c>
      <c r="G18" t="b">
        <f t="shared" si="6"/>
        <v>1</v>
      </c>
    </row>
    <row r="20" spans="1:7" x14ac:dyDescent="0.3">
      <c r="B20" t="s">
        <v>77</v>
      </c>
    </row>
    <row r="21" spans="1:7" x14ac:dyDescent="0.3">
      <c r="A21">
        <v>3</v>
      </c>
      <c r="B21" t="str">
        <f>IF(A21=1,"Bad",IF(A21=2,"Good",IF(A21=3,"Excellent","Not Valid")))</f>
        <v>Excellent</v>
      </c>
    </row>
    <row r="22" spans="1:7" x14ac:dyDescent="0.3">
      <c r="A22">
        <v>1</v>
      </c>
      <c r="B22" t="str">
        <f t="shared" ref="B22:B25" si="7">IF(A22=1,"Bad",IF(A22=2,"Good",IF(A22=3,"Excellent","Not Valid")))</f>
        <v>Bad</v>
      </c>
    </row>
    <row r="23" spans="1:7" x14ac:dyDescent="0.3">
      <c r="A23">
        <v>2</v>
      </c>
      <c r="B23" t="str">
        <f t="shared" si="7"/>
        <v>Good</v>
      </c>
    </row>
    <row r="24" spans="1:7" x14ac:dyDescent="0.3">
      <c r="A24">
        <v>25</v>
      </c>
      <c r="B24" t="str">
        <f t="shared" si="7"/>
        <v>Not Valid</v>
      </c>
    </row>
    <row r="25" spans="1:7" x14ac:dyDescent="0.3">
      <c r="A25">
        <v>2</v>
      </c>
      <c r="B25" t="str">
        <f t="shared" si="7"/>
        <v>Good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9DAFD5A3BE841A8C512EE543EFD13" ma:contentTypeVersion="4" ma:contentTypeDescription="Create a new document." ma:contentTypeScope="" ma:versionID="edc7ece1d81a82382376bf15ab9148af">
  <xsd:schema xmlns:xsd="http://www.w3.org/2001/XMLSchema" xmlns:xs="http://www.w3.org/2001/XMLSchema" xmlns:p="http://schemas.microsoft.com/office/2006/metadata/properties" xmlns:ns2="6292cffe-a264-48cd-a2c8-65350280a8ba" targetNamespace="http://schemas.microsoft.com/office/2006/metadata/properties" ma:root="true" ma:fieldsID="e01f491a4fd57598f7a6a83f3a11b5c4" ns2:_="">
    <xsd:import namespace="6292cffe-a264-48cd-a2c8-65350280a8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2cffe-a264-48cd-a2c8-65350280a8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6A290B-5F6C-4FAA-94B3-B738D74185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925153-C55F-4DED-8122-4CCDBF062F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2cffe-a264-48cd-a2c8-65350280a8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DAE687-7EB8-45A0-90F7-7BC17304C25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Section 1</vt:lpstr>
      <vt:lpstr>Section 2</vt:lpstr>
      <vt:lpstr>Section 3</vt:lpstr>
      <vt:lpstr>Grade Summaries</vt:lpstr>
      <vt:lpstr>Date Functions</vt:lpstr>
      <vt:lpstr>Logical Functions</vt:lpstr>
      <vt:lpstr>Functions</vt:lpstr>
    </vt:vector>
  </TitlesOfParts>
  <Company>SMFPL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dparker</dc:creator>
  <cp:lastModifiedBy>Reagen Prince</cp:lastModifiedBy>
  <dcterms:created xsi:type="dcterms:W3CDTF">2009-07-27T23:59:35Z</dcterms:created>
  <dcterms:modified xsi:type="dcterms:W3CDTF">2019-03-04T14:12:58Z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0x0101005EB9DAFD5A3BE841A8C512EE543EFD13</vt:lpwstr>
  </property>
</Properties>
</file>